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40.81\share\zaisei\決算統計\R２年度\※財政状況資料集\03.10.15〆切_令和元年度財政状況資料集の作成について※資金係に依頼中\県への回答\"/>
    </mc:Choice>
  </mc:AlternateContent>
  <bookViews>
    <workbookView xWindow="0" yWindow="0" windowWidth="20490" windowHeight="7635" firstSheet="8"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CO34" i="10"/>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<sst xmlns="http://schemas.openxmlformats.org/spreadsheetml/2006/main" count="1147" uniqueCount="624">
  <si>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</si>
  <si>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</si>
  <si>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</si>
  <si>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</si>
  <si>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</si>
  <si>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</si>
  <si>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</si>
  <si>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</si>
  <si>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</si>
  <si>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</si>
  <si>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</si>
  <si>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</si>
  <si>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</si>
  <si>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</si>
  <si>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</si>
  <si>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</si>
  <si>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</si>
  <si>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</si>
  <si>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</si>
  <si>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</si>
  <si>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</si>
  <si>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</si>
  <si>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</si>
  <si>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</si>
  <si>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</si>
  <si>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</si>
  <si>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</si>
  <si>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</si>
  <si>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</si>
  <si>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</si>
  <si>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</si>
  <si>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</si>
  <si>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</si>
  <si>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</si>
  <si>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</si>
  <si>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</si>
  <si>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</si>
  <si>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</si>
  <si>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</si>
  <si>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</si>
  <si>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</si>
  <si>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</si>
  <si>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</si>
  <si>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</si>
  <si>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</si>
  <si>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</si>
  <si>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</si>
  <si>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</si>
  <si>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</si>
  <si>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</si>
  <si>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</si>
  <si>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</si>
  <si>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</si>
  <si>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</si>
  <si>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</si>
  <si>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</si>
  <si>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</si>
  <si>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</si>
  <si>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</si>
  <si>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</si>
  <si>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</si>
  <si>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</si>
  <si>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</si>
  <si>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</si>
  <si>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</si>
  <si>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</si>
  <si>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</si>
  <si>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</si>
  <si>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</si>
  <si>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</si>
  <si>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</si>
  <si>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</si>
  <si>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</si>
  <si>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</si>
  <si>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</si>
  <si>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</si>
  <si>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</si>
  <si>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</si>
  <si>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</si>
  <si>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</si>
  <si>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</si>
  <si>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</si>
  <si>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</si>
  <si>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</si>
  <si>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</si>
  <si>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</si>
  <si>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</si>
  <si>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</si>
  <si>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</si>
  <si>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</si>
  <si>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</si>
  <si>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</si>
  <si>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</si>
  <si>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</si>
  <si>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</si>
  <si>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</si>
  <si>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</si>
  <si>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</si>
  <si>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川口市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</si>
  <si>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</si>
  <si>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</si>
  <si>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</si>
  <si>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</si>
  <si>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</si>
  <si>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</si>
  <si>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</si>
  <si>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</si>
  <si>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</si>
  <si>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</si>
  <si>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</si>
  <si>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</si>
  <si>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</si>
  <si>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</si>
  <si>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</si>
  <si>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</si>
  <si>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</si>
  <si>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</si>
  <si>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</si>
  <si>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</si>
  <si>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</si>
  <si>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</si>
  <si>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</si>
  <si>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</si>
  <si>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</si>
  <si>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</si>
  <si>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</si>
  <si>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</si>
  <si>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</si>
  <si>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</si>
  <si>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</si>
  <si>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</si>
  <si>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</si>
  <si>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</si>
  <si>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</si>
  <si>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</si>
  <si>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</si>
  <si>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</si>
  <si>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</si>
  <si>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</si>
  <si>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</si>
  <si>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</si>
  <si>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</si>
  <si>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</si>
  <si>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</si>
  <si>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</si>
  <si>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</si>
  <si>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</si>
  <si>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</si>
  <si>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</si>
  <si>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</si>
  <si>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</si>
  <si>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</si>
  <si>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</si>
  <si>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</si>
  <si>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</si>
  <si>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</si>
  <si>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</si>
  <si>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</si>
  <si>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</si>
  <si>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</si>
  <si>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</si>
  <si>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</si>
  <si>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</si>
  <si>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</si>
  <si>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</si>
  <si>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</si>
  <si>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</si>
  <si>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</si>
  <si>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</si>
  <si>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</si>
  <si>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</si>
  <si>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</si>
  <si>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</si>
  <si>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</si>
  <si>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</si>
  <si>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</si>
  <si>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</si>
  <si>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</si>
  <si>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</si>
  <si>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</si>
  <si>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</si>
  <si>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</si>
  <si>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</si>
  <si>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</si>
  <si>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</si>
  <si>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</si>
  <si>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</si>
  <si>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</si>
  <si>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</si>
  <si>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</si>
  <si>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</si>
  <si>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</si>
  <si>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</si>
  <si>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</si>
  <si>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</si>
  <si>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</si>
  <si>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</si>
  <si>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</si>
  <si>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</si>
  <si>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</si>
  <si>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</si>
  <si>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</si>
  <si>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</si>
  <si>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</si>
  <si>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</si>
  <si>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</si>
  <si>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</si>
  <si>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埼玉県川口市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</si>
  <si>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</si>
  <si>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</si>
  <si>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</si>
  <si>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</si>
  <si>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</si>
  <si>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</si>
  <si>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</si>
  <si>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</si>
  <si>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</si>
  <si>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</si>
  <si>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</si>
  <si>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</si>
  <si>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</si>
  <si>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</si>
  <si>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</si>
  <si>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</si>
  <si>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</si>
  <si>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</si>
  <si>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</si>
  <si>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</si>
  <si>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</si>
  <si>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</si>
  <si>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</si>
  <si>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</si>
  <si>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</si>
  <si>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</si>
  <si>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</si>
  <si>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</si>
  <si>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</si>
  <si>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</si>
  <si>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</si>
  <si>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</si>
  <si>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</si>
  <si>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</si>
  <si>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</si>
  <si>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</si>
  <si>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</si>
  <si>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</si>
  <si>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</si>
  <si>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</si>
  <si>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</si>
  <si>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</si>
  <si>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</si>
  <si>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</si>
  <si>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</si>
  <si>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</si>
  <si>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</si>
  <si>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</si>
  <si>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</si>
  <si>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</si>
  <si>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</si>
  <si>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</si>
  <si>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</si>
  <si>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</si>
  <si>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</si>
  <si>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</si>
  <si>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</si>
  <si>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</si>
  <si>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</si>
  <si>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</si>
  <si>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</si>
  <si>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</si>
  <si>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</si>
  <si>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</si>
  <si>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</si>
  <si>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</si>
  <si>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</si>
  <si>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</si>
  <si>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</si>
  <si>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</si>
  <si>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</si>
  <si>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</si>
  <si>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</si>
  <si>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</si>
  <si>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</si>
  <si>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</si>
  <si>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</si>
  <si>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</si>
  <si>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</si>
  <si>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</si>
  <si>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</si>
  <si>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</si>
  <si>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</si>
  <si>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</si>
  <si>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</si>
  <si>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</si>
  <si>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</si>
  <si>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</si>
  <si>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</si>
  <si>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</si>
  <si>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</si>
  <si>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</si>
  <si>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</si>
  <si>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</si>
  <si>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</si>
  <si>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</si>
  <si>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</si>
  <si>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</si>
  <si>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</si>
  <si>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</si>
  <si>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</si>
  <si>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</si>
  <si>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</si>
  <si>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</si>
  <si>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</si>
  <si>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</si>
  <si>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</si>
  <si>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</si>
  <si>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</si>
  <si>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</si>
  <si>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</si>
  <si>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</si>
  <si>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</si>
  <si>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</si>
  <si>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</si>
  <si>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</si>
  <si>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</si>
  <si>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</si>
  <si>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</si>
  <si>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</si>
  <si>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</si>
  <si>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</si>
  <si>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</si>
  <si>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</si>
  <si>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</si>
  <si>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</si>
  <si>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</si>
  <si>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</si>
  <si>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</si>
  <si>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</si>
  <si>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</si>
  <si>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</si>
  <si>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</si>
  <si>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</si>
  <si>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</si>
  <si>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</si>
  <si>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</si>
  <si>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</si>
  <si>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</si>
  <si>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</si>
  <si>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</si>
  <si>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</si>
  <si>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</si>
  <si>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</si>
  <si>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</si>
  <si>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</si>
  <si>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</si>
  <si>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</si>
  <si>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</si>
  <si>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</si>
  <si>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</si>
  <si>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</si>
  <si>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</si>
  <si>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</si>
  <si>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埼玉県川口市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</si>
  <si>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</si>
  <si>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</si>
  <si>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</si>
  <si>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</si>
  <si>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</si>
  <si>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</si>
  <si>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</si>
  <si>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</si>
  <si>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</si>
  <si>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</si>
  <si>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</si>
  <si>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</si>
  <si>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</si>
  <si>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</si>
  <si>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</si>
  <si>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</si>
  <si>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</si>
  <si>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</si>
  <si>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</si>
  <si>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</si>
  <si>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看護学校事業</t>
    <phoneticPr fontId="5"/>
  </si>
  <si>
    <t>-</t>
    <phoneticPr fontId="5"/>
  </si>
  <si>
    <t>母子父子寡婦福祉資金貸付事業</t>
    <phoneticPr fontId="5"/>
  </si>
  <si>
    <t>学童等災害共済事業</t>
    <phoneticPr fontId="5"/>
  </si>
  <si>
    <t>川口都市計画土地区画整理事業</t>
    <phoneticPr fontId="5"/>
  </si>
  <si>
    <t>公共用地取得事業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</si>
  <si>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</si>
  <si>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</si>
  <si>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</si>
  <si>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</si>
  <si>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</si>
  <si>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</si>
  <si>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</si>
  <si>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</si>
  <si>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</si>
  <si>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</si>
  <si>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</si>
  <si>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</si>
  <si>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</si>
  <si>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</si>
  <si>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</si>
  <si>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介護保険事業</t>
    <phoneticPr fontId="5"/>
  </si>
  <si>
    <t>小型自動車競走事業</t>
    <phoneticPr fontId="5"/>
  </si>
  <si>
    <t>川口駅西口地下公共駐車場事業</t>
    <phoneticPr fontId="5"/>
  </si>
  <si>
    <t>川口駅東口地下公共駐車場事業</t>
    <phoneticPr fontId="5"/>
  </si>
  <si>
    <t>交通災害共済事業</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</si>
  <si>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</si>
  <si>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</si>
  <si>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</si>
  <si>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</si>
  <si>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</si>
  <si>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</si>
  <si>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</si>
  <si>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</si>
  <si>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</si>
  <si>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</si>
  <si>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</si>
  <si>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</si>
  <si>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</si>
  <si>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</si>
  <si>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</si>
  <si>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</si>
  <si>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</si>
  <si>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</si>
  <si>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</si>
  <si>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</si>
  <si>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</si>
  <si>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</si>
  <si>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</si>
  <si>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</si>
  <si>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</si>
  <si>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</si>
  <si>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</si>
  <si>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</si>
  <si>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</si>
  <si>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</si>
  <si>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</si>
  <si>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</si>
  <si>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</si>
  <si>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</si>
  <si>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</si>
  <si>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</si>
  <si>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</si>
  <si>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</si>
  <si>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</si>
  <si>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</si>
  <si>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</si>
  <si>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</si>
  <si>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</si>
  <si>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</si>
  <si>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</si>
  <si>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</si>
  <si>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</si>
  <si>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</si>
  <si>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</si>
  <si>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</si>
  <si>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</si>
  <si>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</si>
  <si>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</si>
  <si>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</si>
  <si>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</si>
  <si>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</si>
  <si>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</si>
  <si>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</si>
  <si>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</si>
  <si>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</si>
  <si>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</si>
  <si>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</si>
  <si>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</si>
  <si>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</si>
  <si>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</si>
  <si>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</si>
  <si>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</si>
  <si>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川口駅東口地下公共駐車場事業特別会計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</si>
  <si>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</si>
  <si>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</si>
  <si>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</si>
  <si>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</si>
  <si>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</si>
  <si>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</si>
  <si>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</si>
  <si>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</si>
  <si>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</si>
  <si>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</si>
  <si>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</si>
  <si>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</si>
  <si>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</si>
  <si>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</si>
  <si>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</si>
  <si>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</si>
  <si>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</si>
  <si>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</si>
  <si>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</si>
  <si>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</si>
  <si>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</si>
  <si>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</si>
  <si>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</si>
  <si>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</si>
  <si>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</si>
  <si>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</si>
  <si>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</si>
  <si>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</si>
  <si>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</si>
  <si>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</si>
  <si>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</si>
  <si>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</si>
  <si>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</si>
  <si>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</si>
  <si>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</si>
  <si>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</si>
  <si>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</si>
  <si>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</si>
  <si>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</si>
  <si>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</si>
  <si>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</si>
  <si>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</si>
  <si>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</si>
  <si>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</si>
  <si>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</si>
  <si>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</si>
  <si>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</si>
  <si>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</si>
  <si>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</si>
  <si>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</si>
  <si>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</si>
  <si>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</si>
  <si>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</si>
  <si>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</si>
  <si>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</si>
  <si>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</si>
  <si>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</si>
  <si>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</si>
  <si>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</si>
  <si>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</si>
  <si>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</si>
  <si>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</si>
  <si>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</si>
  <si>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</si>
  <si>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</si>
  <si>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</si>
  <si>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</si>
  <si>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</si>
  <si>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</si>
  <si>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</si>
  <si>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</si>
  <si>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</si>
  <si>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</si>
  <si>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</si>
  <si>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</si>
  <si>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</si>
  <si>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</si>
  <si>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</si>
  <si>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</si>
  <si>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</si>
  <si>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</si>
  <si>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</si>
  <si>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</si>
  <si>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</si>
  <si>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</si>
  <si>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6.38</t>
  </si>
  <si>
    <t>▲ 2.37</t>
  </si>
  <si>
    <t>一般会計</t>
  </si>
  <si>
    <t>水道事業会計</t>
  </si>
  <si>
    <t>下水道事業会計</t>
  </si>
  <si>
    <t>病院事業会計</t>
  </si>
  <si>
    <t>介護保険事業</t>
  </si>
  <si>
    <t>小型自動車競走事業</t>
  </si>
  <si>
    <t>母子父子寡婦福祉資金貸付事業</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</si>
  <si>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</si>
  <si>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</si>
  <si>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</si>
  <si>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</si>
  <si>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</si>
  <si>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</si>
  <si>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</si>
  <si>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</si>
  <si>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</si>
  <si>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埼玉高速鉄道</t>
    <rPh sb="0" eb="2">
      <t>サイタマ</t>
    </rPh>
    <rPh sb="2" eb="4">
      <t>コウソク</t>
    </rPh>
    <rPh sb="4" eb="6">
      <t>テツドウ</t>
    </rPh>
    <phoneticPr fontId="2"/>
  </si>
  <si>
    <t>埼玉県信用保証協会</t>
    <rPh sb="0" eb="3">
      <t>サイタマケン</t>
    </rPh>
    <rPh sb="3" eb="5">
      <t>シンヨウ</t>
    </rPh>
    <rPh sb="5" eb="7">
      <t>ホショウ</t>
    </rPh>
    <rPh sb="7" eb="9">
      <t>キョウカイ</t>
    </rPh>
    <phoneticPr fontId="2"/>
  </si>
  <si>
    <t>川口中小企業共済協会</t>
    <rPh sb="0" eb="2">
      <t>カワグチ</t>
    </rPh>
    <rPh sb="2" eb="4">
      <t>チュウショウ</t>
    </rPh>
    <rPh sb="4" eb="6">
      <t>キギョウ</t>
    </rPh>
    <rPh sb="6" eb="8">
      <t>キョウサイ</t>
    </rPh>
    <rPh sb="8" eb="10">
      <t>キョウカイ</t>
    </rPh>
    <phoneticPr fontId="2"/>
  </si>
  <si>
    <t>川口市土地開発公社</t>
    <rPh sb="0" eb="3">
      <t>カワグチシ</t>
    </rPh>
    <rPh sb="3" eb="5">
      <t>トチ</t>
    </rPh>
    <rPh sb="5" eb="7">
      <t>カイハツ</t>
    </rPh>
    <rPh sb="7" eb="9">
      <t>コウシャ</t>
    </rPh>
    <phoneticPr fontId="2"/>
  </si>
  <si>
    <t>川口産業振興公社</t>
    <rPh sb="0" eb="2">
      <t>カワグチ</t>
    </rPh>
    <rPh sb="2" eb="4">
      <t>サンギョウ</t>
    </rPh>
    <rPh sb="4" eb="6">
      <t>シンコウ</t>
    </rPh>
    <rPh sb="6" eb="8">
      <t>コウシャ</t>
    </rPh>
    <phoneticPr fontId="2"/>
  </si>
  <si>
    <t>川口都市開発</t>
    <rPh sb="0" eb="2">
      <t>カワグチ</t>
    </rPh>
    <rPh sb="2" eb="4">
      <t>トシ</t>
    </rPh>
    <rPh sb="4" eb="6">
      <t>カイハツ</t>
    </rPh>
    <phoneticPr fontId="2"/>
  </si>
  <si>
    <t>川口市勤労福祉サービスセンター</t>
    <rPh sb="0" eb="3">
      <t>カワグチシ</t>
    </rPh>
    <rPh sb="3" eb="5">
      <t>キンロウ</t>
    </rPh>
    <rPh sb="5" eb="7">
      <t>フクシ</t>
    </rPh>
    <phoneticPr fontId="2"/>
  </si>
  <si>
    <t>川口市スポーツ協会</t>
    <rPh sb="0" eb="2">
      <t>カワグチ</t>
    </rPh>
    <rPh sb="2" eb="3">
      <t>シ</t>
    </rPh>
    <rPh sb="7" eb="9">
      <t>キョウカイ</t>
    </rPh>
    <phoneticPr fontId="2"/>
  </si>
  <si>
    <t>川口総合文化センター</t>
    <rPh sb="0" eb="2">
      <t>カワグチ</t>
    </rPh>
    <rPh sb="2" eb="4">
      <t>ソウゴウ</t>
    </rPh>
    <rPh sb="4" eb="6">
      <t>ブンカ</t>
    </rPh>
    <phoneticPr fontId="2"/>
  </si>
  <si>
    <t>川口緑化センター</t>
    <rPh sb="0" eb="2">
      <t>カワグチ</t>
    </rPh>
    <rPh sb="2" eb="4">
      <t>リョッカ</t>
    </rPh>
    <phoneticPr fontId="2"/>
  </si>
  <si>
    <t>○</t>
    <phoneticPr fontId="2"/>
  </si>
  <si>
    <t>-</t>
    <phoneticPr fontId="2"/>
  </si>
  <si>
    <t>-</t>
    <phoneticPr fontId="2"/>
  </si>
  <si>
    <t>-</t>
    <phoneticPr fontId="2"/>
  </si>
  <si>
    <t>戸田競艇企業団</t>
    <rPh sb="0" eb="2">
      <t>トダ</t>
    </rPh>
    <rPh sb="2" eb="4">
      <t>キョウテイ</t>
    </rPh>
    <rPh sb="4" eb="7">
      <t>キギョウダン</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</si>
  <si>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</si>
  <si>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2"/>
  </si>
  <si>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</si>
  <si>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</si>
  <si>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一般会計</t>
    <rPh sb="0" eb="2">
      <t>イッパン</t>
    </rPh>
    <rPh sb="2" eb="4">
      <t>カイケイ</t>
    </rPh>
    <phoneticPr fontId="2"/>
  </si>
  <si>
    <t>特別会計</t>
    <rPh sb="0" eb="2">
      <t>トクベツ</t>
    </rPh>
    <rPh sb="2" eb="4">
      <t>カイケイ</t>
    </rPh>
    <phoneticPr fontId="2"/>
  </si>
  <si>
    <t>川口市公園緑地公社</t>
    <rPh sb="0" eb="3">
      <t>カワグチシ</t>
    </rPh>
    <rPh sb="3" eb="5">
      <t>コウエン</t>
    </rPh>
    <rPh sb="5" eb="7">
      <t>リョクチ</t>
    </rPh>
    <rPh sb="7" eb="9">
      <t>コウシャ</t>
    </rPh>
    <phoneticPr fontId="2"/>
  </si>
  <si>
    <t>-</t>
    <phoneticPr fontId="2"/>
  </si>
  <si>
    <t>川口市社会福祉事業団</t>
    <rPh sb="0" eb="3">
      <t>カワグチシ</t>
    </rPh>
    <rPh sb="3" eb="5">
      <t>シャカイ</t>
    </rPh>
    <rPh sb="5" eb="7">
      <t>フクシ</t>
    </rPh>
    <rPh sb="7" eb="10">
      <t>ジギョウダン</t>
    </rPh>
    <phoneticPr fontId="2"/>
  </si>
  <si>
    <t>環境施設整備基金</t>
  </si>
  <si>
    <t>庁舎等整備基金</t>
  </si>
  <si>
    <t>教育施設整備基金</t>
  </si>
  <si>
    <t>職員退職手当基金</t>
  </si>
  <si>
    <t>地域福祉基金</t>
  </si>
  <si>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</si>
  <si>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</si>
  <si>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</si>
  <si>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</si>
  <si>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</si>
  <si>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</si>
  <si>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</si>
  <si>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実質公債費率は、都市計画事業費の増加に伴い都市計画税の充当率が低下したことなどにより特定財源の額が減少したが、一般廃棄物処理事業債の償還が終了したことなどにより元利償還金が減少し、０．３ポイント減少した。
将来負担比率は、一般会計等における地方債残高が増加し、また充当可能基金が減少したことにより４．０ポイント上昇した。</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</si>
  <si>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</si>
  <si>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</si>
  <si>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</si>
  <si>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令和元年度は前年度と比べ０．３ポイント増加となり、若干の増加が見られ、類似団体と比較して０．８ポイント高くなっている。また、将来負担比率は前年度に比較して４．０ポイント増加、平成２７年度と比較して３．９ポイント減少しており、令和元年度は類似団体と比較して２６．０ポイント低い。今後は、川口市公共施設等総合管理計画に基づいた計画的な資産の更新を行っていくことが重要である。</t>
    <rPh sb="13" eb="15">
      <t>レイワ</t>
    </rPh>
    <rPh sb="97" eb="99">
      <t>ゾウカ</t>
    </rPh>
    <rPh sb="125" eb="127">
      <t>レイワ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</si>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</sst>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46457</c:v>
                </c:pt>
                <c:pt idx="4">
                  <c:v>51849</c:v>
                </c:pt>
              </c:numCache>
            </c:numRef>
          </c:val>
          <c:smooth val="0"/>
          <c:extLst>
            <c:ext xmlns:c16="http://schemas.microsoft.com/office/drawing/2014/chart" uri="{C3380CC4-5D6E-409C-BE32-E72D297353CC}">
              <c16:uniqueId val="{00000000-59B1-4C5E-BA5C-5021E77442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24545</c:v>
                </c:pt>
                <c:pt idx="1">
                  <c:v>42254</c:v>
                </c:pt>
                <c:pt idx="2">
                  <c:v>57896</c:v>
                </c:pt>
                <c:pt idx="3">
                  <c:v>40760</c:v>
                </c:pt>
                <c:pt idx="4">
                  <c:v>52493</c:v>
                </c:pt>
              </c:numCache>
            </c:numRef>
          </c:val>
          <c:smooth val="0"/>
          <c:extLst>
            <c:ext xmlns:c16="http://schemas.microsoft.com/office/drawing/2014/chart" uri="{C3380CC4-5D6E-409C-BE32-E72D297353CC}">
              <c16:uniqueId val="{00000001-59B1-4C5E-BA5C-5021E77442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8.01</c:v>
                </c:pt>
                <c:pt idx="1">
                  <c:v>7.65</c:v>
                </c:pt>
                <c:pt idx="2">
                  <c:v>9.17</c:v>
                </c:pt>
                <c:pt idx="3">
                  <c:v>7.42</c:v>
                </c:pt>
                <c:pt idx="4">
                  <c:v>7.02</c:v>
                </c:pt>
              </c:numCache>
            </c:numRef>
          </c:val>
          <c:extLst>
            <c:ext xmlns:c16="http://schemas.microsoft.com/office/drawing/2014/chart" uri="{C3380CC4-5D6E-409C-BE32-E72D297353CC}">
              <c16:uniqueId val="{00000000-DAA2-41E0-B053-D5CA2CD63E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21.13</c:v>
                </c:pt>
                <c:pt idx="1">
                  <c:v>23.36</c:v>
                </c:pt>
                <c:pt idx="2">
                  <c:v>15.01</c:v>
                </c:pt>
                <c:pt idx="3">
                  <c:v>13.58</c:v>
                </c:pt>
                <c:pt idx="4">
                  <c:v>14.84</c:v>
                </c:pt>
              </c:numCache>
            </c:numRef>
          </c:val>
          <c:extLst>
            <c:ext xmlns:c16="http://schemas.microsoft.com/office/drawing/2014/chart" uri="{C3380CC4-5D6E-409C-BE32-E72D297353CC}">
              <c16:uniqueId val="{00000001-DAA2-41E0-B053-D5CA2CD63E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c:v>
                </c:pt>
                <c:pt idx="1">
                  <c:v>2.1</c:v>
                </c:pt>
                <c:pt idx="2">
                  <c:v>-6.38</c:v>
                </c:pt>
                <c:pt idx="3">
                  <c:v>-2.37</c:v>
                </c:pt>
                <c:pt idx="4">
                  <c:v>1</c:v>
                </c:pt>
              </c:numCache>
            </c:numRef>
          </c:val>
          <c:smooth val="0"/>
          <c:extLst>
            <c:ext xmlns:c16="http://schemas.microsoft.com/office/drawing/2014/chart" uri="{C3380CC4-5D6E-409C-BE32-E72D297353CC}">
              <c16:uniqueId val="{00000002-DAA2-41E0-B053-D5CA2CD63E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0.66</c:v>
                </c:pt>
                <c:pt idx="8">
                  <c:v>#N/A</c:v>
                </c:pt>
                <c:pt idx="9">
                  <c:v>0.02</c:v>
                </c:pt>
              </c:numCache>
            </c:numRef>
          </c:val>
          <c:extLst>
            <c:ext xmlns:c16="http://schemas.microsoft.com/office/drawing/2014/chart" uri="{C3380CC4-5D6E-409C-BE32-E72D297353CC}">
              <c16:uniqueId val="{00000000-4065-4869-8191-08BBDF4200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65-4869-8191-08BBDF420012}"/>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2-4065-4869-8191-08BBDF420012}"/>
            </c:ext>
          </c:extLst>
        </c:ser>
        <c:ser>
          <c:idx val="3"/>
          <c:order val="3"/>
          <c:tx>
            <c:strRef>
              <c:f>データシート!$A$30</c:f>
              <c:strCache>
                <c:ptCount val="1"/>
                <c:pt idx="0">
                  <c:v>母子父子寡婦福祉資金貸付事業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0.01</c:v>
                </c:pt>
                <c:pt idx="8">
                  <c:v>#N/A</c:v>
                </c:pt>
                <c:pt idx="9">
                  <c:v>0.05</c:v>
                </c:pt>
              </c:numCache>
            </c:numRef>
          </c:val>
          <c:extLst>
            <c:ext xmlns:c16="http://schemas.microsoft.com/office/drawing/2014/chart" uri="{C3380CC4-5D6E-409C-BE32-E72D297353CC}">
              <c16:uniqueId val="{00000003-4065-4869-8191-08BBDF420012}"/>
            </c:ext>
          </c:extLst>
        </c:ser>
        <c:ser>
          <c:idx val="4"/>
          <c:order val="4"/>
          <c:tx>
            <c:strRef>
              <c:f>データシート!$A$31</c:f>
              <c:strCache>
                <c:ptCount val="1"/>
                <c:pt idx="0">
                  <c:v>小型自動車競走事業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0.52</c:v>
                </c:pt>
                <c:pt idx="2">
                  <c:v>#N/A</c:v>
                </c:pt>
                <c:pt idx="3">
                  <c:v>0.31</c:v>
                </c:pt>
                <c:pt idx="4">
                  <c:v>#N/A</c:v>
                </c:pt>
                <c:pt idx="5">
                  <c:v>0.2</c:v>
                </c:pt>
                <c:pt idx="6">
                  <c:v>#N/A</c:v>
                </c:pt>
                <c:pt idx="7">
                  <c:v>0.13</c:v>
                </c:pt>
                <c:pt idx="8">
                  <c:v>#N/A</c:v>
                </c:pt>
                <c:pt idx="9">
                  <c:v>0.19</c:v>
                </c:pt>
              </c:numCache>
            </c:numRef>
          </c:val>
          <c:extLst>
            <c:ext xmlns:c16="http://schemas.microsoft.com/office/drawing/2014/chart" uri="{C3380CC4-5D6E-409C-BE32-E72D297353CC}">
              <c16:uniqueId val="{00000004-4065-4869-8191-08BBDF420012}"/>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0.61</c:v>
                </c:pt>
                <c:pt idx="2">
                  <c:v>#N/A</c:v>
                </c:pt>
                <c:pt idx="3">
                  <c:v>0.72</c:v>
                </c:pt>
                <c:pt idx="4">
                  <c:v>#N/A</c:v>
                </c:pt>
                <c:pt idx="5">
                  <c:v>0.67</c:v>
                </c:pt>
                <c:pt idx="6">
                  <c:v>#N/A</c:v>
                </c:pt>
                <c:pt idx="7">
                  <c:v>0.68</c:v>
                </c:pt>
                <c:pt idx="8">
                  <c:v>#N/A</c:v>
                </c:pt>
                <c:pt idx="9">
                  <c:v>1.1599999999999999</c:v>
                </c:pt>
              </c:numCache>
            </c:numRef>
          </c:val>
          <c:extLst>
            <c:ext xmlns:c16="http://schemas.microsoft.com/office/drawing/2014/chart" uri="{C3380CC4-5D6E-409C-BE32-E72D297353CC}">
              <c16:uniqueId val="{00000005-4065-4869-8191-08BBDF420012}"/>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5.09</c:v>
                </c:pt>
                <c:pt idx="2">
                  <c:v>#N/A</c:v>
                </c:pt>
                <c:pt idx="3">
                  <c:v>4.18</c:v>
                </c:pt>
                <c:pt idx="4">
                  <c:v>#N/A</c:v>
                </c:pt>
                <c:pt idx="5">
                  <c:v>3</c:v>
                </c:pt>
                <c:pt idx="6">
                  <c:v>#N/A</c:v>
                </c:pt>
                <c:pt idx="7">
                  <c:v>2.02</c:v>
                </c:pt>
                <c:pt idx="8">
                  <c:v>#N/A</c:v>
                </c:pt>
                <c:pt idx="9">
                  <c:v>1.21</c:v>
                </c:pt>
              </c:numCache>
            </c:numRef>
          </c:val>
          <c:extLst>
            <c:ext xmlns:c16="http://schemas.microsoft.com/office/drawing/2014/chart" uri="{C3380CC4-5D6E-409C-BE32-E72D297353CC}">
              <c16:uniqueId val="{00000006-4065-4869-8191-08BBDF42001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1.78</c:v>
                </c:pt>
              </c:numCache>
            </c:numRef>
          </c:val>
          <c:extLst>
            <c:ext xmlns:c16="http://schemas.microsoft.com/office/drawing/2014/chart" uri="{C3380CC4-5D6E-409C-BE32-E72D297353CC}">
              <c16:uniqueId val="{00000007-4065-4869-8191-08BBDF42001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5.46</c:v>
                </c:pt>
                <c:pt idx="2">
                  <c:v>#N/A</c:v>
                </c:pt>
                <c:pt idx="3">
                  <c:v>5.73</c:v>
                </c:pt>
                <c:pt idx="4">
                  <c:v>#N/A</c:v>
                </c:pt>
                <c:pt idx="5">
                  <c:v>5.18</c:v>
                </c:pt>
                <c:pt idx="6">
                  <c:v>#N/A</c:v>
                </c:pt>
                <c:pt idx="7">
                  <c:v>4.21</c:v>
                </c:pt>
                <c:pt idx="8">
                  <c:v>#N/A</c:v>
                </c:pt>
                <c:pt idx="9">
                  <c:v>3.54</c:v>
                </c:pt>
              </c:numCache>
            </c:numRef>
          </c:val>
          <c:extLst>
            <c:ext xmlns:c16="http://schemas.microsoft.com/office/drawing/2014/chart" uri="{C3380CC4-5D6E-409C-BE32-E72D297353CC}">
              <c16:uniqueId val="{00000008-4065-4869-8191-08BBDF4200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c:v>
                </c:pt>
                <c:pt idx="2">
                  <c:v>#N/A</c:v>
                </c:pt>
                <c:pt idx="3">
                  <c:v>7.66</c:v>
                </c:pt>
                <c:pt idx="4">
                  <c:v>#N/A</c:v>
                </c:pt>
                <c:pt idx="5">
                  <c:v>9.2100000000000009</c:v>
                </c:pt>
                <c:pt idx="6">
                  <c:v>#N/A</c:v>
                </c:pt>
                <c:pt idx="7">
                  <c:v>7.4</c:v>
                </c:pt>
                <c:pt idx="8">
                  <c:v>#N/A</c:v>
                </c:pt>
                <c:pt idx="9">
                  <c:v>6.96</c:v>
                </c:pt>
              </c:numCache>
            </c:numRef>
          </c:val>
          <c:extLst>
            <c:ext xmlns:c16="http://schemas.microsoft.com/office/drawing/2014/chart" uri="{C3380CC4-5D6E-409C-BE32-E72D297353CC}">
              <c16:uniqueId val="{00000009-4065-4869-8191-08BBDF4200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15416</c:v>
                </c:pt>
                <c:pt idx="5">
                  <c:v>15404</c:v>
                </c:pt>
                <c:pt idx="8">
                  <c:v>14738</c:v>
                </c:pt>
                <c:pt idx="11">
                  <c:v>14354</c:v>
                </c:pt>
                <c:pt idx="14">
                  <c:v>14088</c:v>
                </c:pt>
              </c:numCache>
            </c:numRef>
          </c:val>
          <c:extLst>
            <c:ext xmlns:c16="http://schemas.microsoft.com/office/drawing/2014/chart" uri="{C3380CC4-5D6E-409C-BE32-E72D297353CC}">
              <c16:uniqueId val="{00000000-87CC-463B-AE00-AD2AB8E406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1-87CC-463B-AE00-AD2AB8E406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112</c:v>
                </c:pt>
                <c:pt idx="3">
                  <c:v>1152</c:v>
                </c:pt>
                <c:pt idx="6">
                  <c:v>2433</c:v>
                </c:pt>
                <c:pt idx="9">
                  <c:v>3968</c:v>
                </c:pt>
                <c:pt idx="12">
                  <c:v>1181</c:v>
                </c:pt>
              </c:numCache>
            </c:numRef>
          </c:val>
          <c:extLst>
            <c:ext xmlns:c16="http://schemas.microsoft.com/office/drawing/2014/chart" uri="{C3380CC4-5D6E-409C-BE32-E72D297353CC}">
              <c16:uniqueId val="{00000002-87CC-463B-AE00-AD2AB8E406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CC-463B-AE00-AD2AB8E406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3062</c:v>
                </c:pt>
                <c:pt idx="3">
                  <c:v>2646</c:v>
                </c:pt>
                <c:pt idx="6">
                  <c:v>2538</c:v>
                </c:pt>
                <c:pt idx="9">
                  <c:v>2972</c:v>
                </c:pt>
                <c:pt idx="12">
                  <c:v>1862</c:v>
                </c:pt>
              </c:numCache>
            </c:numRef>
          </c:val>
          <c:extLst>
            <c:ext xmlns:c16="http://schemas.microsoft.com/office/drawing/2014/chart" uri="{C3380CC4-5D6E-409C-BE32-E72D297353CC}">
              <c16:uniqueId val="{00000004-87CC-463B-AE00-AD2AB8E406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CC-463B-AE00-AD2AB8E406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CC-463B-AE00-AD2AB8E406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16460</c:v>
                </c:pt>
                <c:pt idx="3">
                  <c:v>15734</c:v>
                </c:pt>
                <c:pt idx="6">
                  <c:v>15580</c:v>
                </c:pt>
                <c:pt idx="9">
                  <c:v>14867</c:v>
                </c:pt>
                <c:pt idx="12">
                  <c:v>14442</c:v>
                </c:pt>
              </c:numCache>
            </c:numRef>
          </c:val>
          <c:extLst>
            <c:ext xmlns:c16="http://schemas.microsoft.com/office/drawing/2014/chart" uri="{C3380CC4-5D6E-409C-BE32-E72D297353CC}">
              <c16:uniqueId val="{00000007-87CC-463B-AE00-AD2AB8E406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4226</c:v>
                </c:pt>
                <c:pt idx="2">
                  <c:v>#N/A</c:v>
                </c:pt>
                <c:pt idx="3">
                  <c:v>#N/A</c:v>
                </c:pt>
                <c:pt idx="4">
                  <c:v>4128</c:v>
                </c:pt>
                <c:pt idx="5">
                  <c:v>#N/A</c:v>
                </c:pt>
                <c:pt idx="6">
                  <c:v>#N/A</c:v>
                </c:pt>
                <c:pt idx="7">
                  <c:v>5813</c:v>
                </c:pt>
                <c:pt idx="8">
                  <c:v>#N/A</c:v>
                </c:pt>
                <c:pt idx="9">
                  <c:v>#N/A</c:v>
                </c:pt>
                <c:pt idx="10">
                  <c:v>7453</c:v>
                </c:pt>
                <c:pt idx="11">
                  <c:v>#N/A</c:v>
                </c:pt>
                <c:pt idx="12">
                  <c:v>#N/A</c:v>
                </c:pt>
                <c:pt idx="13">
                  <c:v>3397</c:v>
                </c:pt>
                <c:pt idx="14">
                  <c:v>#N/A</c:v>
                </c:pt>
              </c:numCache>
            </c:numRef>
          </c:val>
          <c:smooth val="0"/>
          <c:extLst>
            <c:ext xmlns:c16="http://schemas.microsoft.com/office/drawing/2014/chart" uri="{C3380CC4-5D6E-409C-BE32-E72D297353CC}">
              <c16:uniqueId val="{00000008-87CC-463B-AE00-AD2AB8E406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114502</c:v>
                </c:pt>
                <c:pt idx="5">
                  <c:v>114964</c:v>
                </c:pt>
                <c:pt idx="8">
                  <c:v>116248</c:v>
                </c:pt>
                <c:pt idx="11">
                  <c:v>117036</c:v>
                </c:pt>
                <c:pt idx="14">
                  <c:v>117528</c:v>
                </c:pt>
              </c:numCache>
            </c:numRef>
          </c:val>
          <c:extLst>
            <c:ext xmlns:c16="http://schemas.microsoft.com/office/drawing/2014/chart" uri="{C3380CC4-5D6E-409C-BE32-E72D297353CC}">
              <c16:uniqueId val="{00000000-2E52-4CE5-A13B-D4AD4704AD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57345</c:v>
                </c:pt>
                <c:pt idx="5">
                  <c:v>60863</c:v>
                </c:pt>
                <c:pt idx="8">
                  <c:v>60426</c:v>
                </c:pt>
                <c:pt idx="11">
                  <c:v>55158</c:v>
                </c:pt>
                <c:pt idx="14">
                  <c:v>51269</c:v>
                </c:pt>
              </c:numCache>
            </c:numRef>
          </c:val>
          <c:extLst>
            <c:ext xmlns:c16="http://schemas.microsoft.com/office/drawing/2014/chart" uri="{C3380CC4-5D6E-409C-BE32-E72D297353CC}">
              <c16:uniqueId val="{00000001-2E52-4CE5-A13B-D4AD4704AD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53279</c:v>
                </c:pt>
                <c:pt idx="5">
                  <c:v>51933</c:v>
                </c:pt>
                <c:pt idx="8">
                  <c:v>50713</c:v>
                </c:pt>
                <c:pt idx="11">
                  <c:v>51701</c:v>
                </c:pt>
                <c:pt idx="14">
                  <c:v>46536</c:v>
                </c:pt>
              </c:numCache>
            </c:numRef>
          </c:val>
          <c:extLst>
            <c:ext xmlns:c16="http://schemas.microsoft.com/office/drawing/2014/chart" uri="{C3380CC4-5D6E-409C-BE32-E72D297353CC}">
              <c16:uniqueId val="{00000002-2E52-4CE5-A13B-D4AD4704AD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52-4CE5-A13B-D4AD4704AD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52-4CE5-A13B-D4AD4704AD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1092</c:v>
                </c:pt>
                <c:pt idx="3">
                  <c:v>1203</c:v>
                </c:pt>
                <c:pt idx="6">
                  <c:v>1172</c:v>
                </c:pt>
                <c:pt idx="9">
                  <c:v>1082</c:v>
                </c:pt>
                <c:pt idx="12">
                  <c:v>1321</c:v>
                </c:pt>
              </c:numCache>
            </c:numRef>
          </c:val>
          <c:extLst>
            <c:ext xmlns:c16="http://schemas.microsoft.com/office/drawing/2014/chart" uri="{C3380CC4-5D6E-409C-BE32-E72D297353CC}">
              <c16:uniqueId val="{00000005-2E52-4CE5-A13B-D4AD4704AD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22482</c:v>
                </c:pt>
                <c:pt idx="3">
                  <c:v>23340</c:v>
                </c:pt>
                <c:pt idx="6">
                  <c:v>23067</c:v>
                </c:pt>
                <c:pt idx="9">
                  <c:v>23292</c:v>
                </c:pt>
                <c:pt idx="12">
                  <c:v>22540</c:v>
                </c:pt>
              </c:numCache>
            </c:numRef>
          </c:val>
          <c:extLst>
            <c:ext xmlns:c16="http://schemas.microsoft.com/office/drawing/2014/chart" uri="{C3380CC4-5D6E-409C-BE32-E72D297353CC}">
              <c16:uniqueId val="{00000006-2E52-4CE5-A13B-D4AD4704AD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E52-4CE5-A13B-D4AD4704AD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35717</c:v>
                </c:pt>
                <c:pt idx="3">
                  <c:v>32339</c:v>
                </c:pt>
                <c:pt idx="6">
                  <c:v>29559</c:v>
                </c:pt>
                <c:pt idx="9">
                  <c:v>29166</c:v>
                </c:pt>
                <c:pt idx="12">
                  <c:v>25570</c:v>
                </c:pt>
              </c:numCache>
            </c:numRef>
          </c:val>
          <c:extLst>
            <c:ext xmlns:c16="http://schemas.microsoft.com/office/drawing/2014/chart" uri="{C3380CC4-5D6E-409C-BE32-E72D297353CC}">
              <c16:uniqueId val="{00000008-2E52-4CE5-A13B-D4AD4704AD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15086</c:v>
                </c:pt>
                <c:pt idx="3">
                  <c:v>13724</c:v>
                </c:pt>
                <c:pt idx="6">
                  <c:v>11284</c:v>
                </c:pt>
                <c:pt idx="9">
                  <c:v>7386</c:v>
                </c:pt>
                <c:pt idx="12">
                  <c:v>5337</c:v>
                </c:pt>
              </c:numCache>
            </c:numRef>
          </c:val>
          <c:extLst>
            <c:ext xmlns:c16="http://schemas.microsoft.com/office/drawing/2014/chart" uri="{C3380CC4-5D6E-409C-BE32-E72D297353CC}">
              <c16:uniqueId val="{00000009-2E52-4CE5-A13B-D4AD4704AD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161518</c:v>
                </c:pt>
                <c:pt idx="3">
                  <c:v>162525</c:v>
                </c:pt>
                <c:pt idx="6">
                  <c:v>168288</c:v>
                </c:pt>
                <c:pt idx="9">
                  <c:v>166807</c:v>
                </c:pt>
                <c:pt idx="12">
                  <c:v>168345</c:v>
                </c:pt>
              </c:numCache>
            </c:numRef>
          </c:val>
          <c:extLst>
            <c:ext xmlns:c16="http://schemas.microsoft.com/office/drawing/2014/chart" uri="{C3380CC4-5D6E-409C-BE32-E72D297353CC}">
              <c16:uniqueId val="{0000000A-2E52-4CE5-A13B-D4AD4704AD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10770</c:v>
                </c:pt>
                <c:pt idx="2">
                  <c:v>#N/A</c:v>
                </c:pt>
                <c:pt idx="3">
                  <c:v>#N/A</c:v>
                </c:pt>
                <c:pt idx="4">
                  <c:v>5370</c:v>
                </c:pt>
                <c:pt idx="5">
                  <c:v>#N/A</c:v>
                </c:pt>
                <c:pt idx="6">
                  <c:v>#N/A</c:v>
                </c:pt>
                <c:pt idx="7">
                  <c:v>5982</c:v>
                </c:pt>
                <c:pt idx="8">
                  <c:v>#N/A</c:v>
                </c:pt>
                <c:pt idx="9">
                  <c:v>#N/A</c:v>
                </c:pt>
                <c:pt idx="10">
                  <c:v>3837</c:v>
                </c:pt>
                <c:pt idx="11">
                  <c:v>#N/A</c:v>
                </c:pt>
                <c:pt idx="12">
                  <c:v>#N/A</c:v>
                </c:pt>
                <c:pt idx="13">
                  <c:v>7779</c:v>
                </c:pt>
                <c:pt idx="14">
                  <c:v>#N/A</c:v>
                </c:pt>
              </c:numCache>
            </c:numRef>
          </c:val>
          <c:smooth val="0"/>
          <c:extLst>
            <c:ext xmlns:c16="http://schemas.microsoft.com/office/drawing/2014/chart" uri="{C3380CC4-5D6E-409C-BE32-E72D297353CC}">
              <c16:uniqueId val="{0000000B-2E52-4CE5-A13B-D4AD4704AD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15470</c:v>
                </c:pt>
                <c:pt idx="1">
                  <c:v>14487</c:v>
                </c:pt>
                <c:pt idx="2">
                  <c:v>15931</c:v>
                </c:pt>
              </c:numCache>
            </c:numRef>
          </c:val>
          <c:extLst>
            <c:ext xmlns:c16="http://schemas.microsoft.com/office/drawing/2014/chart" uri="{C3380CC4-5D6E-409C-BE32-E72D297353CC}">
              <c16:uniqueId val="{00000000-83E0-470F-AAC3-E26BC813CE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5178</c:v>
                </c:pt>
                <c:pt idx="1">
                  <c:v>5155</c:v>
                </c:pt>
                <c:pt idx="2">
                  <c:v>5194</c:v>
                </c:pt>
              </c:numCache>
            </c:numRef>
          </c:val>
          <c:extLst>
            <c:ext xmlns:c16="http://schemas.microsoft.com/office/drawing/2014/chart" uri="{C3380CC4-5D6E-409C-BE32-E72D297353CC}">
              <c16:uniqueId val="{00000001-83E0-470F-AAC3-E26BC813CE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30195</c:v>
                </c:pt>
                <c:pt idx="1">
                  <c:v>29678</c:v>
                </c:pt>
                <c:pt idx="2">
                  <c:v>23373</c:v>
                </c:pt>
              </c:numCache>
            </c:numRef>
          </c:val>
          <c:extLst>
            <c:ext xmlns:c16="http://schemas.microsoft.com/office/drawing/2014/chart" uri="{C3380CC4-5D6E-409C-BE32-E72D297353CC}">
              <c16:uniqueId val="{00000002-83E0-470F-AAC3-E26BC813CE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{77296915-7D6A-430E-B75F-991ADF151065}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020-4D27-AD33-06917A5B68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{429F2329-17DE-4352-A0A9-B521FD504BF0}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20-4D27-AD33-06917A5B68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{BF4F77AC-595B-480D-9A32-8721760C7DC8}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20-4D27-AD33-06917A5B68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{1ABD1BBA-4367-4081-9788-E8B219C77FF6}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20-4D27-AD33-06917A5B68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{723A2051-01EC-4E57-B903-90A43B01BF47}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20-4D27-AD33-06917A5B683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{398D55E5-1ACF-499A-BC90-87B6855A52BB}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020-4D27-AD33-06917A5B683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{7A473AFB-86BC-4D85-A780-87E6A791DEC9}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020-4D27-AD33-06917A5B683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{C5C446BD-E78B-4824-841F-ABFE3E6598FD}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020-4D27-AD33-06917A5B683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{D84A8043-2356-4E78-BBD6-32402B87443E}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020-4D27-AD33-06917A5B68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62.6</c:v>
                </c:pt>
                <c:pt idx="8">
                  <c:v>62.9</c:v>
                </c:pt>
                <c:pt idx="16">
                  <c:v>61.2</c:v>
                </c:pt>
                <c:pt idx="24">
                  <c:v>62.2</c:v>
                </c:pt>
                <c:pt idx="32">
                  <c:v>62.5</c:v>
                </c:pt>
              </c:numCache>
            </c:numRef>
          </c:xVal>
          <c:yVal>
            <c:numRef>
              <c:f>公会計指標分析・財政指標組合せ分析表!$BP$51:$DC$51</c:f>
              <c:numCache>
                <c:formatCode>#,##0.0;"▲ "#,##0.0</c:formatCode>
                <c:ptCount val="40"/>
                <c:pt idx="0">
                  <c:v>11.8</c:v>
                </c:pt>
                <c:pt idx="8">
                  <c:v>5.8</c:v>
                </c:pt>
                <c:pt idx="16">
                  <c:v>6.4</c:v>
                </c:pt>
                <c:pt idx="24">
                  <c:v>3.9</c:v>
                </c:pt>
                <c:pt idx="32">
                  <c:v>7.9</c:v>
                </c:pt>
              </c:numCache>
            </c:numRef>
          </c:yVal>
          <c:smooth val="0"/>
          <c:extLst>
            <c:ext xmlns:c16="http://schemas.microsoft.com/office/drawing/2014/chart" uri="{C3380CC4-5D6E-409C-BE32-E72D297353CC}">
              <c16:uniqueId val="{00000009-1020-4D27-AD33-06917A5B68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{C8F70EE9-821C-4EE3-B103-B90572118E18}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020-4D27-AD33-06917A5B68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{74F4AADB-ECFC-46AF-B7F9-50D28E9E1BFA}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20-4D27-AD33-06917A5B68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{655BC3B9-4CBB-4E07-9215-9AD41E26E9EA}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20-4D27-AD33-06917A5B68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{CA478CBC-4DA9-43ED-AE4E-5CA4CC56519E}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20-4D27-AD33-06917A5B68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{DD42C40E-2389-40DF-9494-7A05909F8CE7}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20-4D27-AD33-06917A5B683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{30AC5539-59D8-402F-BB7F-2AF66C2DD0B1}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020-4D27-AD33-06917A5B683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{D9E8B6E5-1055-4374-A820-BC37B69F198A}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020-4D27-AD33-06917A5B683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{A8333AC2-9881-47C8-B39D-62E74B869621}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020-4D27-AD33-06917A5B683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{5A734C2A-601D-4ADA-AC85-A8FCC2FAAB20}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020-4D27-AD33-06917A5B68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61.1</c:v>
                </c:pt>
                <c:pt idx="32">
                  <c:v>61.7</c:v>
                </c:pt>
              </c:numCache>
            </c:numRef>
          </c:xVal>
          <c:yVal>
            <c:numRef>
              <c:f>公会計指標分析・財政指標組合せ分析表!$BP$55:$DC$55</c:f>
              <c:numCache>
                <c:formatCode>#,##0.0;"▲ "#,##0.0</c:formatCode>
                <c:ptCount val="40"/>
                <c:pt idx="0">
                  <c:v>37.4</c:v>
                </c:pt>
                <c:pt idx="8">
                  <c:v>31</c:v>
                </c:pt>
                <c:pt idx="16">
                  <c:v>30</c:v>
                </c:pt>
                <c:pt idx="24">
                  <c:v>34</c:v>
                </c:pt>
                <c:pt idx="32">
                  <c:v>33.9</c:v>
                </c:pt>
              </c:numCache>
            </c:numRef>
          </c:yVal>
          <c:smooth val="0"/>
          <c:extLst>
            <c:ext xmlns:c16="http://schemas.microsoft.com/office/drawing/2014/chart" uri="{C3380CC4-5D6E-409C-BE32-E72D297353CC}">
              <c16:uniqueId val="{00000013-1020-4D27-AD33-06917A5B6832}"/>
            </c:ext>
          </c:extLst>
        </c:ser>
        <c:dLbls>
          <c:showLegendKey val="0"/>
          <c:showVal val="1"/>
          <c:showCatName val="0"/>
          <c:showSerName val="0"/>
          <c:showPercent val="0"/>
          <c:showBubbleSize val="0"/>
        </c:dLbls>
        <c:axId val="46179840"/>
        <c:axId val="46181760"/>
      </c:scatterChart>
      <c:valAx>
        <c:axId val="46179840"/>
        <c:scaling>
          <c:orientation val="minMax"/>
          <c:max val="63.7"/>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{1D2F5399-FA01-4CF8-B0CF-0045E42953A5}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36F-4D86-9FC9-5EE674FDF4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{4D1AF40A-E1E4-4457-B68A-ED32D33FCEC3}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6F-4D86-9FC9-5EE674FDF4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{E091ED4D-3335-4166-8151-3D63A27A4218}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6F-4D86-9FC9-5EE674FDF4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{5EC5A192-27C6-4812-9EAE-DCE4FCDA8D8C}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6F-4D86-9FC9-5EE674FDF4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{FFD5E008-7A41-4A4B-98AF-BB623BC4E687}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6F-4D86-9FC9-5EE674FDF45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{852DAB49-1711-41D9-B1D6-2249B49DAB3D}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36F-4D86-9FC9-5EE674FDF45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{B93DB959-6E91-4943-A357-99805D5DD581}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36F-4D86-9FC9-5EE674FDF45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{5C3FF3C3-A7FB-414A-9114-30700E711E6A}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36F-4D86-9FC9-5EE674FDF45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{14C11CEA-E604-4F43-8E8D-6D3BF62C33A8}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36F-4D86-9FC9-5EE674FDF4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4.9000000000000004</c:v>
                </c:pt>
                <c:pt idx="16">
                  <c:v>5.0999999999999996</c:v>
                </c:pt>
                <c:pt idx="24">
                  <c:v>6.1</c:v>
                </c:pt>
                <c:pt idx="32">
                  <c:v>5.8</c:v>
                </c:pt>
              </c:numCache>
            </c:numRef>
          </c:xVal>
          <c:yVal>
            <c:numRef>
              <c:f>公会計指標分析・財政指標組合せ分析表!$BP$73:$DC$73</c:f>
              <c:numCache>
                <c:formatCode>#,##0.0;"▲ "#,##0.0</c:formatCode>
                <c:ptCount val="40"/>
                <c:pt idx="0">
                  <c:v>11.8</c:v>
                </c:pt>
                <c:pt idx="8">
                  <c:v>5.8</c:v>
                </c:pt>
                <c:pt idx="16">
                  <c:v>6.4</c:v>
                </c:pt>
                <c:pt idx="24">
                  <c:v>3.9</c:v>
                </c:pt>
                <c:pt idx="32">
                  <c:v>7.9</c:v>
                </c:pt>
              </c:numCache>
            </c:numRef>
          </c:yVal>
          <c:smooth val="0"/>
          <c:extLst>
            <c:ext xmlns:c16="http://schemas.microsoft.com/office/drawing/2014/chart" uri="{C3380CC4-5D6E-409C-BE32-E72D297353CC}">
              <c16:uniqueId val="{00000009-936F-4D86-9FC9-5EE674FDF4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{ACD51698-520E-4CA6-B112-CCF84BE51EC4}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36F-4D86-9FC9-5EE674FDF4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{B6C50142-AAB6-46F5-B193-CE32467742C0}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6F-4D86-9FC9-5EE674FDF4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{7881C002-E25D-4DFE-8C08-9064854F38C1}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6F-4D86-9FC9-5EE674FDF4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{1F8DAE68-C9F2-41F2-BF4C-64D9FE8C68C8}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6F-4D86-9FC9-5EE674FDF4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{C57BB0DD-D7F1-4053-819D-22F7DC3401AD}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6F-4D86-9FC9-5EE674FDF45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{828AC709-0ABB-4C61-835B-E70D0E4A25B5}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36F-4D86-9FC9-5EE674FDF45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{43EBC4C3-B903-4484-9A04-D285BD46792B}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36F-4D86-9FC9-5EE674FDF45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{63A39209-94D7-4755-B52C-979A85390107}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36F-4D86-9FC9-5EE674FDF45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{C9B40F51-A83B-4B63-9A74-2F4D9F8F3706}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36F-4D86-9FC9-5EE674FDF4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5.9</c:v>
                </c:pt>
                <c:pt idx="32">
                  <c:v>5.7</c:v>
                </c:pt>
              </c:numCache>
            </c:numRef>
          </c:xVal>
          <c:yVal>
            <c:numRef>
              <c:f>公会計指標分析・財政指標組合せ分析表!$BP$77:$DC$77</c:f>
              <c:numCache>
                <c:formatCode>#,##0.0;"▲ "#,##0.0</c:formatCode>
                <c:ptCount val="40"/>
                <c:pt idx="0">
                  <c:v>37.4</c:v>
                </c:pt>
                <c:pt idx="8">
                  <c:v>31</c:v>
                </c:pt>
                <c:pt idx="16">
                  <c:v>30</c:v>
                </c:pt>
                <c:pt idx="24">
                  <c:v>34</c:v>
                </c:pt>
                <c:pt idx="32">
                  <c:v>33.9</c:v>
                </c:pt>
              </c:numCache>
            </c:numRef>
          </c:yVal>
          <c:smooth val="0"/>
          <c:extLst>
            <c:ext xmlns:c16="http://schemas.microsoft.com/office/drawing/2014/chart" uri="{C3380CC4-5D6E-409C-BE32-E72D297353CC}">
              <c16:uniqueId val="{00000013-936F-4D86-9FC9-5EE674FDF451}"/>
            </c:ext>
          </c:extLst>
        </c:ser>
        <c:dLbls>
          <c:showLegendKey val="0"/>
          <c:showVal val="1"/>
          <c:showCatName val="0"/>
          <c:showSerName val="0"/>
          <c:showPercent val="0"/>
          <c:showBubbleSize val="0"/>
        </c:dLbls>
        <c:axId val="84219776"/>
        <c:axId val="84234240"/>
      </c:scatterChart>
      <c:valAx>
        <c:axId val="84219776"/>
        <c:scaling>
          <c:orientation val="minMax"/>
          <c:max val="6.699999999999999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主な改善要因としては、一般会計における元利償還金の減少、下水道事業が法適用に移行したことに伴い準元利償還金が減少したこと等があげられる。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一方で悪化要因として、都市計画税の充当率が減少したこと等があげられる。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今後とも、緊急度・住民ニーズを的確に把握した事業の選択により、地方債に頼ることのない財政運営に努める。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主な悪化要因としては、地方債現在高の増加、充当可能な都市計画税の減少や、充当可能基金が減少したこと等があげられる。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一方で改善要因として、公営企業債等繰入見込額の減少、土地開発公社の不動産売却に伴う債務負担簿価の減少等があげられる。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今後も引き続き財政運営の健全化に努める。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教育施設整備基金を３６億円、庁舎等整備基金を２７億円取り崩したこと、財政調整基金を１４億円積み立てたこと等から、基金全体としては４８億円の減となった。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財政調整基金を事業に積極的に活用することとし、特定目的基金については、今後の予定を見据えて計画的に積立を行い、順次取崩しを行う。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環境施設整備基金・・・廃棄物処理施設又は最終処分場の整備に要する経費の財源に充てるもの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庁舎等整備基金・・・・庁舎等の建設、取得、整備及び大規模な改修の資金に充てるもの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教育施設整備基金・・・教育施設の建設、取得及び改修その他の整備に要する経費の財源に充てるもの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環境施設整備基金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容リ協会拠出金等を積み立てたため増加。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庁舎等整備基金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新庁舎建設事業費に充当したため減少。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教育施設整備事業費に充当したため減少。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環境施設整備基金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戸塚環境センターの改築に備えて積立てを続るとともに、廃棄物処理施設の整備に充当するため、順次取崩しを行う。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庁舎等整備基金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新庁舎建設事業等に充当するため、順次取崩しを行う。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教育施設整備事業費に充当するため、順次取崩しを行う。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１４億円を積み立てたことから増加。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財政調整基金を事業に積極的に活用することとし、令和３年度予算には国民健康保険特別会計や介護保険特別会計への繰出金等に充当するため、約６１億円の財政調整基金の取崩しを予定している。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土地開発公社から市に代物弁済された土地の売払収入を積立てたため増加。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償還相当額を取崩ししたため減少。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埼玉高速鉄道経営健全化事業実施に伴う債務の株式化（ＤＥＳ）により、適債性を欠いた借入額の繰上償還相当額を積立てており、毎年、償還相当額を取崩ししていく。また、土地開発公社の一部業務廃止に伴って起こした第三セクター等改革推進債の償還に備えるため、公社から市に代物弁済された土地の売払収入等を随時積み立てるとともに、償還額相当を取崩し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607,105
568,341
61.95
213,602,795
203,864,761
7,538,575
107,345,515
168,345,471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当市では、平成２８年４月に策定した川口市公共施設等総合管理計画（以下、「計画」という。）において、施設総量の適正化、ライフサイクルコスト（生涯費用）の把握と縮減、既存施設の長期利用、インフラ資産の計画的な維持管理・更新という総合的かつ計画的な管理に関する基本的な方針を掲げた。有形固定資産減価償却率は、平成２７年度から</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年度まで類似団体平均を上回っており、比較的長期にわたり資産を活用していると見られ、計画に基づいて有形固定資産の更新を行っていくことが重要と考えている。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4591685"/>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5908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5905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813300" y="5122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5503</xdr:rowOff>
    </xdr:from>
    <xdr:to>
      <xdr:col>15</xdr:col>
      <xdr:colOff>187325</xdr:colOff>
      <xdr:row>30</xdr:row>
      <xdr:rowOff>107103</xdr:rowOff>
    </xdr:to>
    <xdr:sp macro="" textlink="">
      <xdr:nvSpPr>
        <xdr:cNvPr id="73" name="フローチャート: 判断 72"/>
        <xdr:cNvSpPr/>
      </xdr:nvSpPr>
      <xdr:spPr>
        <a:xfrm>
          <a:off x="3238500" y="51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11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36618</xdr:rowOff>
    </xdr:from>
    <xdr:to>
      <xdr:col>7</xdr:col>
      <xdr:colOff>187325</xdr:colOff>
      <xdr:row>29</xdr:row>
      <xdr:rowOff>138218</xdr:rowOff>
    </xdr:to>
    <xdr:sp macro="" textlink="">
      <xdr:nvSpPr>
        <xdr:cNvPr id="75" name="フローチャート: 判断 74"/>
        <xdr:cNvSpPr/>
      </xdr:nvSpPr>
      <xdr:spPr>
        <a:xfrm>
          <a:off x="1714500" y="50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81" name="楕円 80"/>
        <xdr:cNvSpPr/>
      </xdr:nvSpPr>
      <xdr:spPr>
        <a:xfrm>
          <a:off x="4711700" y="53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135060</xdr:rowOff>
    </xdr:from>
    <xdr:ext cx="405111" cy="259045"/>
    <xdr:sp macro="" textlink="">
      <xdr:nvSpPr>
        <xdr:cNvPr id="82" name="有形固定資産減価償却率該当値テキスト"/>
        <xdr:cNvSpPr txBox="1"/>
      </xdr:nvSpPr>
      <xdr:spPr>
        <a:xfrm>
          <a:off x="4813300" y="527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145838</xdr:rowOff>
    </xdr:from>
    <xdr:to>
      <xdr:col>19</xdr:col>
      <xdr:colOff>187325</xdr:colOff>
      <xdr:row>31</xdr:row>
      <xdr:rowOff>75988</xdr:rowOff>
    </xdr:to>
    <xdr:sp macro="" textlink="">
      <xdr:nvSpPr>
        <xdr:cNvPr id="83" name="楕円 82"/>
        <xdr:cNvSpPr/>
      </xdr:nvSpPr>
      <xdr:spPr>
        <a:xfrm>
          <a:off x="4000500" y="52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25188</xdr:rowOff>
    </xdr:from>
    <xdr:to>
      <xdr:col>23</xdr:col>
      <xdr:colOff>85725</xdr:colOff>
      <xdr:row>31</xdr:row>
      <xdr:rowOff>35983</xdr:rowOff>
    </xdr:to>
    <xdr:cxnSp macro="">
      <xdr:nvCxnSpPr>
        <xdr:cNvPr id="84" name="直線コネクタ 83"/>
        <xdr:cNvCxnSpPr/>
      </xdr:nvCxnSpPr>
      <xdr:spPr>
        <a:xfrm>
          <a:off x="4051300" y="5340138"/>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5" name="楕円 84"/>
        <xdr:cNvSpPr/>
      </xdr:nvSpPr>
      <xdr:spPr>
        <a:xfrm>
          <a:off x="3238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25188</xdr:rowOff>
    </xdr:to>
    <xdr:cxnSp macro="">
      <xdr:nvCxnSpPr>
        <xdr:cNvPr id="86" name="直線コネクタ 85"/>
        <xdr:cNvCxnSpPr/>
      </xdr:nvCxnSpPr>
      <xdr:spPr>
        <a:xfrm>
          <a:off x="3289300" y="530415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7" name="楕円 86"/>
        <xdr:cNvSpPr/>
      </xdr:nvSpPr>
      <xdr:spPr>
        <a:xfrm>
          <a:off x="2476500" y="53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31</xdr:row>
      <xdr:rowOff>50377</xdr:rowOff>
    </xdr:to>
    <xdr:cxnSp macro="">
      <xdr:nvCxnSpPr>
        <xdr:cNvPr id="88" name="直線コネクタ 87"/>
        <xdr:cNvCxnSpPr/>
      </xdr:nvCxnSpPr>
      <xdr:spPr>
        <a:xfrm flipV="1">
          <a:off x="2527300" y="530415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160232</xdr:rowOff>
    </xdr:from>
    <xdr:to>
      <xdr:col>7</xdr:col>
      <xdr:colOff>187325</xdr:colOff>
      <xdr:row>31</xdr:row>
      <xdr:rowOff>90382</xdr:rowOff>
    </xdr:to>
    <xdr:sp macro="" textlink="">
      <xdr:nvSpPr>
        <xdr:cNvPr id="89" name="楕円 88"/>
        <xdr:cNvSpPr/>
      </xdr:nvSpPr>
      <xdr:spPr>
        <a:xfrm>
          <a:off x="1714500" y="53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39582</xdr:rowOff>
    </xdr:from>
    <xdr:to>
      <xdr:col>11</xdr:col>
      <xdr:colOff>136525</xdr:colOff>
      <xdr:row>31</xdr:row>
      <xdr:rowOff>50377</xdr:rowOff>
    </xdr:to>
    <xdr:cxnSp macro="">
      <xdr:nvCxnSpPr>
        <xdr:cNvPr id="90" name="直線コネクタ 89"/>
        <xdr:cNvCxnSpPr/>
      </xdr:nvCxnSpPr>
      <xdr:spPr>
        <a:xfrm>
          <a:off x="1765300" y="535453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123630</xdr:rowOff>
    </xdr:from>
    <xdr:ext cx="405111" cy="259045"/>
    <xdr:sp macro="" textlink="">
      <xdr:nvSpPr>
        <xdr:cNvPr id="92" name="n_2aveValue有形固定資産減価償却率"/>
        <xdr:cNvSpPr txBox="1"/>
      </xdr:nvSpPr>
      <xdr:spPr>
        <a:xfrm>
          <a:off x="3086744" y="492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93" name="n_3aveValue有形固定資産減価償却率"/>
        <xdr:cNvSpPr txBox="1"/>
      </xdr:nvSpPr>
      <xdr:spPr>
        <a:xfrm>
          <a:off x="2324744" y="489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154745</xdr:rowOff>
    </xdr:from>
    <xdr:ext cx="405111" cy="259045"/>
    <xdr:sp macro="" textlink="">
      <xdr:nvSpPr>
        <xdr:cNvPr id="94" name="n_4aveValue有形固定資産減価償却率"/>
        <xdr:cNvSpPr txBox="1"/>
      </xdr:nvSpPr>
      <xdr:spPr>
        <a:xfrm>
          <a:off x="1562744" y="478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67115</xdr:rowOff>
    </xdr:from>
    <xdr:ext cx="405111" cy="259045"/>
    <xdr:sp macro="" textlink="">
      <xdr:nvSpPr>
        <xdr:cNvPr id="95" name="n_1mainValue有形固定資産減価償却率"/>
        <xdr:cNvSpPr txBox="1"/>
      </xdr:nvSpPr>
      <xdr:spPr>
        <a:xfrm>
          <a:off x="3836044" y="538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6" name="n_2mainValue有形固定資産減価償却率"/>
        <xdr:cNvSpPr txBox="1"/>
      </xdr:nvSpPr>
      <xdr:spPr>
        <a:xfrm>
          <a:off x="30867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97" name="n_3mainValue有形固定資産減価償却率"/>
        <xdr:cNvSpPr txBox="1"/>
      </xdr:nvSpPr>
      <xdr:spPr>
        <a:xfrm>
          <a:off x="2324744" y="540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81509</xdr:rowOff>
    </xdr:from>
    <xdr:ext cx="405111" cy="259045"/>
    <xdr:sp macro="" textlink="">
      <xdr:nvSpPr>
        <xdr:cNvPr id="98" name="n_4mainValue有形固定資産減価償却率"/>
        <xdr:cNvSpPr txBox="1"/>
      </xdr:nvSpPr>
      <xdr:spPr>
        <a:xfrm>
          <a:off x="1562744" y="539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将来負担額は減少したが、充当可能基金額の減少がそれを上回り、債務償還比率が悪化した。</a:t>
          </a:r>
          <a:endParaRPr lang="ja-JP" altLang="ja-JP" sz="1000">
            <a:effectLst/>
          </a:endParaRPr>
        </a:p>
        <a:p>
          <a:r>
            <a:rPr kumimoji="1" lang="ja-JP" altLang="ja-JP" sz="1000">
              <a:solidFill>
                <a:schemeClr val="dk1"/>
              </a:solidFill>
              <a:effectLst/>
              <a:latin typeface="+mn-lt"/>
              <a:ea typeface="+mn-ea"/>
              <a:cs typeface="+mn-cs"/>
            </a:rPr>
            <a:t>将来負担額の減少は、土地開発公社の不動産売却に伴う債務負担簿価の減などによる債務負担行為に基づく支出予定額の減少を主要な要因とする。</a:t>
          </a:r>
          <a:endParaRPr lang="ja-JP" altLang="ja-JP" sz="1000">
            <a:effectLst/>
          </a:endParaRPr>
        </a:p>
        <a:p>
          <a:r>
            <a:rPr kumimoji="1" lang="ja-JP" altLang="ja-JP" sz="1000">
              <a:solidFill>
                <a:schemeClr val="dk1"/>
              </a:solidFill>
              <a:effectLst/>
              <a:latin typeface="+mn-lt"/>
              <a:ea typeface="+mn-ea"/>
              <a:cs typeface="+mn-cs"/>
            </a:rPr>
            <a:t>充当可能基金額の減少は、教育施設整備基金や庁舎等整備基金等が減少したことを主要な要因とする。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4793595" y="4541308"/>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4846300" y="60283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4706600" y="602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32" name="債務償還比率平均値テキスト"/>
        <xdr:cNvSpPr txBox="1"/>
      </xdr:nvSpPr>
      <xdr:spPr>
        <a:xfrm>
          <a:off x="14846300" y="526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47447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109855</xdr:rowOff>
    </xdr:from>
    <xdr:to>
      <xdr:col>68</xdr:col>
      <xdr:colOff>123825</xdr:colOff>
      <xdr:row>31</xdr:row>
      <xdr:rowOff>40005</xdr:rowOff>
    </xdr:to>
    <xdr:sp macro="" textlink="">
      <xdr:nvSpPr>
        <xdr:cNvPr id="135" name="フローチャート: 判断 134"/>
        <xdr:cNvSpPr/>
      </xdr:nvSpPr>
      <xdr:spPr>
        <a:xfrm>
          <a:off x="132715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132405</xdr:rowOff>
    </xdr:from>
    <xdr:to>
      <xdr:col>64</xdr:col>
      <xdr:colOff>123825</xdr:colOff>
      <xdr:row>31</xdr:row>
      <xdr:rowOff>62555</xdr:rowOff>
    </xdr:to>
    <xdr:sp macro="" textlink="">
      <xdr:nvSpPr>
        <xdr:cNvPr id="136" name="フローチャート: 判断 135"/>
        <xdr:cNvSpPr/>
      </xdr:nvSpPr>
      <xdr:spPr>
        <a:xfrm>
          <a:off x="12509500" y="527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76750</xdr:rowOff>
    </xdr:from>
    <xdr:to>
      <xdr:col>60</xdr:col>
      <xdr:colOff>123825</xdr:colOff>
      <xdr:row>31</xdr:row>
      <xdr:rowOff>6900</xdr:rowOff>
    </xdr:to>
    <xdr:sp macro="" textlink="">
      <xdr:nvSpPr>
        <xdr:cNvPr id="137" name="フローチャート: 判断 136"/>
        <xdr:cNvSpPr/>
      </xdr:nvSpPr>
      <xdr:spPr>
        <a:xfrm>
          <a:off x="11747500" y="52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48323</xdr:rowOff>
    </xdr:from>
    <xdr:to>
      <xdr:col>76</xdr:col>
      <xdr:colOff>73025</xdr:colOff>
      <xdr:row>30</xdr:row>
      <xdr:rowOff>149923</xdr:rowOff>
    </xdr:to>
    <xdr:sp macro="" textlink="">
      <xdr:nvSpPr>
        <xdr:cNvPr id="143" name="楕円 142"/>
        <xdr:cNvSpPr/>
      </xdr:nvSpPr>
      <xdr:spPr>
        <a:xfrm>
          <a:off x="14744700" y="51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71200</xdr:rowOff>
    </xdr:from>
    <xdr:ext cx="469744" cy="259045"/>
    <xdr:sp macro="" textlink="">
      <xdr:nvSpPr>
        <xdr:cNvPr id="144" name="債務償還比率該当値テキスト"/>
        <xdr:cNvSpPr txBox="1"/>
      </xdr:nvSpPr>
      <xdr:spPr>
        <a:xfrm>
          <a:off x="14846300" y="504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59048</xdr:rowOff>
    </xdr:from>
    <xdr:to>
      <xdr:col>72</xdr:col>
      <xdr:colOff>123825</xdr:colOff>
      <xdr:row>29</xdr:row>
      <xdr:rowOff>160648</xdr:rowOff>
    </xdr:to>
    <xdr:sp macro="" textlink="">
      <xdr:nvSpPr>
        <xdr:cNvPr id="145" name="楕円 144"/>
        <xdr:cNvSpPr/>
      </xdr:nvSpPr>
      <xdr:spPr>
        <a:xfrm>
          <a:off x="14033500" y="50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109848</xdr:rowOff>
    </xdr:from>
    <xdr:to>
      <xdr:col>76</xdr:col>
      <xdr:colOff>22225</xdr:colOff>
      <xdr:row>30</xdr:row>
      <xdr:rowOff>99123</xdr:rowOff>
    </xdr:to>
    <xdr:cxnSp macro="">
      <xdr:nvCxnSpPr>
        <xdr:cNvPr id="146" name="直線コネクタ 145"/>
        <xdr:cNvCxnSpPr/>
      </xdr:nvCxnSpPr>
      <xdr:spPr>
        <a:xfrm>
          <a:off x="14084300" y="5081898"/>
          <a:ext cx="711200" cy="16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103307</xdr:rowOff>
    </xdr:from>
    <xdr:to>
      <xdr:col>68</xdr:col>
      <xdr:colOff>123825</xdr:colOff>
      <xdr:row>30</xdr:row>
      <xdr:rowOff>33457</xdr:rowOff>
    </xdr:to>
    <xdr:sp macro="" textlink="">
      <xdr:nvSpPr>
        <xdr:cNvPr id="147" name="楕円 146"/>
        <xdr:cNvSpPr/>
      </xdr:nvSpPr>
      <xdr:spPr>
        <a:xfrm>
          <a:off x="13271500" y="507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109848</xdr:rowOff>
    </xdr:from>
    <xdr:to>
      <xdr:col>72</xdr:col>
      <xdr:colOff>73025</xdr:colOff>
      <xdr:row>29</xdr:row>
      <xdr:rowOff>154107</xdr:rowOff>
    </xdr:to>
    <xdr:cxnSp macro="">
      <xdr:nvCxnSpPr>
        <xdr:cNvPr id="148" name="直線コネクタ 147"/>
        <xdr:cNvCxnSpPr/>
      </xdr:nvCxnSpPr>
      <xdr:spPr>
        <a:xfrm flipV="1">
          <a:off x="13322300" y="5081898"/>
          <a:ext cx="762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142170</xdr:rowOff>
    </xdr:from>
    <xdr:to>
      <xdr:col>64</xdr:col>
      <xdr:colOff>123825</xdr:colOff>
      <xdr:row>30</xdr:row>
      <xdr:rowOff>72320</xdr:rowOff>
    </xdr:to>
    <xdr:sp macro="" textlink="">
      <xdr:nvSpPr>
        <xdr:cNvPr id="149" name="楕円 148"/>
        <xdr:cNvSpPr/>
      </xdr:nvSpPr>
      <xdr:spPr>
        <a:xfrm>
          <a:off x="12509500" y="51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154107</xdr:rowOff>
    </xdr:from>
    <xdr:to>
      <xdr:col>68</xdr:col>
      <xdr:colOff>73025</xdr:colOff>
      <xdr:row>30</xdr:row>
      <xdr:rowOff>21520</xdr:rowOff>
    </xdr:to>
    <xdr:cxnSp macro="">
      <xdr:nvCxnSpPr>
        <xdr:cNvPr id="150" name="直線コネクタ 149"/>
        <xdr:cNvCxnSpPr/>
      </xdr:nvCxnSpPr>
      <xdr:spPr>
        <a:xfrm flipV="1">
          <a:off x="12560300" y="5126157"/>
          <a:ext cx="762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136892</xdr:rowOff>
    </xdr:from>
    <xdr:to>
      <xdr:col>60</xdr:col>
      <xdr:colOff>123825</xdr:colOff>
      <xdr:row>30</xdr:row>
      <xdr:rowOff>67042</xdr:rowOff>
    </xdr:to>
    <xdr:sp macro="" textlink="">
      <xdr:nvSpPr>
        <xdr:cNvPr id="151" name="楕円 150"/>
        <xdr:cNvSpPr/>
      </xdr:nvSpPr>
      <xdr:spPr>
        <a:xfrm>
          <a:off x="11747500" y="510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16242</xdr:rowOff>
    </xdr:from>
    <xdr:to>
      <xdr:col>64</xdr:col>
      <xdr:colOff>73025</xdr:colOff>
      <xdr:row>30</xdr:row>
      <xdr:rowOff>21520</xdr:rowOff>
    </xdr:to>
    <xdr:cxnSp macro="">
      <xdr:nvCxnSpPr>
        <xdr:cNvPr id="152" name="直線コネクタ 151"/>
        <xdr:cNvCxnSpPr/>
      </xdr:nvCxnSpPr>
      <xdr:spPr>
        <a:xfrm>
          <a:off x="11798300" y="5159742"/>
          <a:ext cx="7620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3" name="n_1aveValue債務償還比率"/>
        <xdr:cNvSpPr txBox="1"/>
      </xdr:nvSpPr>
      <xdr:spPr>
        <a:xfrm>
          <a:off x="138367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31132</xdr:rowOff>
    </xdr:from>
    <xdr:ext cx="469744" cy="259045"/>
    <xdr:sp macro="" textlink="">
      <xdr:nvSpPr>
        <xdr:cNvPr id="154" name="n_2aveValue債務償還比率"/>
        <xdr:cNvSpPr txBox="1"/>
      </xdr:nvSpPr>
      <xdr:spPr>
        <a:xfrm>
          <a:off x="13087427" y="53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53682</xdr:rowOff>
    </xdr:from>
    <xdr:ext cx="469744" cy="259045"/>
    <xdr:sp macro="" textlink="">
      <xdr:nvSpPr>
        <xdr:cNvPr id="155" name="n_3aveValue債務償還比率"/>
        <xdr:cNvSpPr txBox="1"/>
      </xdr:nvSpPr>
      <xdr:spPr>
        <a:xfrm>
          <a:off x="12325427" y="536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169477</xdr:rowOff>
    </xdr:from>
    <xdr:ext cx="469744" cy="259045"/>
    <xdr:sp macro="" textlink="">
      <xdr:nvSpPr>
        <xdr:cNvPr id="156" name="n_4aveValue債務償還比率"/>
        <xdr:cNvSpPr txBox="1"/>
      </xdr:nvSpPr>
      <xdr:spPr>
        <a:xfrm>
          <a:off x="11563427" y="531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5725</xdr:rowOff>
    </xdr:from>
    <xdr:ext cx="469744" cy="259045"/>
    <xdr:sp macro="" textlink="">
      <xdr:nvSpPr>
        <xdr:cNvPr id="157" name="n_1mainValue債務償還比率"/>
        <xdr:cNvSpPr txBox="1"/>
      </xdr:nvSpPr>
      <xdr:spPr>
        <a:xfrm>
          <a:off x="13836727" y="480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49984</xdr:rowOff>
    </xdr:from>
    <xdr:ext cx="469744" cy="259045"/>
    <xdr:sp macro="" textlink="">
      <xdr:nvSpPr>
        <xdr:cNvPr id="158" name="n_2mainValue債務償還比率"/>
        <xdr:cNvSpPr txBox="1"/>
      </xdr:nvSpPr>
      <xdr:spPr>
        <a:xfrm>
          <a:off x="13087427" y="485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88847</xdr:rowOff>
    </xdr:from>
    <xdr:ext cx="469744" cy="259045"/>
    <xdr:sp macro="" textlink="">
      <xdr:nvSpPr>
        <xdr:cNvPr id="159" name="n_3mainValue債務償還比率"/>
        <xdr:cNvSpPr txBox="1"/>
      </xdr:nvSpPr>
      <xdr:spPr>
        <a:xfrm>
          <a:off x="12325427" y="48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83569</xdr:rowOff>
    </xdr:from>
    <xdr:ext cx="469744" cy="259045"/>
    <xdr:sp macro="" textlink="">
      <xdr:nvSpPr>
        <xdr:cNvPr id="160" name="n_4mainValue債務償還比率"/>
        <xdr:cNvSpPr txBox="1"/>
      </xdr:nvSpPr>
      <xdr:spPr>
        <a:xfrm>
          <a:off x="11563427" y="488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607,105
568,341
61.95
213,602,795
203,864,761
7,538,575
107,345,515
168,345,471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84455</xdr:rowOff>
    </xdr:from>
    <xdr:to>
      <xdr:col>24</xdr:col>
      <xdr:colOff>114300</xdr:colOff>
      <xdr:row>41</xdr:row>
      <xdr:rowOff>14605</xdr:rowOff>
    </xdr:to>
    <xdr:sp macro="" textlink="">
      <xdr:nvSpPr>
        <xdr:cNvPr id="73" name="楕円 72"/>
        <xdr:cNvSpPr/>
      </xdr:nvSpPr>
      <xdr:spPr>
        <a:xfrm>
          <a:off x="4584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62882</xdr:rowOff>
    </xdr:from>
    <xdr:ext cx="405111" cy="259045"/>
    <xdr:sp macro="" textlink="">
      <xdr:nvSpPr>
        <xdr:cNvPr id="74" name="【道路】&#10;有形固定資産減価償却率該当値テキスト"/>
        <xdr:cNvSpPr txBox="1"/>
      </xdr:nvSpPr>
      <xdr:spPr>
        <a:xfrm>
          <a:off x="4673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50165</xdr:rowOff>
    </xdr:from>
    <xdr:to>
      <xdr:col>20</xdr:col>
      <xdr:colOff>38100</xdr:colOff>
      <xdr:row>40</xdr:row>
      <xdr:rowOff>151765</xdr:rowOff>
    </xdr:to>
    <xdr:sp macro="" textlink="">
      <xdr:nvSpPr>
        <xdr:cNvPr id="75" name="楕円 74"/>
        <xdr:cNvSpPr/>
      </xdr:nvSpPr>
      <xdr:spPr>
        <a:xfrm>
          <a:off x="3746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100965</xdr:rowOff>
    </xdr:from>
    <xdr:to>
      <xdr:col>24</xdr:col>
      <xdr:colOff>63500</xdr:colOff>
      <xdr:row>40</xdr:row>
      <xdr:rowOff>135255</xdr:rowOff>
    </xdr:to>
    <xdr:cxnSp macro="">
      <xdr:nvCxnSpPr>
        <xdr:cNvPr id="76" name="直線コネクタ 75"/>
        <xdr:cNvCxnSpPr/>
      </xdr:nvCxnSpPr>
      <xdr:spPr>
        <a:xfrm>
          <a:off x="3797300" y="69589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13970</xdr:rowOff>
    </xdr:from>
    <xdr:to>
      <xdr:col>15</xdr:col>
      <xdr:colOff>101600</xdr:colOff>
      <xdr:row>40</xdr:row>
      <xdr:rowOff>115570</xdr:rowOff>
    </xdr:to>
    <xdr:sp macro="" textlink="">
      <xdr:nvSpPr>
        <xdr:cNvPr id="77" name="楕円 76"/>
        <xdr:cNvSpPr/>
      </xdr:nvSpPr>
      <xdr:spPr>
        <a:xfrm>
          <a:off x="2857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64770</xdr:rowOff>
    </xdr:from>
    <xdr:to>
      <xdr:col>19</xdr:col>
      <xdr:colOff>177800</xdr:colOff>
      <xdr:row>40</xdr:row>
      <xdr:rowOff>100965</xdr:rowOff>
    </xdr:to>
    <xdr:cxnSp macro="">
      <xdr:nvCxnSpPr>
        <xdr:cNvPr id="78" name="直線コネクタ 77"/>
        <xdr:cNvCxnSpPr/>
      </xdr:nvCxnSpPr>
      <xdr:spPr>
        <a:xfrm>
          <a:off x="2908300" y="69227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153035</xdr:rowOff>
    </xdr:from>
    <xdr:to>
      <xdr:col>10</xdr:col>
      <xdr:colOff>165100</xdr:colOff>
      <xdr:row>40</xdr:row>
      <xdr:rowOff>83185</xdr:rowOff>
    </xdr:to>
    <xdr:sp macro="" textlink="">
      <xdr:nvSpPr>
        <xdr:cNvPr id="79" name="楕円 78"/>
        <xdr:cNvSpPr/>
      </xdr:nvSpPr>
      <xdr:spPr>
        <a:xfrm>
          <a:off x="1968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32385</xdr:rowOff>
    </xdr:from>
    <xdr:to>
      <xdr:col>15</xdr:col>
      <xdr:colOff>50800</xdr:colOff>
      <xdr:row>40</xdr:row>
      <xdr:rowOff>64770</xdr:rowOff>
    </xdr:to>
    <xdr:cxnSp macro="">
      <xdr:nvCxnSpPr>
        <xdr:cNvPr id="80" name="直線コネクタ 79"/>
        <xdr:cNvCxnSpPr/>
      </xdr:nvCxnSpPr>
      <xdr:spPr>
        <a:xfrm>
          <a:off x="2019300" y="68903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114935</xdr:rowOff>
    </xdr:from>
    <xdr:to>
      <xdr:col>6</xdr:col>
      <xdr:colOff>38100</xdr:colOff>
      <xdr:row>40</xdr:row>
      <xdr:rowOff>45085</xdr:rowOff>
    </xdr:to>
    <xdr:sp macro="" textlink="">
      <xdr:nvSpPr>
        <xdr:cNvPr id="81" name="楕円 80"/>
        <xdr:cNvSpPr/>
      </xdr:nvSpPr>
      <xdr:spPr>
        <a:xfrm>
          <a:off x="1079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165735</xdr:rowOff>
    </xdr:from>
    <xdr:to>
      <xdr:col>10</xdr:col>
      <xdr:colOff>114300</xdr:colOff>
      <xdr:row>40</xdr:row>
      <xdr:rowOff>32385</xdr:rowOff>
    </xdr:to>
    <xdr:cxnSp macro="">
      <xdr:nvCxnSpPr>
        <xdr:cNvPr id="82" name="直線コネクタ 81"/>
        <xdr:cNvCxnSpPr/>
      </xdr:nvCxnSpPr>
      <xdr:spPr>
        <a:xfrm>
          <a:off x="1130300" y="68522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3"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4" name="n_2ave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5" name="n_3aveValue【道路】&#10;有形固定資産減価償却率"/>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6" name="n_4ave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142892</xdr:rowOff>
    </xdr:from>
    <xdr:ext cx="405111" cy="259045"/>
    <xdr:sp macro="" textlink="">
      <xdr:nvSpPr>
        <xdr:cNvPr id="87" name="n_1mainValue【道路】&#10;有形固定資産減価償却率"/>
        <xdr:cNvSpPr txBox="1"/>
      </xdr:nvSpPr>
      <xdr:spPr>
        <a:xfrm>
          <a:off x="35820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106697</xdr:rowOff>
    </xdr:from>
    <xdr:ext cx="405111" cy="259045"/>
    <xdr:sp macro="" textlink="">
      <xdr:nvSpPr>
        <xdr:cNvPr id="88" name="n_2mainValue【道路】&#10;有形固定資産減価償却率"/>
        <xdr:cNvSpPr txBox="1"/>
      </xdr:nvSpPr>
      <xdr:spPr>
        <a:xfrm>
          <a:off x="2705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74312</xdr:rowOff>
    </xdr:from>
    <xdr:ext cx="405111" cy="259045"/>
    <xdr:sp macro="" textlink="">
      <xdr:nvSpPr>
        <xdr:cNvPr id="89" name="n_3mainValue【道路】&#10;有形固定資産減価償却率"/>
        <xdr:cNvSpPr txBox="1"/>
      </xdr:nvSpPr>
      <xdr:spPr>
        <a:xfrm>
          <a:off x="18167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36212</xdr:rowOff>
    </xdr:from>
    <xdr:ext cx="405111" cy="259045"/>
    <xdr:sp macro="" textlink="">
      <xdr:nvSpPr>
        <xdr:cNvPr id="90" name="n_4mainValue【道路】&#10;有形固定資産減価償却率"/>
        <xdr:cNvSpPr txBox="1"/>
      </xdr:nvSpPr>
      <xdr:spPr>
        <a:xfrm>
          <a:off x="927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112702</xdr:rowOff>
    </xdr:from>
    <xdr:to>
      <xdr:col>46</xdr:col>
      <xdr:colOff>38100</xdr:colOff>
      <xdr:row>41</xdr:row>
      <xdr:rowOff>42852</xdr:rowOff>
    </xdr:to>
    <xdr:sp macro="" textlink="">
      <xdr:nvSpPr>
        <xdr:cNvPr id="120" name="フローチャート: 判断 119"/>
        <xdr:cNvSpPr/>
      </xdr:nvSpPr>
      <xdr:spPr>
        <a:xfrm>
          <a:off x="8699500" y="6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123996</xdr:rowOff>
    </xdr:from>
    <xdr:to>
      <xdr:col>41</xdr:col>
      <xdr:colOff>101600</xdr:colOff>
      <xdr:row>41</xdr:row>
      <xdr:rowOff>54146</xdr:rowOff>
    </xdr:to>
    <xdr:sp macro="" textlink="">
      <xdr:nvSpPr>
        <xdr:cNvPr id="121" name="フローチャート: 判断 120"/>
        <xdr:cNvSpPr/>
      </xdr:nvSpPr>
      <xdr:spPr>
        <a:xfrm>
          <a:off x="7810500" y="698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128132</xdr:rowOff>
    </xdr:from>
    <xdr:to>
      <xdr:col>36</xdr:col>
      <xdr:colOff>165100</xdr:colOff>
      <xdr:row>41</xdr:row>
      <xdr:rowOff>58282</xdr:rowOff>
    </xdr:to>
    <xdr:sp macro="" textlink="">
      <xdr:nvSpPr>
        <xdr:cNvPr id="122" name="フローチャート: 判断 121"/>
        <xdr:cNvSpPr/>
      </xdr:nvSpPr>
      <xdr:spPr>
        <a:xfrm>
          <a:off x="6921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38498</xdr:rowOff>
    </xdr:from>
    <xdr:to>
      <xdr:col>55</xdr:col>
      <xdr:colOff>50800</xdr:colOff>
      <xdr:row>41</xdr:row>
      <xdr:rowOff>140098</xdr:rowOff>
    </xdr:to>
    <xdr:sp macro="" textlink="">
      <xdr:nvSpPr>
        <xdr:cNvPr id="128" name="楕円 127"/>
        <xdr:cNvSpPr/>
      </xdr:nvSpPr>
      <xdr:spPr>
        <a:xfrm>
          <a:off x="10426700" y="70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124875</xdr:rowOff>
    </xdr:from>
    <xdr:ext cx="469744" cy="259045"/>
    <xdr:sp macro="" textlink="">
      <xdr:nvSpPr>
        <xdr:cNvPr id="129" name="【道路】&#10;一人当たり延長該当値テキスト"/>
        <xdr:cNvSpPr txBox="1"/>
      </xdr:nvSpPr>
      <xdr:spPr>
        <a:xfrm>
          <a:off x="10515600" y="698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38247</xdr:rowOff>
    </xdr:from>
    <xdr:to>
      <xdr:col>50</xdr:col>
      <xdr:colOff>165100</xdr:colOff>
      <xdr:row>41</xdr:row>
      <xdr:rowOff>139847</xdr:rowOff>
    </xdr:to>
    <xdr:sp macro="" textlink="">
      <xdr:nvSpPr>
        <xdr:cNvPr id="130" name="楕円 129"/>
        <xdr:cNvSpPr/>
      </xdr:nvSpPr>
      <xdr:spPr>
        <a:xfrm>
          <a:off x="9588500" y="70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89047</xdr:rowOff>
    </xdr:from>
    <xdr:to>
      <xdr:col>55</xdr:col>
      <xdr:colOff>0</xdr:colOff>
      <xdr:row>41</xdr:row>
      <xdr:rowOff>89298</xdr:rowOff>
    </xdr:to>
    <xdr:cxnSp macro="">
      <xdr:nvCxnSpPr>
        <xdr:cNvPr id="131" name="直線コネクタ 130"/>
        <xdr:cNvCxnSpPr/>
      </xdr:nvCxnSpPr>
      <xdr:spPr>
        <a:xfrm>
          <a:off x="9639300" y="7118497"/>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37973</xdr:rowOff>
    </xdr:from>
    <xdr:to>
      <xdr:col>46</xdr:col>
      <xdr:colOff>38100</xdr:colOff>
      <xdr:row>41</xdr:row>
      <xdr:rowOff>139573</xdr:rowOff>
    </xdr:to>
    <xdr:sp macro="" textlink="">
      <xdr:nvSpPr>
        <xdr:cNvPr id="132" name="楕円 131"/>
        <xdr:cNvSpPr/>
      </xdr:nvSpPr>
      <xdr:spPr>
        <a:xfrm>
          <a:off x="8699500" y="70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88773</xdr:rowOff>
    </xdr:from>
    <xdr:to>
      <xdr:col>50</xdr:col>
      <xdr:colOff>114300</xdr:colOff>
      <xdr:row>41</xdr:row>
      <xdr:rowOff>89047</xdr:rowOff>
    </xdr:to>
    <xdr:cxnSp macro="">
      <xdr:nvCxnSpPr>
        <xdr:cNvPr id="133" name="直線コネクタ 132"/>
        <xdr:cNvCxnSpPr/>
      </xdr:nvCxnSpPr>
      <xdr:spPr>
        <a:xfrm>
          <a:off x="8750300" y="711822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37630</xdr:rowOff>
    </xdr:from>
    <xdr:to>
      <xdr:col>41</xdr:col>
      <xdr:colOff>101600</xdr:colOff>
      <xdr:row>41</xdr:row>
      <xdr:rowOff>139230</xdr:rowOff>
    </xdr:to>
    <xdr:sp macro="" textlink="">
      <xdr:nvSpPr>
        <xdr:cNvPr id="134" name="楕円 133"/>
        <xdr:cNvSpPr/>
      </xdr:nvSpPr>
      <xdr:spPr>
        <a:xfrm>
          <a:off x="7810500" y="70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88430</xdr:rowOff>
    </xdr:from>
    <xdr:to>
      <xdr:col>45</xdr:col>
      <xdr:colOff>177800</xdr:colOff>
      <xdr:row>41</xdr:row>
      <xdr:rowOff>88773</xdr:rowOff>
    </xdr:to>
    <xdr:cxnSp macro="">
      <xdr:nvCxnSpPr>
        <xdr:cNvPr id="135" name="直線コネクタ 134"/>
        <xdr:cNvCxnSpPr/>
      </xdr:nvCxnSpPr>
      <xdr:spPr>
        <a:xfrm>
          <a:off x="7861300" y="711788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37424</xdr:rowOff>
    </xdr:from>
    <xdr:to>
      <xdr:col>36</xdr:col>
      <xdr:colOff>165100</xdr:colOff>
      <xdr:row>41</xdr:row>
      <xdr:rowOff>139024</xdr:rowOff>
    </xdr:to>
    <xdr:sp macro="" textlink="">
      <xdr:nvSpPr>
        <xdr:cNvPr id="136" name="楕円 135"/>
        <xdr:cNvSpPr/>
      </xdr:nvSpPr>
      <xdr:spPr>
        <a:xfrm>
          <a:off x="6921500" y="70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88224</xdr:rowOff>
    </xdr:from>
    <xdr:to>
      <xdr:col>41</xdr:col>
      <xdr:colOff>50800</xdr:colOff>
      <xdr:row>41</xdr:row>
      <xdr:rowOff>88430</xdr:rowOff>
    </xdr:to>
    <xdr:cxnSp macro="">
      <xdr:nvCxnSpPr>
        <xdr:cNvPr id="137" name="直線コネクタ 136"/>
        <xdr:cNvCxnSpPr/>
      </xdr:nvCxnSpPr>
      <xdr:spPr>
        <a:xfrm>
          <a:off x="6972300" y="7117674"/>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59379</xdr:rowOff>
    </xdr:from>
    <xdr:ext cx="469744" cy="259045"/>
    <xdr:sp macro="" textlink="">
      <xdr:nvSpPr>
        <xdr:cNvPr id="139" name="n_2aveValue【道路】&#10;一人当たり延長"/>
        <xdr:cNvSpPr txBox="1"/>
      </xdr:nvSpPr>
      <xdr:spPr>
        <a:xfrm>
          <a:off x="8515427" y="67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70673</xdr:rowOff>
    </xdr:from>
    <xdr:ext cx="469744" cy="259045"/>
    <xdr:sp macro="" textlink="">
      <xdr:nvSpPr>
        <xdr:cNvPr id="140" name="n_3aveValue【道路】&#10;一人当たり延長"/>
        <xdr:cNvSpPr txBox="1"/>
      </xdr:nvSpPr>
      <xdr:spPr>
        <a:xfrm>
          <a:off x="7626427" y="67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74809</xdr:rowOff>
    </xdr:from>
    <xdr:ext cx="469744" cy="259045"/>
    <xdr:sp macro="" textlink="">
      <xdr:nvSpPr>
        <xdr:cNvPr id="141" name="n_4aveValue【道路】&#10;一人当たり延長"/>
        <xdr:cNvSpPr txBox="1"/>
      </xdr:nvSpPr>
      <xdr:spPr>
        <a:xfrm>
          <a:off x="6737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130974</xdr:rowOff>
    </xdr:from>
    <xdr:ext cx="469744" cy="259045"/>
    <xdr:sp macro="" textlink="">
      <xdr:nvSpPr>
        <xdr:cNvPr id="142" name="n_1mainValue【道路】&#10;一人当たり延長"/>
        <xdr:cNvSpPr txBox="1"/>
      </xdr:nvSpPr>
      <xdr:spPr>
        <a:xfrm>
          <a:off x="9391727" y="716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130700</xdr:rowOff>
    </xdr:from>
    <xdr:ext cx="469744" cy="259045"/>
    <xdr:sp macro="" textlink="">
      <xdr:nvSpPr>
        <xdr:cNvPr id="143" name="n_2mainValue【道路】&#10;一人当たり延長"/>
        <xdr:cNvSpPr txBox="1"/>
      </xdr:nvSpPr>
      <xdr:spPr>
        <a:xfrm>
          <a:off x="8515427" y="71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130357</xdr:rowOff>
    </xdr:from>
    <xdr:ext cx="469744" cy="259045"/>
    <xdr:sp macro="" textlink="">
      <xdr:nvSpPr>
        <xdr:cNvPr id="144" name="n_3mainValue【道路】&#10;一人当たり延長"/>
        <xdr:cNvSpPr txBox="1"/>
      </xdr:nvSpPr>
      <xdr:spPr>
        <a:xfrm>
          <a:off x="7626427" y="715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130151</xdr:rowOff>
    </xdr:from>
    <xdr:ext cx="469744" cy="259045"/>
    <xdr:sp macro="" textlink="">
      <xdr:nvSpPr>
        <xdr:cNvPr id="145" name="n_4mainValue【道路】&#10;一人当たり延長"/>
        <xdr:cNvSpPr txBox="1"/>
      </xdr:nvSpPr>
      <xdr:spPr>
        <a:xfrm>
          <a:off x="6737427" y="715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6"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39007</xdr:rowOff>
    </xdr:from>
    <xdr:to>
      <xdr:col>15</xdr:col>
      <xdr:colOff>101600</xdr:colOff>
      <xdr:row>60</xdr:row>
      <xdr:rowOff>140607</xdr:rowOff>
    </xdr:to>
    <xdr:sp macro="" textlink="">
      <xdr:nvSpPr>
        <xdr:cNvPr id="179" name="フローチャート: 判断 178"/>
        <xdr:cNvSpPr/>
      </xdr:nvSpPr>
      <xdr:spPr>
        <a:xfrm>
          <a:off x="2857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9616</xdr:rowOff>
    </xdr:from>
    <xdr:to>
      <xdr:col>10</xdr:col>
      <xdr:colOff>165100</xdr:colOff>
      <xdr:row>60</xdr:row>
      <xdr:rowOff>111216</xdr:rowOff>
    </xdr:to>
    <xdr:sp macro="" textlink="">
      <xdr:nvSpPr>
        <xdr:cNvPr id="180" name="フローチャート: 判断 179"/>
        <xdr:cNvSpPr/>
      </xdr:nvSpPr>
      <xdr:spPr>
        <a:xfrm>
          <a:off x="1968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107587</xdr:rowOff>
    </xdr:from>
    <xdr:to>
      <xdr:col>6</xdr:col>
      <xdr:colOff>38100</xdr:colOff>
      <xdr:row>60</xdr:row>
      <xdr:rowOff>37737</xdr:rowOff>
    </xdr:to>
    <xdr:sp macro="" textlink="">
      <xdr:nvSpPr>
        <xdr:cNvPr id="181" name="フローチャート: 判断 180"/>
        <xdr:cNvSpPr/>
      </xdr:nvSpPr>
      <xdr:spPr>
        <a:xfrm>
          <a:off x="1079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7" name="楕円 186"/>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87647</xdr:rowOff>
    </xdr:from>
    <xdr:ext cx="405111" cy="259045"/>
    <xdr:sp macro="" textlink="">
      <xdr:nvSpPr>
        <xdr:cNvPr id="188" name="【橋りょう・トンネル】&#10;有形固定資産減価償却率該当値テキスト"/>
        <xdr:cNvSpPr txBox="1"/>
      </xdr:nvSpPr>
      <xdr:spPr>
        <a:xfrm>
          <a:off x="4673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92891</xdr:rowOff>
    </xdr:from>
    <xdr:to>
      <xdr:col>20</xdr:col>
      <xdr:colOff>38100</xdr:colOff>
      <xdr:row>61</xdr:row>
      <xdr:rowOff>23041</xdr:rowOff>
    </xdr:to>
    <xdr:sp macro="" textlink="">
      <xdr:nvSpPr>
        <xdr:cNvPr id="189" name="楕円 188"/>
        <xdr:cNvSpPr/>
      </xdr:nvSpPr>
      <xdr:spPr>
        <a:xfrm>
          <a:off x="3746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143691</xdr:rowOff>
    </xdr:from>
    <xdr:to>
      <xdr:col>24</xdr:col>
      <xdr:colOff>63500</xdr:colOff>
      <xdr:row>60</xdr:row>
      <xdr:rowOff>160020</xdr:rowOff>
    </xdr:to>
    <xdr:cxnSp macro="">
      <xdr:nvCxnSpPr>
        <xdr:cNvPr id="190" name="直線コネクタ 189"/>
        <xdr:cNvCxnSpPr/>
      </xdr:nvCxnSpPr>
      <xdr:spPr>
        <a:xfrm>
          <a:off x="3797300" y="1043069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macro="" textlink="">
      <xdr:nvSpPr>
        <xdr:cNvPr id="191" name="楕円 190"/>
        <xdr:cNvSpPr/>
      </xdr:nvSpPr>
      <xdr:spPr>
        <a:xfrm>
          <a:off x="2857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117566</xdr:rowOff>
    </xdr:from>
    <xdr:to>
      <xdr:col>19</xdr:col>
      <xdr:colOff>177800</xdr:colOff>
      <xdr:row>60</xdr:row>
      <xdr:rowOff>143691</xdr:rowOff>
    </xdr:to>
    <xdr:cxnSp macro="">
      <xdr:nvCxnSpPr>
        <xdr:cNvPr id="192" name="直線コネクタ 191"/>
        <xdr:cNvCxnSpPr/>
      </xdr:nvCxnSpPr>
      <xdr:spPr>
        <a:xfrm>
          <a:off x="2908300" y="104045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93" name="楕円 192"/>
        <xdr:cNvSpPr/>
      </xdr:nvSpPr>
      <xdr:spPr>
        <a:xfrm>
          <a:off x="1968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93073</xdr:rowOff>
    </xdr:from>
    <xdr:to>
      <xdr:col>15</xdr:col>
      <xdr:colOff>50800</xdr:colOff>
      <xdr:row>60</xdr:row>
      <xdr:rowOff>117566</xdr:rowOff>
    </xdr:to>
    <xdr:cxnSp macro="">
      <xdr:nvCxnSpPr>
        <xdr:cNvPr id="194" name="直線コネクタ 193"/>
        <xdr:cNvCxnSpPr/>
      </xdr:nvCxnSpPr>
      <xdr:spPr>
        <a:xfrm>
          <a:off x="2019300" y="103800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21046</xdr:rowOff>
    </xdr:from>
    <xdr:to>
      <xdr:col>6</xdr:col>
      <xdr:colOff>38100</xdr:colOff>
      <xdr:row>60</xdr:row>
      <xdr:rowOff>122646</xdr:rowOff>
    </xdr:to>
    <xdr:sp macro="" textlink="">
      <xdr:nvSpPr>
        <xdr:cNvPr id="195" name="楕円 194"/>
        <xdr:cNvSpPr/>
      </xdr:nvSpPr>
      <xdr:spPr>
        <a:xfrm>
          <a:off x="1079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71846</xdr:rowOff>
    </xdr:from>
    <xdr:to>
      <xdr:col>10</xdr:col>
      <xdr:colOff>114300</xdr:colOff>
      <xdr:row>60</xdr:row>
      <xdr:rowOff>93073</xdr:rowOff>
    </xdr:to>
    <xdr:cxnSp macro="">
      <xdr:nvCxnSpPr>
        <xdr:cNvPr id="196" name="直線コネクタ 195"/>
        <xdr:cNvCxnSpPr/>
      </xdr:nvCxnSpPr>
      <xdr:spPr>
        <a:xfrm>
          <a:off x="1130300" y="103588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97"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198" name="n_2aveValue【橋りょう・トンネル】&#10;有形固定資産減価償却率"/>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127743</xdr:rowOff>
    </xdr:from>
    <xdr:ext cx="405111" cy="259045"/>
    <xdr:sp macro="" textlink="">
      <xdr:nvSpPr>
        <xdr:cNvPr id="199" name="n_3aveValue【橋りょう・トンネル】&#10;有形固定資産減価償却率"/>
        <xdr:cNvSpPr txBox="1"/>
      </xdr:nvSpPr>
      <xdr:spPr>
        <a:xfrm>
          <a:off x="1816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54264</xdr:rowOff>
    </xdr:from>
    <xdr:ext cx="405111" cy="259045"/>
    <xdr:sp macro="" textlink="">
      <xdr:nvSpPr>
        <xdr:cNvPr id="200" name="n_4aveValue【橋りょう・トンネル】&#10;有形固定資産減価償却率"/>
        <xdr:cNvSpPr txBox="1"/>
      </xdr:nvSpPr>
      <xdr:spPr>
        <a:xfrm>
          <a:off x="927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14168</xdr:rowOff>
    </xdr:from>
    <xdr:ext cx="405111" cy="259045"/>
    <xdr:sp macro="" textlink="">
      <xdr:nvSpPr>
        <xdr:cNvPr id="201" name="n_1main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159493</xdr:rowOff>
    </xdr:from>
    <xdr:ext cx="405111" cy="259045"/>
    <xdr:sp macro="" textlink="">
      <xdr:nvSpPr>
        <xdr:cNvPr id="202" name="n_2mainValue【橋りょう・トンネル】&#10;有形固定資産減価償却率"/>
        <xdr:cNvSpPr txBox="1"/>
      </xdr:nvSpPr>
      <xdr:spPr>
        <a:xfrm>
          <a:off x="2705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203" name="n_3main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113773</xdr:rowOff>
    </xdr:from>
    <xdr:ext cx="405111" cy="259045"/>
    <xdr:sp macro="" textlink="">
      <xdr:nvSpPr>
        <xdr:cNvPr id="204" name="n_4mainValue【橋りょう・トンネル】&#10;有形固定資産減価償却率"/>
        <xdr:cNvSpPr txBox="1"/>
      </xdr:nvSpPr>
      <xdr:spPr>
        <a:xfrm>
          <a:off x="927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54436</xdr:rowOff>
    </xdr:from>
    <xdr:to>
      <xdr:col>46</xdr:col>
      <xdr:colOff>38100</xdr:colOff>
      <xdr:row>62</xdr:row>
      <xdr:rowOff>156036</xdr:rowOff>
    </xdr:to>
    <xdr:sp macro="" textlink="">
      <xdr:nvSpPr>
        <xdr:cNvPr id="236" name="フローチャート: 判断 235"/>
        <xdr:cNvSpPr/>
      </xdr:nvSpPr>
      <xdr:spPr>
        <a:xfrm>
          <a:off x="8699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63519</xdr:rowOff>
    </xdr:from>
    <xdr:to>
      <xdr:col>41</xdr:col>
      <xdr:colOff>101600</xdr:colOff>
      <xdr:row>62</xdr:row>
      <xdr:rowOff>165119</xdr:rowOff>
    </xdr:to>
    <xdr:sp macro="" textlink="">
      <xdr:nvSpPr>
        <xdr:cNvPr id="237" name="フローチャート: 判断 236"/>
        <xdr:cNvSpPr/>
      </xdr:nvSpPr>
      <xdr:spPr>
        <a:xfrm>
          <a:off x="7810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104515</xdr:rowOff>
    </xdr:from>
    <xdr:to>
      <xdr:col>36</xdr:col>
      <xdr:colOff>165100</xdr:colOff>
      <xdr:row>63</xdr:row>
      <xdr:rowOff>34665</xdr:rowOff>
    </xdr:to>
    <xdr:sp macro="" textlink="">
      <xdr:nvSpPr>
        <xdr:cNvPr id="238" name="フローチャート: 判断 237"/>
        <xdr:cNvSpPr/>
      </xdr:nvSpPr>
      <xdr:spPr>
        <a:xfrm>
          <a:off x="6921500" y="107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147808</xdr:rowOff>
    </xdr:from>
    <xdr:to>
      <xdr:col>55</xdr:col>
      <xdr:colOff>50800</xdr:colOff>
      <xdr:row>63</xdr:row>
      <xdr:rowOff>77958</xdr:rowOff>
    </xdr:to>
    <xdr:sp macro="" textlink="">
      <xdr:nvSpPr>
        <xdr:cNvPr id="244" name="楕円 243"/>
        <xdr:cNvSpPr/>
      </xdr:nvSpPr>
      <xdr:spPr>
        <a:xfrm>
          <a:off x="10426700" y="1077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126235</xdr:rowOff>
    </xdr:from>
    <xdr:ext cx="534377" cy="259045"/>
    <xdr:sp macro="" textlink="">
      <xdr:nvSpPr>
        <xdr:cNvPr id="245" name="【橋りょう・トンネル】&#10;一人当たり有形固定資産（償却資産）額該当値テキスト"/>
        <xdr:cNvSpPr txBox="1"/>
      </xdr:nvSpPr>
      <xdr:spPr>
        <a:xfrm>
          <a:off x="10515600" y="107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148970</xdr:rowOff>
    </xdr:from>
    <xdr:to>
      <xdr:col>50</xdr:col>
      <xdr:colOff>165100</xdr:colOff>
      <xdr:row>63</xdr:row>
      <xdr:rowOff>79120</xdr:rowOff>
    </xdr:to>
    <xdr:sp macro="" textlink="">
      <xdr:nvSpPr>
        <xdr:cNvPr id="246" name="楕円 245"/>
        <xdr:cNvSpPr/>
      </xdr:nvSpPr>
      <xdr:spPr>
        <a:xfrm>
          <a:off x="9588500" y="107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27158</xdr:rowOff>
    </xdr:from>
    <xdr:to>
      <xdr:col>55</xdr:col>
      <xdr:colOff>0</xdr:colOff>
      <xdr:row>63</xdr:row>
      <xdr:rowOff>28320</xdr:rowOff>
    </xdr:to>
    <xdr:cxnSp macro="">
      <xdr:nvCxnSpPr>
        <xdr:cNvPr id="247" name="直線コネクタ 246"/>
        <xdr:cNvCxnSpPr/>
      </xdr:nvCxnSpPr>
      <xdr:spPr>
        <a:xfrm flipV="1">
          <a:off x="9639300" y="10828508"/>
          <a:ext cx="8382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147731</xdr:rowOff>
    </xdr:from>
    <xdr:to>
      <xdr:col>46</xdr:col>
      <xdr:colOff>38100</xdr:colOff>
      <xdr:row>63</xdr:row>
      <xdr:rowOff>77881</xdr:rowOff>
    </xdr:to>
    <xdr:sp macro="" textlink="">
      <xdr:nvSpPr>
        <xdr:cNvPr id="248" name="楕円 247"/>
        <xdr:cNvSpPr/>
      </xdr:nvSpPr>
      <xdr:spPr>
        <a:xfrm>
          <a:off x="8699500" y="107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27081</xdr:rowOff>
    </xdr:from>
    <xdr:to>
      <xdr:col>50</xdr:col>
      <xdr:colOff>114300</xdr:colOff>
      <xdr:row>63</xdr:row>
      <xdr:rowOff>28320</xdr:rowOff>
    </xdr:to>
    <xdr:cxnSp macro="">
      <xdr:nvCxnSpPr>
        <xdr:cNvPr id="249" name="直線コネクタ 248"/>
        <xdr:cNvCxnSpPr/>
      </xdr:nvCxnSpPr>
      <xdr:spPr>
        <a:xfrm>
          <a:off x="8750300" y="10828431"/>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146615</xdr:rowOff>
    </xdr:from>
    <xdr:to>
      <xdr:col>41</xdr:col>
      <xdr:colOff>101600</xdr:colOff>
      <xdr:row>63</xdr:row>
      <xdr:rowOff>76765</xdr:rowOff>
    </xdr:to>
    <xdr:sp macro="" textlink="">
      <xdr:nvSpPr>
        <xdr:cNvPr id="250" name="楕円 249"/>
        <xdr:cNvSpPr/>
      </xdr:nvSpPr>
      <xdr:spPr>
        <a:xfrm>
          <a:off x="7810500" y="107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25965</xdr:rowOff>
    </xdr:from>
    <xdr:to>
      <xdr:col>45</xdr:col>
      <xdr:colOff>177800</xdr:colOff>
      <xdr:row>63</xdr:row>
      <xdr:rowOff>27081</xdr:rowOff>
    </xdr:to>
    <xdr:cxnSp macro="">
      <xdr:nvCxnSpPr>
        <xdr:cNvPr id="251" name="直線コネクタ 250"/>
        <xdr:cNvCxnSpPr/>
      </xdr:nvCxnSpPr>
      <xdr:spPr>
        <a:xfrm>
          <a:off x="7861300" y="10827315"/>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147069</xdr:rowOff>
    </xdr:from>
    <xdr:to>
      <xdr:col>36</xdr:col>
      <xdr:colOff>165100</xdr:colOff>
      <xdr:row>63</xdr:row>
      <xdr:rowOff>77219</xdr:rowOff>
    </xdr:to>
    <xdr:sp macro="" textlink="">
      <xdr:nvSpPr>
        <xdr:cNvPr id="252" name="楕円 251"/>
        <xdr:cNvSpPr/>
      </xdr:nvSpPr>
      <xdr:spPr>
        <a:xfrm>
          <a:off x="6921500" y="107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25965</xdr:rowOff>
    </xdr:from>
    <xdr:to>
      <xdr:col>41</xdr:col>
      <xdr:colOff>50800</xdr:colOff>
      <xdr:row>63</xdr:row>
      <xdr:rowOff>26419</xdr:rowOff>
    </xdr:to>
    <xdr:cxnSp macro="">
      <xdr:nvCxnSpPr>
        <xdr:cNvPr id="253" name="直線コネクタ 252"/>
        <xdr:cNvCxnSpPr/>
      </xdr:nvCxnSpPr>
      <xdr:spPr>
        <a:xfrm flipV="1">
          <a:off x="6972300" y="10827315"/>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1113</xdr:rowOff>
    </xdr:from>
    <xdr:ext cx="534377" cy="259045"/>
    <xdr:sp macro="" textlink="">
      <xdr:nvSpPr>
        <xdr:cNvPr id="255" name="n_2aveValue【橋りょう・トンネル】&#10;一人当たり有形固定資産（償却資産）額"/>
        <xdr:cNvSpPr txBox="1"/>
      </xdr:nvSpPr>
      <xdr:spPr>
        <a:xfrm>
          <a:off x="8483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10196</xdr:rowOff>
    </xdr:from>
    <xdr:ext cx="534377" cy="259045"/>
    <xdr:sp macro="" textlink="">
      <xdr:nvSpPr>
        <xdr:cNvPr id="256" name="n_3aveValue【橋りょう・トンネル】&#10;一人当たり有形固定資産（償却資産）額"/>
        <xdr:cNvSpPr txBox="1"/>
      </xdr:nvSpPr>
      <xdr:spPr>
        <a:xfrm>
          <a:off x="7594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51192</xdr:rowOff>
    </xdr:from>
    <xdr:ext cx="534377" cy="259045"/>
    <xdr:sp macro="" textlink="">
      <xdr:nvSpPr>
        <xdr:cNvPr id="257" name="n_4aveValue【橋りょう・トンネル】&#10;一人当たり有形固定資産（償却資産）額"/>
        <xdr:cNvSpPr txBox="1"/>
      </xdr:nvSpPr>
      <xdr:spPr>
        <a:xfrm>
          <a:off x="6705111" y="105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70247</xdr:rowOff>
    </xdr:from>
    <xdr:ext cx="534377" cy="259045"/>
    <xdr:sp macro="" textlink="">
      <xdr:nvSpPr>
        <xdr:cNvPr id="258" name="n_1mainValue【橋りょう・トンネル】&#10;一人当たり有形固定資産（償却資産）額"/>
        <xdr:cNvSpPr txBox="1"/>
      </xdr:nvSpPr>
      <xdr:spPr>
        <a:xfrm>
          <a:off x="9359411" y="1087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69008</xdr:rowOff>
    </xdr:from>
    <xdr:ext cx="534377" cy="259045"/>
    <xdr:sp macro="" textlink="">
      <xdr:nvSpPr>
        <xdr:cNvPr id="259" name="n_2mainValue【橋りょう・トンネル】&#10;一人当たり有形固定資産（償却資産）額"/>
        <xdr:cNvSpPr txBox="1"/>
      </xdr:nvSpPr>
      <xdr:spPr>
        <a:xfrm>
          <a:off x="8483111" y="1087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67892</xdr:rowOff>
    </xdr:from>
    <xdr:ext cx="534377" cy="259045"/>
    <xdr:sp macro="" textlink="">
      <xdr:nvSpPr>
        <xdr:cNvPr id="260" name="n_3mainValue【橋りょう・トンネル】&#10;一人当たり有形固定資産（償却資産）額"/>
        <xdr:cNvSpPr txBox="1"/>
      </xdr:nvSpPr>
      <xdr:spPr>
        <a:xfrm>
          <a:off x="7594111" y="1086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68346</xdr:rowOff>
    </xdr:from>
    <xdr:ext cx="534377" cy="259045"/>
    <xdr:sp macro="" textlink="">
      <xdr:nvSpPr>
        <xdr:cNvPr id="261" name="n_4mainValue【橋りょう・トンネル】&#10;一人当たり有形固定資産（償却資産）額"/>
        <xdr:cNvSpPr txBox="1"/>
      </xdr:nvSpPr>
      <xdr:spPr>
        <a:xfrm>
          <a:off x="6705111" y="108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91"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4" name="フローチャート: 判断 293"/>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5" name="フローチャート: 判断 294"/>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82550</xdr:rowOff>
    </xdr:from>
    <xdr:to>
      <xdr:col>6</xdr:col>
      <xdr:colOff>38100</xdr:colOff>
      <xdr:row>82</xdr:row>
      <xdr:rowOff>12700</xdr:rowOff>
    </xdr:to>
    <xdr:sp macro="" textlink="">
      <xdr:nvSpPr>
        <xdr:cNvPr id="296" name="フローチャート: 判断 295"/>
        <xdr:cNvSpPr/>
      </xdr:nvSpPr>
      <xdr:spPr>
        <a:xfrm>
          <a:off x="1079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302" name="楕円 301"/>
        <xdr:cNvSpPr/>
      </xdr:nvSpPr>
      <xdr:spPr>
        <a:xfrm>
          <a:off x="4584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154957</xdr:rowOff>
    </xdr:from>
    <xdr:ext cx="405111" cy="259045"/>
    <xdr:sp macro="" textlink="">
      <xdr:nvSpPr>
        <xdr:cNvPr id="303" name="【公営住宅】&#10;有形固定資産減価償却率該当値テキスト"/>
        <xdr:cNvSpPr txBox="1"/>
      </xdr:nvSpPr>
      <xdr:spPr>
        <a:xfrm>
          <a:off x="4673600"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63500</xdr:rowOff>
    </xdr:from>
    <xdr:to>
      <xdr:col>20</xdr:col>
      <xdr:colOff>38100</xdr:colOff>
      <xdr:row>81</xdr:row>
      <xdr:rowOff>165100</xdr:rowOff>
    </xdr:to>
    <xdr:sp macro="" textlink="">
      <xdr:nvSpPr>
        <xdr:cNvPr id="304" name="楕円 303"/>
        <xdr:cNvSpPr/>
      </xdr:nvSpPr>
      <xdr:spPr>
        <a:xfrm>
          <a:off x="3746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114300</xdr:rowOff>
    </xdr:from>
    <xdr:to>
      <xdr:col>24</xdr:col>
      <xdr:colOff>63500</xdr:colOff>
      <xdr:row>82</xdr:row>
      <xdr:rowOff>11430</xdr:rowOff>
    </xdr:to>
    <xdr:cxnSp macro="">
      <xdr:nvCxnSpPr>
        <xdr:cNvPr id="305" name="直線コネクタ 304"/>
        <xdr:cNvCxnSpPr/>
      </xdr:nvCxnSpPr>
      <xdr:spPr>
        <a:xfrm>
          <a:off x="3797300" y="140017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306" name="楕円 305"/>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82</xdr:row>
      <xdr:rowOff>19050</xdr:rowOff>
    </xdr:to>
    <xdr:cxnSp macro="">
      <xdr:nvCxnSpPr>
        <xdr:cNvPr id="307" name="直線コネクタ 306"/>
        <xdr:cNvCxnSpPr/>
      </xdr:nvCxnSpPr>
      <xdr:spPr>
        <a:xfrm flipV="1">
          <a:off x="2908300" y="14001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308" name="楕円 307"/>
        <xdr:cNvSpPr/>
      </xdr:nvSpPr>
      <xdr:spPr>
        <a:xfrm>
          <a:off x="196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19050</xdr:rowOff>
    </xdr:from>
    <xdr:to>
      <xdr:col>15</xdr:col>
      <xdr:colOff>50800</xdr:colOff>
      <xdr:row>83</xdr:row>
      <xdr:rowOff>160020</xdr:rowOff>
    </xdr:to>
    <xdr:cxnSp macro="">
      <xdr:nvCxnSpPr>
        <xdr:cNvPr id="309" name="直線コネクタ 308"/>
        <xdr:cNvCxnSpPr/>
      </xdr:nvCxnSpPr>
      <xdr:spPr>
        <a:xfrm flipV="1">
          <a:off x="2019300" y="1407795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52070</xdr:rowOff>
    </xdr:from>
    <xdr:to>
      <xdr:col>6</xdr:col>
      <xdr:colOff>38100</xdr:colOff>
      <xdr:row>83</xdr:row>
      <xdr:rowOff>153670</xdr:rowOff>
    </xdr:to>
    <xdr:sp macro="" textlink="">
      <xdr:nvSpPr>
        <xdr:cNvPr id="310" name="楕円 309"/>
        <xdr:cNvSpPr/>
      </xdr:nvSpPr>
      <xdr:spPr>
        <a:xfrm>
          <a:off x="1079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102870</xdr:rowOff>
    </xdr:from>
    <xdr:to>
      <xdr:col>10</xdr:col>
      <xdr:colOff>114300</xdr:colOff>
      <xdr:row>83</xdr:row>
      <xdr:rowOff>160020</xdr:rowOff>
    </xdr:to>
    <xdr:cxnSp macro="">
      <xdr:nvCxnSpPr>
        <xdr:cNvPr id="311" name="直線コネクタ 310"/>
        <xdr:cNvCxnSpPr/>
      </xdr:nvCxnSpPr>
      <xdr:spPr>
        <a:xfrm>
          <a:off x="1130300" y="14333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3" name="n_2aveValue【公営住宅】&#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14" name="n_3ave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29227</xdr:rowOff>
    </xdr:from>
    <xdr:ext cx="405111" cy="259045"/>
    <xdr:sp macro="" textlink="">
      <xdr:nvSpPr>
        <xdr:cNvPr id="315" name="n_4aveValue【公営住宅】&#10;有形固定資産減価償却率"/>
        <xdr:cNvSpPr txBox="1"/>
      </xdr:nvSpPr>
      <xdr:spPr>
        <a:xfrm>
          <a:off x="927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10177</xdr:rowOff>
    </xdr:from>
    <xdr:ext cx="405111" cy="259045"/>
    <xdr:sp macro="" textlink="">
      <xdr:nvSpPr>
        <xdr:cNvPr id="316" name="n_1mainValue【公営住宅】&#10;有形固定資産減価償却率"/>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317" name="n_2main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30497</xdr:rowOff>
    </xdr:from>
    <xdr:ext cx="405111" cy="259045"/>
    <xdr:sp macro="" textlink="">
      <xdr:nvSpPr>
        <xdr:cNvPr id="318" name="n_3mainValue【公営住宅】&#10;有形固定資産減価償却率"/>
        <xdr:cNvSpPr txBox="1"/>
      </xdr:nvSpPr>
      <xdr:spPr>
        <a:xfrm>
          <a:off x="1816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144797</xdr:rowOff>
    </xdr:from>
    <xdr:ext cx="405111" cy="259045"/>
    <xdr:sp macro="" textlink="">
      <xdr:nvSpPr>
        <xdr:cNvPr id="319" name="n_4mainValue【公営住宅】&#10;有形固定資産減価償却率"/>
        <xdr:cNvSpPr txBox="1"/>
      </xdr:nvSpPr>
      <xdr:spPr>
        <a:xfrm>
          <a:off x="927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8"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106935</xdr:rowOff>
    </xdr:from>
    <xdr:to>
      <xdr:col>46</xdr:col>
      <xdr:colOff>38100</xdr:colOff>
      <xdr:row>85</xdr:row>
      <xdr:rowOff>37085</xdr:rowOff>
    </xdr:to>
    <xdr:sp macro="" textlink="">
      <xdr:nvSpPr>
        <xdr:cNvPr id="351" name="フローチャート: 判断 350"/>
        <xdr:cNvSpPr/>
      </xdr:nvSpPr>
      <xdr:spPr>
        <a:xfrm>
          <a:off x="8699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2" name="フローチャート: 判断 351"/>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121413</xdr:rowOff>
    </xdr:from>
    <xdr:to>
      <xdr:col>36</xdr:col>
      <xdr:colOff>165100</xdr:colOff>
      <xdr:row>85</xdr:row>
      <xdr:rowOff>51563</xdr:rowOff>
    </xdr:to>
    <xdr:sp macro="" textlink="">
      <xdr:nvSpPr>
        <xdr:cNvPr id="353" name="フローチャート: 判断 352"/>
        <xdr:cNvSpPr/>
      </xdr:nvSpPr>
      <xdr:spPr>
        <a:xfrm>
          <a:off x="6921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19304</xdr:rowOff>
    </xdr:from>
    <xdr:to>
      <xdr:col>55</xdr:col>
      <xdr:colOff>50800</xdr:colOff>
      <xdr:row>85</xdr:row>
      <xdr:rowOff>120904</xdr:rowOff>
    </xdr:to>
    <xdr:sp macro="" textlink="">
      <xdr:nvSpPr>
        <xdr:cNvPr id="359" name="楕円 358"/>
        <xdr:cNvSpPr/>
      </xdr:nvSpPr>
      <xdr:spPr>
        <a:xfrm>
          <a:off x="104267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169181</xdr:rowOff>
    </xdr:from>
    <xdr:ext cx="469744" cy="259045"/>
    <xdr:sp macro="" textlink="">
      <xdr:nvSpPr>
        <xdr:cNvPr id="360" name="【公営住宅】&#10;一人当たり面積該当値テキスト"/>
        <xdr:cNvSpPr txBox="1"/>
      </xdr:nvSpPr>
      <xdr:spPr>
        <a:xfrm>
          <a:off x="10515600" y="145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23876</xdr:rowOff>
    </xdr:from>
    <xdr:to>
      <xdr:col>50</xdr:col>
      <xdr:colOff>165100</xdr:colOff>
      <xdr:row>85</xdr:row>
      <xdr:rowOff>125476</xdr:rowOff>
    </xdr:to>
    <xdr:sp macro="" textlink="">
      <xdr:nvSpPr>
        <xdr:cNvPr id="361" name="楕円 360"/>
        <xdr:cNvSpPr/>
      </xdr:nvSpPr>
      <xdr:spPr>
        <a:xfrm>
          <a:off x="9588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70104</xdr:rowOff>
    </xdr:from>
    <xdr:to>
      <xdr:col>55</xdr:col>
      <xdr:colOff>0</xdr:colOff>
      <xdr:row>85</xdr:row>
      <xdr:rowOff>74676</xdr:rowOff>
    </xdr:to>
    <xdr:cxnSp macro="">
      <xdr:nvCxnSpPr>
        <xdr:cNvPr id="362" name="直線コネクタ 361"/>
        <xdr:cNvCxnSpPr/>
      </xdr:nvCxnSpPr>
      <xdr:spPr>
        <a:xfrm flipV="1">
          <a:off x="9639300" y="146433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22352</xdr:rowOff>
    </xdr:from>
    <xdr:to>
      <xdr:col>46</xdr:col>
      <xdr:colOff>38100</xdr:colOff>
      <xdr:row>85</xdr:row>
      <xdr:rowOff>123952</xdr:rowOff>
    </xdr:to>
    <xdr:sp macro="" textlink="">
      <xdr:nvSpPr>
        <xdr:cNvPr id="363" name="楕円 362"/>
        <xdr:cNvSpPr/>
      </xdr:nvSpPr>
      <xdr:spPr>
        <a:xfrm>
          <a:off x="8699500" y="145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73152</xdr:rowOff>
    </xdr:from>
    <xdr:to>
      <xdr:col>50</xdr:col>
      <xdr:colOff>114300</xdr:colOff>
      <xdr:row>85</xdr:row>
      <xdr:rowOff>74676</xdr:rowOff>
    </xdr:to>
    <xdr:cxnSp macro="">
      <xdr:nvCxnSpPr>
        <xdr:cNvPr id="364" name="直線コネクタ 363"/>
        <xdr:cNvCxnSpPr/>
      </xdr:nvCxnSpPr>
      <xdr:spPr>
        <a:xfrm>
          <a:off x="8750300" y="1464640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15494</xdr:rowOff>
    </xdr:from>
    <xdr:to>
      <xdr:col>41</xdr:col>
      <xdr:colOff>101600</xdr:colOff>
      <xdr:row>85</xdr:row>
      <xdr:rowOff>117094</xdr:rowOff>
    </xdr:to>
    <xdr:sp macro="" textlink="">
      <xdr:nvSpPr>
        <xdr:cNvPr id="365" name="楕円 364"/>
        <xdr:cNvSpPr/>
      </xdr:nvSpPr>
      <xdr:spPr>
        <a:xfrm>
          <a:off x="7810500" y="14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66294</xdr:rowOff>
    </xdr:from>
    <xdr:to>
      <xdr:col>45</xdr:col>
      <xdr:colOff>177800</xdr:colOff>
      <xdr:row>85</xdr:row>
      <xdr:rowOff>73152</xdr:rowOff>
    </xdr:to>
    <xdr:cxnSp macro="">
      <xdr:nvCxnSpPr>
        <xdr:cNvPr id="366" name="直線コネクタ 365"/>
        <xdr:cNvCxnSpPr/>
      </xdr:nvCxnSpPr>
      <xdr:spPr>
        <a:xfrm>
          <a:off x="7861300" y="146395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xdr:rowOff>
    </xdr:from>
    <xdr:to>
      <xdr:col>36</xdr:col>
      <xdr:colOff>165100</xdr:colOff>
      <xdr:row>85</xdr:row>
      <xdr:rowOff>116332</xdr:rowOff>
    </xdr:to>
    <xdr:sp macro="" textlink="">
      <xdr:nvSpPr>
        <xdr:cNvPr id="367" name="楕円 366"/>
        <xdr:cNvSpPr/>
      </xdr:nvSpPr>
      <xdr:spPr>
        <a:xfrm>
          <a:off x="6921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65532</xdr:rowOff>
    </xdr:from>
    <xdr:to>
      <xdr:col>41</xdr:col>
      <xdr:colOff>50800</xdr:colOff>
      <xdr:row>85</xdr:row>
      <xdr:rowOff>66294</xdr:rowOff>
    </xdr:to>
    <xdr:cxnSp macro="">
      <xdr:nvCxnSpPr>
        <xdr:cNvPr id="368" name="直線コネクタ 367"/>
        <xdr:cNvCxnSpPr/>
      </xdr:nvCxnSpPr>
      <xdr:spPr>
        <a:xfrm>
          <a:off x="6972300" y="146387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69"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53612</xdr:rowOff>
    </xdr:from>
    <xdr:ext cx="469744" cy="259045"/>
    <xdr:sp macro="" textlink="">
      <xdr:nvSpPr>
        <xdr:cNvPr id="370" name="n_2aveValue【公営住宅】&#10;一人当たり面積"/>
        <xdr:cNvSpPr txBox="1"/>
      </xdr:nvSpPr>
      <xdr:spPr>
        <a:xfrm>
          <a:off x="8515427"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1"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68090</xdr:rowOff>
    </xdr:from>
    <xdr:ext cx="469744" cy="259045"/>
    <xdr:sp macro="" textlink="">
      <xdr:nvSpPr>
        <xdr:cNvPr id="372" name="n_4aveValue【公営住宅】&#10;一人当たり面積"/>
        <xdr:cNvSpPr txBox="1"/>
      </xdr:nvSpPr>
      <xdr:spPr>
        <a:xfrm>
          <a:off x="6737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116603</xdr:rowOff>
    </xdr:from>
    <xdr:ext cx="469744" cy="259045"/>
    <xdr:sp macro="" textlink="">
      <xdr:nvSpPr>
        <xdr:cNvPr id="373" name="n_1mainValue【公営住宅】&#10;一人当たり面積"/>
        <xdr:cNvSpPr txBox="1"/>
      </xdr:nvSpPr>
      <xdr:spPr>
        <a:xfrm>
          <a:off x="93917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115079</xdr:rowOff>
    </xdr:from>
    <xdr:ext cx="469744" cy="259045"/>
    <xdr:sp macro="" textlink="">
      <xdr:nvSpPr>
        <xdr:cNvPr id="374" name="n_2mainValue【公営住宅】&#10;一人当たり面積"/>
        <xdr:cNvSpPr txBox="1"/>
      </xdr:nvSpPr>
      <xdr:spPr>
        <a:xfrm>
          <a:off x="8515427" y="146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108221</xdr:rowOff>
    </xdr:from>
    <xdr:ext cx="469744" cy="259045"/>
    <xdr:sp macro="" textlink="">
      <xdr:nvSpPr>
        <xdr:cNvPr id="375" name="n_3mainValue【公営住宅】&#10;一人当たり面積"/>
        <xdr:cNvSpPr txBox="1"/>
      </xdr:nvSpPr>
      <xdr:spPr>
        <a:xfrm>
          <a:off x="7626427"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107459</xdr:rowOff>
    </xdr:from>
    <xdr:ext cx="469744" cy="259045"/>
    <xdr:sp macro="" textlink="">
      <xdr:nvSpPr>
        <xdr:cNvPr id="376" name="n_4mainValue【公営住宅】&#10;一人当たり面積"/>
        <xdr:cNvSpPr txBox="1"/>
      </xdr:nvSpPr>
      <xdr:spPr>
        <a:xfrm>
          <a:off x="6737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22"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57785</xdr:rowOff>
    </xdr:from>
    <xdr:to>
      <xdr:col>72</xdr:col>
      <xdr:colOff>38100</xdr:colOff>
      <xdr:row>37</xdr:row>
      <xdr:rowOff>159385</xdr:rowOff>
    </xdr:to>
    <xdr:sp macro="" textlink="">
      <xdr:nvSpPr>
        <xdr:cNvPr id="426" name="フローチャート: 判断 425"/>
        <xdr:cNvSpPr/>
      </xdr:nvSpPr>
      <xdr:spPr>
        <a:xfrm>
          <a:off x="13652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7" name="フローチャート: 判断 426"/>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154940</xdr:rowOff>
    </xdr:from>
    <xdr:to>
      <xdr:col>85</xdr:col>
      <xdr:colOff>177800</xdr:colOff>
      <xdr:row>35</xdr:row>
      <xdr:rowOff>85090</xdr:rowOff>
    </xdr:to>
    <xdr:sp macro="" textlink="">
      <xdr:nvSpPr>
        <xdr:cNvPr id="433" name="楕円 432"/>
        <xdr:cNvSpPr/>
      </xdr:nvSpPr>
      <xdr:spPr>
        <a:xfrm>
          <a:off x="16268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6367</xdr:rowOff>
    </xdr:from>
    <xdr:ext cx="405111" cy="259045"/>
    <xdr:sp macro="" textlink="">
      <xdr:nvSpPr>
        <xdr:cNvPr id="434" name="【認定こども園・幼稚園・保育所】&#10;有形固定資産減価償却率該当値テキスト"/>
        <xdr:cNvSpPr txBox="1"/>
      </xdr:nvSpPr>
      <xdr:spPr>
        <a:xfrm>
          <a:off x="16357600"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118745</xdr:rowOff>
    </xdr:from>
    <xdr:to>
      <xdr:col>81</xdr:col>
      <xdr:colOff>101600</xdr:colOff>
      <xdr:row>35</xdr:row>
      <xdr:rowOff>48895</xdr:rowOff>
    </xdr:to>
    <xdr:sp macro="" textlink="">
      <xdr:nvSpPr>
        <xdr:cNvPr id="435" name="楕円 434"/>
        <xdr:cNvSpPr/>
      </xdr:nvSpPr>
      <xdr:spPr>
        <a:xfrm>
          <a:off x="15430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169545</xdr:rowOff>
    </xdr:from>
    <xdr:to>
      <xdr:col>85</xdr:col>
      <xdr:colOff>127000</xdr:colOff>
      <xdr:row>35</xdr:row>
      <xdr:rowOff>34290</xdr:rowOff>
    </xdr:to>
    <xdr:cxnSp macro="">
      <xdr:nvCxnSpPr>
        <xdr:cNvPr id="436" name="直線コネクタ 435"/>
        <xdr:cNvCxnSpPr/>
      </xdr:nvCxnSpPr>
      <xdr:spPr>
        <a:xfrm>
          <a:off x="15481300" y="59988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118745</xdr:rowOff>
    </xdr:from>
    <xdr:to>
      <xdr:col>76</xdr:col>
      <xdr:colOff>165100</xdr:colOff>
      <xdr:row>35</xdr:row>
      <xdr:rowOff>48895</xdr:rowOff>
    </xdr:to>
    <xdr:sp macro="" textlink="">
      <xdr:nvSpPr>
        <xdr:cNvPr id="437" name="楕円 436"/>
        <xdr:cNvSpPr/>
      </xdr:nvSpPr>
      <xdr:spPr>
        <a:xfrm>
          <a:off x="14541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169545</xdr:rowOff>
    </xdr:from>
    <xdr:to>
      <xdr:col>81</xdr:col>
      <xdr:colOff>50800</xdr:colOff>
      <xdr:row>34</xdr:row>
      <xdr:rowOff>169545</xdr:rowOff>
    </xdr:to>
    <xdr:cxnSp macro="">
      <xdr:nvCxnSpPr>
        <xdr:cNvPr id="438" name="直線コネクタ 437"/>
        <xdr:cNvCxnSpPr/>
      </xdr:nvCxnSpPr>
      <xdr:spPr>
        <a:xfrm>
          <a:off x="14592300" y="5998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xdr:rowOff>
    </xdr:from>
    <xdr:to>
      <xdr:col>72</xdr:col>
      <xdr:colOff>38100</xdr:colOff>
      <xdr:row>36</xdr:row>
      <xdr:rowOff>111760</xdr:rowOff>
    </xdr:to>
    <xdr:sp macro="" textlink="">
      <xdr:nvSpPr>
        <xdr:cNvPr id="439" name="楕円 438"/>
        <xdr:cNvSpPr/>
      </xdr:nvSpPr>
      <xdr:spPr>
        <a:xfrm>
          <a:off x="13652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169545</xdr:rowOff>
    </xdr:from>
    <xdr:to>
      <xdr:col>76</xdr:col>
      <xdr:colOff>114300</xdr:colOff>
      <xdr:row>36</xdr:row>
      <xdr:rowOff>60960</xdr:rowOff>
    </xdr:to>
    <xdr:cxnSp macro="">
      <xdr:nvCxnSpPr>
        <xdr:cNvPr id="440" name="直線コネクタ 439"/>
        <xdr:cNvCxnSpPr/>
      </xdr:nvCxnSpPr>
      <xdr:spPr>
        <a:xfrm flipV="1">
          <a:off x="13703300" y="599884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71120</xdr:rowOff>
    </xdr:from>
    <xdr:to>
      <xdr:col>67</xdr:col>
      <xdr:colOff>101600</xdr:colOff>
      <xdr:row>37</xdr:row>
      <xdr:rowOff>1270</xdr:rowOff>
    </xdr:to>
    <xdr:sp macro="" textlink="">
      <xdr:nvSpPr>
        <xdr:cNvPr id="441" name="楕円 440"/>
        <xdr:cNvSpPr/>
      </xdr:nvSpPr>
      <xdr:spPr>
        <a:xfrm>
          <a:off x="1276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60960</xdr:rowOff>
    </xdr:from>
    <xdr:to>
      <xdr:col>71</xdr:col>
      <xdr:colOff>177800</xdr:colOff>
      <xdr:row>36</xdr:row>
      <xdr:rowOff>121920</xdr:rowOff>
    </xdr:to>
    <xdr:cxnSp macro="">
      <xdr:nvCxnSpPr>
        <xdr:cNvPr id="442" name="直線コネクタ 441"/>
        <xdr:cNvCxnSpPr/>
      </xdr:nvCxnSpPr>
      <xdr:spPr>
        <a:xfrm flipV="1">
          <a:off x="12814300" y="6233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43"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4"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150512</xdr:rowOff>
    </xdr:from>
    <xdr:ext cx="405111" cy="259045"/>
    <xdr:sp macro="" textlink="">
      <xdr:nvSpPr>
        <xdr:cNvPr id="445" name="n_3aveValue【認定こども園・幼稚園・保育所】&#10;有形固定資産減価償却率"/>
        <xdr:cNvSpPr txBox="1"/>
      </xdr:nvSpPr>
      <xdr:spPr>
        <a:xfrm>
          <a:off x="13500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6" name="n_4aveValue【認定こども園・幼稚園・保育所】&#10;有形固定資産減価償却率"/>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65422</xdr:rowOff>
    </xdr:from>
    <xdr:ext cx="405111" cy="259045"/>
    <xdr:sp macro="" textlink="">
      <xdr:nvSpPr>
        <xdr:cNvPr id="447" name="n_1mainValue【認定こども園・幼稚園・保育所】&#10;有形固定資産減価償却率"/>
        <xdr:cNvSpPr txBox="1"/>
      </xdr:nvSpPr>
      <xdr:spPr>
        <a:xfrm>
          <a:off x="152660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65422</xdr:rowOff>
    </xdr:from>
    <xdr:ext cx="405111" cy="259045"/>
    <xdr:sp macro="" textlink="">
      <xdr:nvSpPr>
        <xdr:cNvPr id="448" name="n_2mainValue【認定こども園・幼稚園・保育所】&#10;有形固定資産減価償却率"/>
        <xdr:cNvSpPr txBox="1"/>
      </xdr:nvSpPr>
      <xdr:spPr>
        <a:xfrm>
          <a:off x="143897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128287</xdr:rowOff>
    </xdr:from>
    <xdr:ext cx="405111" cy="259045"/>
    <xdr:sp macro="" textlink="">
      <xdr:nvSpPr>
        <xdr:cNvPr id="449" name="n_3mainValue【認定こども園・幼稚園・保育所】&#10;有形固定資産減価償却率"/>
        <xdr:cNvSpPr txBox="1"/>
      </xdr:nvSpPr>
      <xdr:spPr>
        <a:xfrm>
          <a:off x="13500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17797</xdr:rowOff>
    </xdr:from>
    <xdr:ext cx="405111" cy="259045"/>
    <xdr:sp macro="" textlink="">
      <xdr:nvSpPr>
        <xdr:cNvPr id="450" name="n_4mainValue【認定こども園・幼稚園・保育所】&#10;有形固定資産減価償却率"/>
        <xdr:cNvSpPr txBox="1"/>
      </xdr:nvSpPr>
      <xdr:spPr>
        <a:xfrm>
          <a:off x="12611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79"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48260</xdr:rowOff>
    </xdr:from>
    <xdr:to>
      <xdr:col>107</xdr:col>
      <xdr:colOff>101600</xdr:colOff>
      <xdr:row>38</xdr:row>
      <xdr:rowOff>149860</xdr:rowOff>
    </xdr:to>
    <xdr:sp macro="" textlink="">
      <xdr:nvSpPr>
        <xdr:cNvPr id="482" name="フローチャート: 判断 481"/>
        <xdr:cNvSpPr/>
      </xdr:nvSpPr>
      <xdr:spPr>
        <a:xfrm>
          <a:off x="2038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483" name="フローチャート: 判断 482"/>
        <xdr:cNvSpPr/>
      </xdr:nvSpPr>
      <xdr:spPr>
        <a:xfrm>
          <a:off x="19494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10160</xdr:rowOff>
    </xdr:from>
    <xdr:to>
      <xdr:col>98</xdr:col>
      <xdr:colOff>38100</xdr:colOff>
      <xdr:row>38</xdr:row>
      <xdr:rowOff>111760</xdr:rowOff>
    </xdr:to>
    <xdr:sp macro="" textlink="">
      <xdr:nvSpPr>
        <xdr:cNvPr id="484" name="フローチャート: 判断 483"/>
        <xdr:cNvSpPr/>
      </xdr:nvSpPr>
      <xdr:spPr>
        <a:xfrm>
          <a:off x="18605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90" name="楕円 489"/>
        <xdr:cNvSpPr/>
      </xdr:nvSpPr>
      <xdr:spPr>
        <a:xfrm>
          <a:off x="22110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45737</xdr:rowOff>
    </xdr:from>
    <xdr:ext cx="469744" cy="259045"/>
    <xdr:sp macro="" textlink="">
      <xdr:nvSpPr>
        <xdr:cNvPr id="491" name="【認定こども園・幼稚園・保育所】&#10;一人当たり面積該当値テキスト"/>
        <xdr:cNvSpPr txBox="1"/>
      </xdr:nvSpPr>
      <xdr:spPr>
        <a:xfrm>
          <a:off x="22199600"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67310</xdr:rowOff>
    </xdr:from>
    <xdr:to>
      <xdr:col>112</xdr:col>
      <xdr:colOff>38100</xdr:colOff>
      <xdr:row>39</xdr:row>
      <xdr:rowOff>168910</xdr:rowOff>
    </xdr:to>
    <xdr:sp macro="" textlink="">
      <xdr:nvSpPr>
        <xdr:cNvPr id="492" name="楕円 491"/>
        <xdr:cNvSpPr/>
      </xdr:nvSpPr>
      <xdr:spPr>
        <a:xfrm>
          <a:off x="2127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118110</xdr:rowOff>
    </xdr:from>
    <xdr:to>
      <xdr:col>116</xdr:col>
      <xdr:colOff>63500</xdr:colOff>
      <xdr:row>39</xdr:row>
      <xdr:rowOff>118110</xdr:rowOff>
    </xdr:to>
    <xdr:cxnSp macro="">
      <xdr:nvCxnSpPr>
        <xdr:cNvPr id="493" name="直線コネクタ 492"/>
        <xdr:cNvCxnSpPr/>
      </xdr:nvCxnSpPr>
      <xdr:spPr>
        <a:xfrm>
          <a:off x="21323300" y="6804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67310</xdr:rowOff>
    </xdr:from>
    <xdr:to>
      <xdr:col>107</xdr:col>
      <xdr:colOff>101600</xdr:colOff>
      <xdr:row>39</xdr:row>
      <xdr:rowOff>168910</xdr:rowOff>
    </xdr:to>
    <xdr:sp macro="" textlink="">
      <xdr:nvSpPr>
        <xdr:cNvPr id="494" name="楕円 493"/>
        <xdr:cNvSpPr/>
      </xdr:nvSpPr>
      <xdr:spPr>
        <a:xfrm>
          <a:off x="2038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118110</xdr:rowOff>
    </xdr:from>
    <xdr:to>
      <xdr:col>111</xdr:col>
      <xdr:colOff>177800</xdr:colOff>
      <xdr:row>39</xdr:row>
      <xdr:rowOff>118110</xdr:rowOff>
    </xdr:to>
    <xdr:cxnSp macro="">
      <xdr:nvCxnSpPr>
        <xdr:cNvPr id="495" name="直線コネクタ 494"/>
        <xdr:cNvCxnSpPr/>
      </xdr:nvCxnSpPr>
      <xdr:spPr>
        <a:xfrm>
          <a:off x="20434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96" name="楕円 495"/>
        <xdr:cNvSpPr/>
      </xdr:nvSpPr>
      <xdr:spPr>
        <a:xfrm>
          <a:off x="19494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118110</xdr:rowOff>
    </xdr:from>
    <xdr:to>
      <xdr:col>107</xdr:col>
      <xdr:colOff>50800</xdr:colOff>
      <xdr:row>39</xdr:row>
      <xdr:rowOff>163830</xdr:rowOff>
    </xdr:to>
    <xdr:cxnSp macro="">
      <xdr:nvCxnSpPr>
        <xdr:cNvPr id="497" name="直線コネクタ 496"/>
        <xdr:cNvCxnSpPr/>
      </xdr:nvCxnSpPr>
      <xdr:spPr>
        <a:xfrm flipV="1">
          <a:off x="19545300" y="6804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82550</xdr:rowOff>
    </xdr:from>
    <xdr:to>
      <xdr:col>98</xdr:col>
      <xdr:colOff>38100</xdr:colOff>
      <xdr:row>40</xdr:row>
      <xdr:rowOff>12700</xdr:rowOff>
    </xdr:to>
    <xdr:sp macro="" textlink="">
      <xdr:nvSpPr>
        <xdr:cNvPr id="498" name="楕円 497"/>
        <xdr:cNvSpPr/>
      </xdr:nvSpPr>
      <xdr:spPr>
        <a:xfrm>
          <a:off x="18605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133350</xdr:rowOff>
    </xdr:from>
    <xdr:to>
      <xdr:col>102</xdr:col>
      <xdr:colOff>114300</xdr:colOff>
      <xdr:row>39</xdr:row>
      <xdr:rowOff>163830</xdr:rowOff>
    </xdr:to>
    <xdr:cxnSp macro="">
      <xdr:nvCxnSpPr>
        <xdr:cNvPr id="499" name="直線コネクタ 498"/>
        <xdr:cNvCxnSpPr/>
      </xdr:nvCxnSpPr>
      <xdr:spPr>
        <a:xfrm>
          <a:off x="18656300" y="6819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0"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501" name="n_2aveValue【認定こども園・幼稚園・保育所】&#10;一人当たり面積"/>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2557</xdr:rowOff>
    </xdr:from>
    <xdr:ext cx="469744" cy="259045"/>
    <xdr:sp macro="" textlink="">
      <xdr:nvSpPr>
        <xdr:cNvPr id="502" name="n_3aveValue【認定こども園・幼稚園・保育所】&#10;一人当たり面積"/>
        <xdr:cNvSpPr txBox="1"/>
      </xdr:nvSpPr>
      <xdr:spPr>
        <a:xfrm>
          <a:off x="19310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128287</xdr:rowOff>
    </xdr:from>
    <xdr:ext cx="469744" cy="259045"/>
    <xdr:sp macro="" textlink="">
      <xdr:nvSpPr>
        <xdr:cNvPr id="503" name="n_4aveValue【認定こども園・幼稚園・保育所】&#10;一人当たり面積"/>
        <xdr:cNvSpPr txBox="1"/>
      </xdr:nvSpPr>
      <xdr:spPr>
        <a:xfrm>
          <a:off x="18421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160037</xdr:rowOff>
    </xdr:from>
    <xdr:ext cx="469744" cy="259045"/>
    <xdr:sp macro="" textlink="">
      <xdr:nvSpPr>
        <xdr:cNvPr id="504" name="n_1mainValue【認定こども園・幼稚園・保育所】&#10;一人当たり面積"/>
        <xdr:cNvSpPr txBox="1"/>
      </xdr:nvSpPr>
      <xdr:spPr>
        <a:xfrm>
          <a:off x="210757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160037</xdr:rowOff>
    </xdr:from>
    <xdr:ext cx="469744" cy="259045"/>
    <xdr:sp macro="" textlink="">
      <xdr:nvSpPr>
        <xdr:cNvPr id="505" name="n_2mainValue【認定こども園・幼稚園・保育所】&#10;一人当たり面積"/>
        <xdr:cNvSpPr txBox="1"/>
      </xdr:nvSpPr>
      <xdr:spPr>
        <a:xfrm>
          <a:off x="20199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506" name="n_3mainValue【認定こども園・幼稚園・保育所】&#10;一人当たり面積"/>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3827</xdr:rowOff>
    </xdr:from>
    <xdr:ext cx="469744" cy="259045"/>
    <xdr:sp macro="" textlink="">
      <xdr:nvSpPr>
        <xdr:cNvPr id="507" name="n_4mainValue【認定こども園・幼稚園・保育所】&#10;一人当たり面積"/>
        <xdr:cNvSpPr txBox="1"/>
      </xdr:nvSpPr>
      <xdr:spPr>
        <a:xfrm>
          <a:off x="18421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37"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59690</xdr:rowOff>
    </xdr:from>
    <xdr:to>
      <xdr:col>76</xdr:col>
      <xdr:colOff>165100</xdr:colOff>
      <xdr:row>60</xdr:row>
      <xdr:rowOff>161290</xdr:rowOff>
    </xdr:to>
    <xdr:sp macro="" textlink="">
      <xdr:nvSpPr>
        <xdr:cNvPr id="540" name="フローチャート: 判断 539"/>
        <xdr:cNvSpPr/>
      </xdr:nvSpPr>
      <xdr:spPr>
        <a:xfrm>
          <a:off x="145415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71120</xdr:rowOff>
    </xdr:from>
    <xdr:to>
      <xdr:col>72</xdr:col>
      <xdr:colOff>38100</xdr:colOff>
      <xdr:row>61</xdr:row>
      <xdr:rowOff>1270</xdr:rowOff>
    </xdr:to>
    <xdr:sp macro="" textlink="">
      <xdr:nvSpPr>
        <xdr:cNvPr id="541" name="フローチャート: 判断 540"/>
        <xdr:cNvSpPr/>
      </xdr:nvSpPr>
      <xdr:spPr>
        <a:xfrm>
          <a:off x="13652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151130</xdr:rowOff>
    </xdr:from>
    <xdr:to>
      <xdr:col>67</xdr:col>
      <xdr:colOff>101600</xdr:colOff>
      <xdr:row>60</xdr:row>
      <xdr:rowOff>81280</xdr:rowOff>
    </xdr:to>
    <xdr:sp macro="" textlink="">
      <xdr:nvSpPr>
        <xdr:cNvPr id="542" name="フローチャート: 判断 541"/>
        <xdr:cNvSpPr/>
      </xdr:nvSpPr>
      <xdr:spPr>
        <a:xfrm>
          <a:off x="12763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48" name="楕円 547"/>
        <xdr:cNvSpPr/>
      </xdr:nvSpPr>
      <xdr:spPr>
        <a:xfrm>
          <a:off x="16268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140987</xdr:rowOff>
    </xdr:from>
    <xdr:ext cx="405111" cy="259045"/>
    <xdr:sp macro="" textlink="">
      <xdr:nvSpPr>
        <xdr:cNvPr id="549" name="【学校施設】&#10;有形固定資産減価償却率該当値テキスト"/>
        <xdr:cNvSpPr txBox="1"/>
      </xdr:nvSpPr>
      <xdr:spPr>
        <a:xfrm>
          <a:off x="16357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550" name="楕円 549"/>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41910</xdr:rowOff>
    </xdr:to>
    <xdr:cxnSp macro="">
      <xdr:nvCxnSpPr>
        <xdr:cNvPr id="551" name="直線コネクタ 550"/>
        <xdr:cNvCxnSpPr/>
      </xdr:nvCxnSpPr>
      <xdr:spPr>
        <a:xfrm>
          <a:off x="15481300" y="104508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52" name="楕円 551"/>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60</xdr:row>
      <xdr:rowOff>163830</xdr:rowOff>
    </xdr:to>
    <xdr:cxnSp macro="">
      <xdr:nvCxnSpPr>
        <xdr:cNvPr id="553" name="直線コネクタ 552"/>
        <xdr:cNvCxnSpPr/>
      </xdr:nvCxnSpPr>
      <xdr:spPr>
        <a:xfrm>
          <a:off x="14592300" y="1021842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54" name="楕円 553"/>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60</xdr:row>
      <xdr:rowOff>76200</xdr:rowOff>
    </xdr:to>
    <xdr:cxnSp macro="">
      <xdr:nvCxnSpPr>
        <xdr:cNvPr id="555" name="直線コネクタ 554"/>
        <xdr:cNvCxnSpPr/>
      </xdr:nvCxnSpPr>
      <xdr:spPr>
        <a:xfrm flipV="1">
          <a:off x="13703300" y="102184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78740</xdr:rowOff>
    </xdr:from>
    <xdr:to>
      <xdr:col>67</xdr:col>
      <xdr:colOff>101600</xdr:colOff>
      <xdr:row>62</xdr:row>
      <xdr:rowOff>8890</xdr:rowOff>
    </xdr:to>
    <xdr:sp macro="" textlink="">
      <xdr:nvSpPr>
        <xdr:cNvPr id="556" name="楕円 555"/>
        <xdr:cNvSpPr/>
      </xdr:nvSpPr>
      <xdr:spPr>
        <a:xfrm>
          <a:off x="12763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61</xdr:row>
      <xdr:rowOff>129540</xdr:rowOff>
    </xdr:to>
    <xdr:cxnSp macro="">
      <xdr:nvCxnSpPr>
        <xdr:cNvPr id="557" name="直線コネクタ 556"/>
        <xdr:cNvCxnSpPr/>
      </xdr:nvCxnSpPr>
      <xdr:spPr>
        <a:xfrm flipV="1">
          <a:off x="12814300" y="1036320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58"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559" name="n_2aveValue【学校施設】&#10;有形固定資産減価償却率"/>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560" name="n_3aveValue【学校施設】&#10;有形固定資産減価償却率"/>
        <xdr:cNvSpPr txBox="1"/>
      </xdr:nvSpPr>
      <xdr:spPr>
        <a:xfrm>
          <a:off x="13500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97807</xdr:rowOff>
    </xdr:from>
    <xdr:ext cx="405111" cy="259045"/>
    <xdr:sp macro="" textlink="">
      <xdr:nvSpPr>
        <xdr:cNvPr id="561" name="n_4aveValue【学校施設】&#10;有形固定資産減価償却率"/>
        <xdr:cNvSpPr txBox="1"/>
      </xdr:nvSpPr>
      <xdr:spPr>
        <a:xfrm>
          <a:off x="12611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59707</xdr:rowOff>
    </xdr:from>
    <xdr:ext cx="405111" cy="259045"/>
    <xdr:sp macro="" textlink="">
      <xdr:nvSpPr>
        <xdr:cNvPr id="562" name="n_1mainValue【学校施設】&#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63" name="n_2main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143527</xdr:rowOff>
    </xdr:from>
    <xdr:ext cx="405111" cy="259045"/>
    <xdr:sp macro="" textlink="">
      <xdr:nvSpPr>
        <xdr:cNvPr id="564" name="n_3mainValue【学校施設】&#10;有形固定資産減価償却率"/>
        <xdr:cNvSpPr txBox="1"/>
      </xdr:nvSpPr>
      <xdr:spPr>
        <a:xfrm>
          <a:off x="13500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17</xdr:rowOff>
    </xdr:from>
    <xdr:ext cx="405111" cy="259045"/>
    <xdr:sp macro="" textlink="">
      <xdr:nvSpPr>
        <xdr:cNvPr id="565" name="n_4mainValue【学校施設】&#10;有形固定資産減価償却率"/>
        <xdr:cNvSpPr txBox="1"/>
      </xdr:nvSpPr>
      <xdr:spPr>
        <a:xfrm>
          <a:off x="12611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97"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132080</xdr:rowOff>
    </xdr:from>
    <xdr:to>
      <xdr:col>107</xdr:col>
      <xdr:colOff>101600</xdr:colOff>
      <xdr:row>60</xdr:row>
      <xdr:rowOff>62230</xdr:rowOff>
    </xdr:to>
    <xdr:sp macro="" textlink="">
      <xdr:nvSpPr>
        <xdr:cNvPr id="600" name="フローチャート: 判断 599"/>
        <xdr:cNvSpPr/>
      </xdr:nvSpPr>
      <xdr:spPr>
        <a:xfrm>
          <a:off x="20383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01" name="フローチャート: 判断 600"/>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156573</xdr:rowOff>
    </xdr:from>
    <xdr:to>
      <xdr:col>98</xdr:col>
      <xdr:colOff>38100</xdr:colOff>
      <xdr:row>60</xdr:row>
      <xdr:rowOff>86723</xdr:rowOff>
    </xdr:to>
    <xdr:sp macro="" textlink="">
      <xdr:nvSpPr>
        <xdr:cNvPr id="602" name="フローチャート: 判断 601"/>
        <xdr:cNvSpPr/>
      </xdr:nvSpPr>
      <xdr:spPr>
        <a:xfrm>
          <a:off x="18605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136978</xdr:rowOff>
    </xdr:from>
    <xdr:to>
      <xdr:col>116</xdr:col>
      <xdr:colOff>114300</xdr:colOff>
      <xdr:row>63</xdr:row>
      <xdr:rowOff>67128</xdr:rowOff>
    </xdr:to>
    <xdr:sp macro="" textlink="">
      <xdr:nvSpPr>
        <xdr:cNvPr id="608" name="楕円 607"/>
        <xdr:cNvSpPr/>
      </xdr:nvSpPr>
      <xdr:spPr>
        <a:xfrm>
          <a:off x="22110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51905</xdr:rowOff>
    </xdr:from>
    <xdr:ext cx="469744" cy="259045"/>
    <xdr:sp macro="" textlink="">
      <xdr:nvSpPr>
        <xdr:cNvPr id="609" name="【学校施設】&#10;一人当たり面積該当値テキスト"/>
        <xdr:cNvSpPr txBox="1"/>
      </xdr:nvSpPr>
      <xdr:spPr>
        <a:xfrm>
          <a:off x="22199600" y="1068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610" name="楕円 609"/>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16328</xdr:rowOff>
    </xdr:to>
    <xdr:cxnSp macro="">
      <xdr:nvCxnSpPr>
        <xdr:cNvPr id="611" name="直線コネクタ 610"/>
        <xdr:cNvCxnSpPr/>
      </xdr:nvCxnSpPr>
      <xdr:spPr>
        <a:xfrm>
          <a:off x="21323300" y="1081278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39007</xdr:rowOff>
    </xdr:from>
    <xdr:to>
      <xdr:col>107</xdr:col>
      <xdr:colOff>101600</xdr:colOff>
      <xdr:row>62</xdr:row>
      <xdr:rowOff>140607</xdr:rowOff>
    </xdr:to>
    <xdr:sp macro="" textlink="">
      <xdr:nvSpPr>
        <xdr:cNvPr id="612" name="楕円 611"/>
        <xdr:cNvSpPr/>
      </xdr:nvSpPr>
      <xdr:spPr>
        <a:xfrm>
          <a:off x="20383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89807</xdr:rowOff>
    </xdr:from>
    <xdr:to>
      <xdr:col>111</xdr:col>
      <xdr:colOff>177800</xdr:colOff>
      <xdr:row>63</xdr:row>
      <xdr:rowOff>11430</xdr:rowOff>
    </xdr:to>
    <xdr:cxnSp macro="">
      <xdr:nvCxnSpPr>
        <xdr:cNvPr id="613" name="直線コネクタ 612"/>
        <xdr:cNvCxnSpPr/>
      </xdr:nvCxnSpPr>
      <xdr:spPr>
        <a:xfrm>
          <a:off x="20434300" y="1071970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14" name="楕円 613"/>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89807</xdr:rowOff>
    </xdr:from>
    <xdr:to>
      <xdr:col>107</xdr:col>
      <xdr:colOff>50800</xdr:colOff>
      <xdr:row>62</xdr:row>
      <xdr:rowOff>114300</xdr:rowOff>
    </xdr:to>
    <xdr:cxnSp macro="">
      <xdr:nvCxnSpPr>
        <xdr:cNvPr id="615" name="直線コネクタ 614"/>
        <xdr:cNvCxnSpPr/>
      </xdr:nvCxnSpPr>
      <xdr:spPr>
        <a:xfrm flipV="1">
          <a:off x="19545300" y="107197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138612</xdr:rowOff>
    </xdr:from>
    <xdr:to>
      <xdr:col>98</xdr:col>
      <xdr:colOff>38100</xdr:colOff>
      <xdr:row>62</xdr:row>
      <xdr:rowOff>68762</xdr:rowOff>
    </xdr:to>
    <xdr:sp macro="" textlink="">
      <xdr:nvSpPr>
        <xdr:cNvPr id="616" name="楕円 615"/>
        <xdr:cNvSpPr/>
      </xdr:nvSpPr>
      <xdr:spPr>
        <a:xfrm>
          <a:off x="18605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17962</xdr:rowOff>
    </xdr:from>
    <xdr:to>
      <xdr:col>102</xdr:col>
      <xdr:colOff>114300</xdr:colOff>
      <xdr:row>62</xdr:row>
      <xdr:rowOff>114300</xdr:rowOff>
    </xdr:to>
    <xdr:cxnSp macro="">
      <xdr:nvCxnSpPr>
        <xdr:cNvPr id="617" name="直線コネクタ 616"/>
        <xdr:cNvCxnSpPr/>
      </xdr:nvCxnSpPr>
      <xdr:spPr>
        <a:xfrm>
          <a:off x="18656300" y="10647862"/>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18"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78757</xdr:rowOff>
    </xdr:from>
    <xdr:ext cx="469744" cy="259045"/>
    <xdr:sp macro="" textlink="">
      <xdr:nvSpPr>
        <xdr:cNvPr id="619" name="n_2aveValue【学校施設】&#10;一人当たり面積"/>
        <xdr:cNvSpPr txBox="1"/>
      </xdr:nvSpPr>
      <xdr:spPr>
        <a:xfrm>
          <a:off x="20199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20" name="n_3aveValue【学校施設】&#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103250</xdr:rowOff>
    </xdr:from>
    <xdr:ext cx="469744" cy="259045"/>
    <xdr:sp macro="" textlink="">
      <xdr:nvSpPr>
        <xdr:cNvPr id="621" name="n_4aveValue【学校施設】&#10;一人当たり面積"/>
        <xdr:cNvSpPr txBox="1"/>
      </xdr:nvSpPr>
      <xdr:spPr>
        <a:xfrm>
          <a:off x="18421427" y="100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622" name="n_1mainValue【学校施設】&#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131734</xdr:rowOff>
    </xdr:from>
    <xdr:ext cx="469744" cy="259045"/>
    <xdr:sp macro="" textlink="">
      <xdr:nvSpPr>
        <xdr:cNvPr id="623" name="n_2mainValue【学校施設】&#10;一人当たり面積"/>
        <xdr:cNvSpPr txBox="1"/>
      </xdr:nvSpPr>
      <xdr:spPr>
        <a:xfrm>
          <a:off x="20199427" y="1076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24" name="n_3mainValue【学校施設】&#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59889</xdr:rowOff>
    </xdr:from>
    <xdr:ext cx="469744" cy="259045"/>
    <xdr:sp macro="" textlink="">
      <xdr:nvSpPr>
        <xdr:cNvPr id="625" name="n_4mainValue【学校施設】&#10;一人当たり面積"/>
        <xdr:cNvSpPr txBox="1"/>
      </xdr:nvSpPr>
      <xdr:spPr>
        <a:xfrm>
          <a:off x="18421427" y="1068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55"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7" name="フローチャート: 判断 65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8" name="フローチャート: 判断 657"/>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59" name="フローチャート: 判断 658"/>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60" name="フローチャート: 判断 659"/>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666" name="楕円 665"/>
        <xdr:cNvSpPr/>
      </xdr:nvSpPr>
      <xdr:spPr>
        <a:xfrm>
          <a:off x="162687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13352</xdr:rowOff>
    </xdr:from>
    <xdr:ext cx="405111" cy="259045"/>
    <xdr:sp macro="" textlink="">
      <xdr:nvSpPr>
        <xdr:cNvPr id="667" name="【児童館】&#10;有形固定資産減価償却率該当値テキスト"/>
        <xdr:cNvSpPr txBox="1"/>
      </xdr:nvSpPr>
      <xdr:spPr>
        <a:xfrm>
          <a:off x="16357600"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162561</xdr:rowOff>
    </xdr:from>
    <xdr:to>
      <xdr:col>81</xdr:col>
      <xdr:colOff>101600</xdr:colOff>
      <xdr:row>82</xdr:row>
      <xdr:rowOff>92711</xdr:rowOff>
    </xdr:to>
    <xdr:sp macro="" textlink="">
      <xdr:nvSpPr>
        <xdr:cNvPr id="668" name="楕円 667"/>
        <xdr:cNvSpPr/>
      </xdr:nvSpPr>
      <xdr:spPr>
        <a:xfrm>
          <a:off x="15430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41911</xdr:rowOff>
    </xdr:from>
    <xdr:to>
      <xdr:col>85</xdr:col>
      <xdr:colOff>127000</xdr:colOff>
      <xdr:row>82</xdr:row>
      <xdr:rowOff>85725</xdr:rowOff>
    </xdr:to>
    <xdr:cxnSp macro="">
      <xdr:nvCxnSpPr>
        <xdr:cNvPr id="669" name="直線コネクタ 668"/>
        <xdr:cNvCxnSpPr/>
      </xdr:nvCxnSpPr>
      <xdr:spPr>
        <a:xfrm>
          <a:off x="15481300" y="141008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120650</xdr:rowOff>
    </xdr:from>
    <xdr:to>
      <xdr:col>76</xdr:col>
      <xdr:colOff>165100</xdr:colOff>
      <xdr:row>82</xdr:row>
      <xdr:rowOff>50800</xdr:rowOff>
    </xdr:to>
    <xdr:sp macro="" textlink="">
      <xdr:nvSpPr>
        <xdr:cNvPr id="670" name="楕円 669"/>
        <xdr:cNvSpPr/>
      </xdr:nvSpPr>
      <xdr:spPr>
        <a:xfrm>
          <a:off x="14541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0</xdr:rowOff>
    </xdr:from>
    <xdr:to>
      <xdr:col>81</xdr:col>
      <xdr:colOff>50800</xdr:colOff>
      <xdr:row>82</xdr:row>
      <xdr:rowOff>41911</xdr:rowOff>
    </xdr:to>
    <xdr:cxnSp macro="">
      <xdr:nvCxnSpPr>
        <xdr:cNvPr id="671" name="直線コネクタ 670"/>
        <xdr:cNvCxnSpPr/>
      </xdr:nvCxnSpPr>
      <xdr:spPr>
        <a:xfrm>
          <a:off x="14592300" y="14058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78739</xdr:rowOff>
    </xdr:from>
    <xdr:to>
      <xdr:col>72</xdr:col>
      <xdr:colOff>38100</xdr:colOff>
      <xdr:row>82</xdr:row>
      <xdr:rowOff>8889</xdr:rowOff>
    </xdr:to>
    <xdr:sp macro="" textlink="">
      <xdr:nvSpPr>
        <xdr:cNvPr id="672" name="楕円 671"/>
        <xdr:cNvSpPr/>
      </xdr:nvSpPr>
      <xdr:spPr>
        <a:xfrm>
          <a:off x="13652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129539</xdr:rowOff>
    </xdr:from>
    <xdr:to>
      <xdr:col>76</xdr:col>
      <xdr:colOff>114300</xdr:colOff>
      <xdr:row>82</xdr:row>
      <xdr:rowOff>0</xdr:rowOff>
    </xdr:to>
    <xdr:cxnSp macro="">
      <xdr:nvCxnSpPr>
        <xdr:cNvPr id="673" name="直線コネクタ 672"/>
        <xdr:cNvCxnSpPr/>
      </xdr:nvCxnSpPr>
      <xdr:spPr>
        <a:xfrm>
          <a:off x="13703300" y="14016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36830</xdr:rowOff>
    </xdr:from>
    <xdr:to>
      <xdr:col>67</xdr:col>
      <xdr:colOff>101600</xdr:colOff>
      <xdr:row>81</xdr:row>
      <xdr:rowOff>138430</xdr:rowOff>
    </xdr:to>
    <xdr:sp macro="" textlink="">
      <xdr:nvSpPr>
        <xdr:cNvPr id="674" name="楕円 673"/>
        <xdr:cNvSpPr/>
      </xdr:nvSpPr>
      <xdr:spPr>
        <a:xfrm>
          <a:off x="12763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87630</xdr:rowOff>
    </xdr:from>
    <xdr:to>
      <xdr:col>71</xdr:col>
      <xdr:colOff>177800</xdr:colOff>
      <xdr:row>81</xdr:row>
      <xdr:rowOff>129539</xdr:rowOff>
    </xdr:to>
    <xdr:cxnSp macro="">
      <xdr:nvCxnSpPr>
        <xdr:cNvPr id="675" name="直線コネクタ 674"/>
        <xdr:cNvCxnSpPr/>
      </xdr:nvCxnSpPr>
      <xdr:spPr>
        <a:xfrm>
          <a:off x="12814300" y="139750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76"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77" name="n_2ave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678" name="n_3aveValue【児童館】&#10;有形固定資産減価償却率"/>
        <xdr:cNvSpPr txBox="1"/>
      </xdr:nvSpPr>
      <xdr:spPr>
        <a:xfrm>
          <a:off x="13500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79" name="n_4aveValue【児童館】&#10;有形固定資産減価償却率"/>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83838</xdr:rowOff>
    </xdr:from>
    <xdr:ext cx="405111" cy="259045"/>
    <xdr:sp macro="" textlink="">
      <xdr:nvSpPr>
        <xdr:cNvPr id="680" name="n_1mainValue【児童館】&#10;有形固定資産減価償却率"/>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41927</xdr:rowOff>
    </xdr:from>
    <xdr:ext cx="405111" cy="259045"/>
    <xdr:sp macro="" textlink="">
      <xdr:nvSpPr>
        <xdr:cNvPr id="681" name="n_2mainValue【児童館】&#10;有形固定資産減価償却率"/>
        <xdr:cNvSpPr txBox="1"/>
      </xdr:nvSpPr>
      <xdr:spPr>
        <a:xfrm>
          <a:off x="14389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682" name="n_3mainValue【児童館】&#10;有形固定資産減価償却率"/>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683" name="n_4mainValue【児童館】&#10;有形固定資産減価償却率"/>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10"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12" name="フローチャート: 判断 711"/>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13" name="フローチャート: 判断 712"/>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14" name="フローチャート: 判断 713"/>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12446</xdr:rowOff>
    </xdr:from>
    <xdr:to>
      <xdr:col>98</xdr:col>
      <xdr:colOff>38100</xdr:colOff>
      <xdr:row>85</xdr:row>
      <xdr:rowOff>114046</xdr:rowOff>
    </xdr:to>
    <xdr:sp macro="" textlink="">
      <xdr:nvSpPr>
        <xdr:cNvPr id="715" name="フローチャート: 判断 714"/>
        <xdr:cNvSpPr/>
      </xdr:nvSpPr>
      <xdr:spPr>
        <a:xfrm>
          <a:off x="18605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140463</xdr:rowOff>
    </xdr:from>
    <xdr:to>
      <xdr:col>116</xdr:col>
      <xdr:colOff>114300</xdr:colOff>
      <xdr:row>86</xdr:row>
      <xdr:rowOff>70613</xdr:rowOff>
    </xdr:to>
    <xdr:sp macro="" textlink="">
      <xdr:nvSpPr>
        <xdr:cNvPr id="721" name="楕円 720"/>
        <xdr:cNvSpPr/>
      </xdr:nvSpPr>
      <xdr:spPr>
        <a:xfrm>
          <a:off x="22110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55390</xdr:rowOff>
    </xdr:from>
    <xdr:ext cx="469744" cy="259045"/>
    <xdr:sp macro="" textlink="">
      <xdr:nvSpPr>
        <xdr:cNvPr id="722" name="【児童館】&#10;一人当たり面積該当値テキスト"/>
        <xdr:cNvSpPr txBox="1"/>
      </xdr:nvSpPr>
      <xdr:spPr>
        <a:xfrm>
          <a:off x="22199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140463</xdr:rowOff>
    </xdr:from>
    <xdr:to>
      <xdr:col>112</xdr:col>
      <xdr:colOff>38100</xdr:colOff>
      <xdr:row>86</xdr:row>
      <xdr:rowOff>70613</xdr:rowOff>
    </xdr:to>
    <xdr:sp macro="" textlink="">
      <xdr:nvSpPr>
        <xdr:cNvPr id="723" name="楕円 722"/>
        <xdr:cNvSpPr/>
      </xdr:nvSpPr>
      <xdr:spPr>
        <a:xfrm>
          <a:off x="21272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19813</xdr:rowOff>
    </xdr:from>
    <xdr:to>
      <xdr:col>116</xdr:col>
      <xdr:colOff>63500</xdr:colOff>
      <xdr:row>86</xdr:row>
      <xdr:rowOff>19813</xdr:rowOff>
    </xdr:to>
    <xdr:cxnSp macro="">
      <xdr:nvCxnSpPr>
        <xdr:cNvPr id="724" name="直線コネクタ 723"/>
        <xdr:cNvCxnSpPr/>
      </xdr:nvCxnSpPr>
      <xdr:spPr>
        <a:xfrm>
          <a:off x="21323300" y="1476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140463</xdr:rowOff>
    </xdr:from>
    <xdr:to>
      <xdr:col>107</xdr:col>
      <xdr:colOff>101600</xdr:colOff>
      <xdr:row>86</xdr:row>
      <xdr:rowOff>70613</xdr:rowOff>
    </xdr:to>
    <xdr:sp macro="" textlink="">
      <xdr:nvSpPr>
        <xdr:cNvPr id="725" name="楕円 724"/>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19813</xdr:rowOff>
    </xdr:to>
    <xdr:cxnSp macro="">
      <xdr:nvCxnSpPr>
        <xdr:cNvPr id="726" name="直線コネクタ 725"/>
        <xdr:cNvCxnSpPr/>
      </xdr:nvCxnSpPr>
      <xdr:spPr>
        <a:xfrm>
          <a:off x="20434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727" name="楕円 726"/>
        <xdr:cNvSpPr/>
      </xdr:nvSpPr>
      <xdr:spPr>
        <a:xfrm>
          <a:off x="19494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19813</xdr:rowOff>
    </xdr:to>
    <xdr:cxnSp macro="">
      <xdr:nvCxnSpPr>
        <xdr:cNvPr id="728" name="直線コネクタ 727"/>
        <xdr:cNvCxnSpPr/>
      </xdr:nvCxnSpPr>
      <xdr:spPr>
        <a:xfrm>
          <a:off x="19545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140463</xdr:rowOff>
    </xdr:from>
    <xdr:to>
      <xdr:col>98</xdr:col>
      <xdr:colOff>38100</xdr:colOff>
      <xdr:row>86</xdr:row>
      <xdr:rowOff>70613</xdr:rowOff>
    </xdr:to>
    <xdr:sp macro="" textlink="">
      <xdr:nvSpPr>
        <xdr:cNvPr id="729" name="楕円 728"/>
        <xdr:cNvSpPr/>
      </xdr:nvSpPr>
      <xdr:spPr>
        <a:xfrm>
          <a:off x="18605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19813</xdr:rowOff>
    </xdr:from>
    <xdr:to>
      <xdr:col>102</xdr:col>
      <xdr:colOff>114300</xdr:colOff>
      <xdr:row>86</xdr:row>
      <xdr:rowOff>19813</xdr:rowOff>
    </xdr:to>
    <xdr:cxnSp macro="">
      <xdr:nvCxnSpPr>
        <xdr:cNvPr id="730" name="直線コネクタ 729"/>
        <xdr:cNvCxnSpPr/>
      </xdr:nvCxnSpPr>
      <xdr:spPr>
        <a:xfrm>
          <a:off x="18656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31"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32"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33"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130573</xdr:rowOff>
    </xdr:from>
    <xdr:ext cx="469744" cy="259045"/>
    <xdr:sp macro="" textlink="">
      <xdr:nvSpPr>
        <xdr:cNvPr id="734" name="n_4aveValue【児童館】&#10;一人当たり面積"/>
        <xdr:cNvSpPr txBox="1"/>
      </xdr:nvSpPr>
      <xdr:spPr>
        <a:xfrm>
          <a:off x="18421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61740</xdr:rowOff>
    </xdr:from>
    <xdr:ext cx="469744" cy="259045"/>
    <xdr:sp macro="" textlink="">
      <xdr:nvSpPr>
        <xdr:cNvPr id="735" name="n_1mainValue【児童館】&#10;一人当たり面積"/>
        <xdr:cNvSpPr txBox="1"/>
      </xdr:nvSpPr>
      <xdr:spPr>
        <a:xfrm>
          <a:off x="21075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736" name="n_2mainValue【児童館】&#10;一人当たり面積"/>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737" name="n_3mainValue【児童館】&#10;一人当たり面積"/>
        <xdr:cNvSpPr txBox="1"/>
      </xdr:nvSpPr>
      <xdr:spPr>
        <a:xfrm>
          <a:off x="19310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61740</xdr:rowOff>
    </xdr:from>
    <xdr:ext cx="469744" cy="259045"/>
    <xdr:sp macro="" textlink="">
      <xdr:nvSpPr>
        <xdr:cNvPr id="738" name="n_4mainValue【児童館】&#10;一人当たり面積"/>
        <xdr:cNvSpPr txBox="1"/>
      </xdr:nvSpPr>
      <xdr:spPr>
        <a:xfrm>
          <a:off x="18421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1" name="直線コネクタ 760"/>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3" name="直線コネクタ 76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4"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5" name="直線コネクタ 764"/>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766"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7" name="フローチャート: 判断 766"/>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68" name="フローチャート: 判断 767"/>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73406</xdr:rowOff>
    </xdr:from>
    <xdr:to>
      <xdr:col>76</xdr:col>
      <xdr:colOff>165100</xdr:colOff>
      <xdr:row>102</xdr:row>
      <xdr:rowOff>3556</xdr:rowOff>
    </xdr:to>
    <xdr:sp macro="" textlink="">
      <xdr:nvSpPr>
        <xdr:cNvPr id="769" name="フローチャート: 判断 768"/>
        <xdr:cNvSpPr/>
      </xdr:nvSpPr>
      <xdr:spPr>
        <a:xfrm>
          <a:off x="145415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59689</xdr:rowOff>
    </xdr:from>
    <xdr:to>
      <xdr:col>72</xdr:col>
      <xdr:colOff>38100</xdr:colOff>
      <xdr:row>101</xdr:row>
      <xdr:rowOff>161289</xdr:rowOff>
    </xdr:to>
    <xdr:sp macro="" textlink="">
      <xdr:nvSpPr>
        <xdr:cNvPr id="770" name="フローチャート: 判断 769"/>
        <xdr:cNvSpPr/>
      </xdr:nvSpPr>
      <xdr:spPr>
        <a:xfrm>
          <a:off x="13652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254</xdr:rowOff>
    </xdr:from>
    <xdr:to>
      <xdr:col>67</xdr:col>
      <xdr:colOff>101600</xdr:colOff>
      <xdr:row>101</xdr:row>
      <xdr:rowOff>101854</xdr:rowOff>
    </xdr:to>
    <xdr:sp macro="" textlink="">
      <xdr:nvSpPr>
        <xdr:cNvPr id="771" name="フローチャート: 判断 770"/>
        <xdr:cNvSpPr/>
      </xdr:nvSpPr>
      <xdr:spPr>
        <a:xfrm>
          <a:off x="12763500" y="173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93980</xdr:rowOff>
    </xdr:from>
    <xdr:to>
      <xdr:col>85</xdr:col>
      <xdr:colOff>177800</xdr:colOff>
      <xdr:row>101</xdr:row>
      <xdr:rowOff>24130</xdr:rowOff>
    </xdr:to>
    <xdr:sp macro="" textlink="">
      <xdr:nvSpPr>
        <xdr:cNvPr id="777" name="楕円 776"/>
        <xdr:cNvSpPr/>
      </xdr:nvSpPr>
      <xdr:spPr>
        <a:xfrm>
          <a:off x="162687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8907</xdr:rowOff>
    </xdr:from>
    <xdr:ext cx="405111" cy="259045"/>
    <xdr:sp macro="" textlink="">
      <xdr:nvSpPr>
        <xdr:cNvPr id="778" name="【公民館】&#10;有形固定資産減価償却率該当値テキスト"/>
        <xdr:cNvSpPr txBox="1"/>
      </xdr:nvSpPr>
      <xdr:spPr>
        <a:xfrm>
          <a:off x="16357600" y="1715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43687</xdr:rowOff>
    </xdr:from>
    <xdr:to>
      <xdr:col>81</xdr:col>
      <xdr:colOff>101600</xdr:colOff>
      <xdr:row>100</xdr:row>
      <xdr:rowOff>145287</xdr:rowOff>
    </xdr:to>
    <xdr:sp macro="" textlink="">
      <xdr:nvSpPr>
        <xdr:cNvPr id="779" name="楕円 778"/>
        <xdr:cNvSpPr/>
      </xdr:nvSpPr>
      <xdr:spPr>
        <a:xfrm>
          <a:off x="15430500" y="171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94487</xdr:rowOff>
    </xdr:from>
    <xdr:to>
      <xdr:col>85</xdr:col>
      <xdr:colOff>127000</xdr:colOff>
      <xdr:row>100</xdr:row>
      <xdr:rowOff>144780</xdr:rowOff>
    </xdr:to>
    <xdr:cxnSp macro="">
      <xdr:nvCxnSpPr>
        <xdr:cNvPr id="780" name="直線コネクタ 779"/>
        <xdr:cNvCxnSpPr/>
      </xdr:nvCxnSpPr>
      <xdr:spPr>
        <a:xfrm>
          <a:off x="15481300" y="172394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57404</xdr:rowOff>
    </xdr:from>
    <xdr:to>
      <xdr:col>76</xdr:col>
      <xdr:colOff>165100</xdr:colOff>
      <xdr:row>100</xdr:row>
      <xdr:rowOff>159004</xdr:rowOff>
    </xdr:to>
    <xdr:sp macro="" textlink="">
      <xdr:nvSpPr>
        <xdr:cNvPr id="781" name="楕円 780"/>
        <xdr:cNvSpPr/>
      </xdr:nvSpPr>
      <xdr:spPr>
        <a:xfrm>
          <a:off x="14541500" y="172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94487</xdr:rowOff>
    </xdr:from>
    <xdr:to>
      <xdr:col>81</xdr:col>
      <xdr:colOff>50800</xdr:colOff>
      <xdr:row>100</xdr:row>
      <xdr:rowOff>108204</xdr:rowOff>
    </xdr:to>
    <xdr:cxnSp macro="">
      <xdr:nvCxnSpPr>
        <xdr:cNvPr id="782" name="直線コネクタ 781"/>
        <xdr:cNvCxnSpPr/>
      </xdr:nvCxnSpPr>
      <xdr:spPr>
        <a:xfrm flipV="1">
          <a:off x="14592300" y="172394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151130</xdr:rowOff>
    </xdr:from>
    <xdr:to>
      <xdr:col>72</xdr:col>
      <xdr:colOff>38100</xdr:colOff>
      <xdr:row>101</xdr:row>
      <xdr:rowOff>81280</xdr:rowOff>
    </xdr:to>
    <xdr:sp macro="" textlink="">
      <xdr:nvSpPr>
        <xdr:cNvPr id="783" name="楕円 782"/>
        <xdr:cNvSpPr/>
      </xdr:nvSpPr>
      <xdr:spPr>
        <a:xfrm>
          <a:off x="13652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108204</xdr:rowOff>
    </xdr:from>
    <xdr:to>
      <xdr:col>76</xdr:col>
      <xdr:colOff>114300</xdr:colOff>
      <xdr:row>101</xdr:row>
      <xdr:rowOff>30480</xdr:rowOff>
    </xdr:to>
    <xdr:cxnSp macro="">
      <xdr:nvCxnSpPr>
        <xdr:cNvPr id="784" name="直線コネクタ 783"/>
        <xdr:cNvCxnSpPr/>
      </xdr:nvCxnSpPr>
      <xdr:spPr>
        <a:xfrm flipV="1">
          <a:off x="13703300" y="1725320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254</xdr:rowOff>
    </xdr:from>
    <xdr:to>
      <xdr:col>67</xdr:col>
      <xdr:colOff>101600</xdr:colOff>
      <xdr:row>101</xdr:row>
      <xdr:rowOff>101854</xdr:rowOff>
    </xdr:to>
    <xdr:sp macro="" textlink="">
      <xdr:nvSpPr>
        <xdr:cNvPr id="785" name="楕円 784"/>
        <xdr:cNvSpPr/>
      </xdr:nvSpPr>
      <xdr:spPr>
        <a:xfrm>
          <a:off x="12763500" y="173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30480</xdr:rowOff>
    </xdr:from>
    <xdr:to>
      <xdr:col>71</xdr:col>
      <xdr:colOff>177800</xdr:colOff>
      <xdr:row>101</xdr:row>
      <xdr:rowOff>51054</xdr:rowOff>
    </xdr:to>
    <xdr:cxnSp macro="">
      <xdr:nvCxnSpPr>
        <xdr:cNvPr id="786" name="直線コネクタ 785"/>
        <xdr:cNvCxnSpPr/>
      </xdr:nvCxnSpPr>
      <xdr:spPr>
        <a:xfrm flipV="1">
          <a:off x="12814300" y="1734693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787" name="n_1aveValue【公民館】&#10;有形固定資産減価償却率"/>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166133</xdr:rowOff>
    </xdr:from>
    <xdr:ext cx="405111" cy="259045"/>
    <xdr:sp macro="" textlink="">
      <xdr:nvSpPr>
        <xdr:cNvPr id="788" name="n_2aveValue【公民館】&#10;有形固定資産減価償却率"/>
        <xdr:cNvSpPr txBox="1"/>
      </xdr:nvSpPr>
      <xdr:spPr>
        <a:xfrm>
          <a:off x="14389744" y="17482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152416</xdr:rowOff>
    </xdr:from>
    <xdr:ext cx="405111" cy="259045"/>
    <xdr:sp macro="" textlink="">
      <xdr:nvSpPr>
        <xdr:cNvPr id="789" name="n_3aveValue【公民館】&#10;有形固定資産減価償却率"/>
        <xdr:cNvSpPr txBox="1"/>
      </xdr:nvSpPr>
      <xdr:spPr>
        <a:xfrm>
          <a:off x="13500744"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92981</xdr:rowOff>
    </xdr:from>
    <xdr:ext cx="405111" cy="259045"/>
    <xdr:sp macro="" textlink="">
      <xdr:nvSpPr>
        <xdr:cNvPr id="790" name="n_4aveValue【公民館】&#10;有形固定資産減価償却率"/>
        <xdr:cNvSpPr txBox="1"/>
      </xdr:nvSpPr>
      <xdr:spPr>
        <a:xfrm>
          <a:off x="12611744" y="174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161814</xdr:rowOff>
    </xdr:from>
    <xdr:ext cx="405111" cy="259045"/>
    <xdr:sp macro="" textlink="">
      <xdr:nvSpPr>
        <xdr:cNvPr id="791" name="n_1mainValue【公民館】&#10;有形固定資産減価償却率"/>
        <xdr:cNvSpPr txBox="1"/>
      </xdr:nvSpPr>
      <xdr:spPr>
        <a:xfrm>
          <a:off x="15266044" y="1696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4081</xdr:rowOff>
    </xdr:from>
    <xdr:ext cx="405111" cy="259045"/>
    <xdr:sp macro="" textlink="">
      <xdr:nvSpPr>
        <xdr:cNvPr id="792" name="n_2mainValue【公民館】&#10;有形固定資産減価償却率"/>
        <xdr:cNvSpPr txBox="1"/>
      </xdr:nvSpPr>
      <xdr:spPr>
        <a:xfrm>
          <a:off x="14389744" y="1697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97807</xdr:rowOff>
    </xdr:from>
    <xdr:ext cx="405111" cy="259045"/>
    <xdr:sp macro="" textlink="">
      <xdr:nvSpPr>
        <xdr:cNvPr id="793" name="n_3mainValue【公民館】&#10;有形固定資産減価償却率"/>
        <xdr:cNvSpPr txBox="1"/>
      </xdr:nvSpPr>
      <xdr:spPr>
        <a:xfrm>
          <a:off x="135007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118381</xdr:rowOff>
    </xdr:from>
    <xdr:ext cx="405111" cy="259045"/>
    <xdr:sp macro="" textlink="">
      <xdr:nvSpPr>
        <xdr:cNvPr id="794" name="n_4mainValue【公民館】&#10;有形固定資産減価償却率"/>
        <xdr:cNvSpPr txBox="1"/>
      </xdr:nvSpPr>
      <xdr:spPr>
        <a:xfrm>
          <a:off x="12611744" y="1709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8" name="直線コネクタ 817"/>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0" name="直線コネクタ 81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1"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2" name="直線コネクタ 82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3"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4" name="フローチャート: 判断 82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5" name="フローチャート: 判断 824"/>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826" name="フローチャート: 判断 825"/>
        <xdr:cNvSpPr/>
      </xdr:nvSpPr>
      <xdr:spPr>
        <a:xfrm>
          <a:off x="20383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27" name="フローチャート: 判断 826"/>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828" name="フローチャート: 判断 827"/>
        <xdr:cNvSpPr/>
      </xdr:nvSpPr>
      <xdr:spPr>
        <a:xfrm>
          <a:off x="18605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34" name="楕円 833"/>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45738</xdr:rowOff>
    </xdr:from>
    <xdr:ext cx="469744" cy="259045"/>
    <xdr:sp macro="" textlink="">
      <xdr:nvSpPr>
        <xdr:cNvPr id="835" name="【公民館】&#10;一人当たり面積該当値テキスト"/>
        <xdr:cNvSpPr txBox="1"/>
      </xdr:nvSpPr>
      <xdr:spPr>
        <a:xfrm>
          <a:off x="2219960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836" name="楕円 835"/>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118111</xdr:rowOff>
    </xdr:to>
    <xdr:cxnSp macro="">
      <xdr:nvCxnSpPr>
        <xdr:cNvPr id="837" name="直線コネクタ 836"/>
        <xdr:cNvCxnSpPr/>
      </xdr:nvCxnSpPr>
      <xdr:spPr>
        <a:xfrm>
          <a:off x="21323300" y="18112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38" name="楕円 837"/>
        <xdr:cNvSpPr/>
      </xdr:nvSpPr>
      <xdr:spPr>
        <a:xfrm>
          <a:off x="2038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72389</xdr:rowOff>
    </xdr:from>
    <xdr:to>
      <xdr:col>111</xdr:col>
      <xdr:colOff>177800</xdr:colOff>
      <xdr:row>105</xdr:row>
      <xdr:rowOff>110489</xdr:rowOff>
    </xdr:to>
    <xdr:cxnSp macro="">
      <xdr:nvCxnSpPr>
        <xdr:cNvPr id="839" name="直線コネクタ 838"/>
        <xdr:cNvCxnSpPr/>
      </xdr:nvCxnSpPr>
      <xdr:spPr>
        <a:xfrm>
          <a:off x="20434300" y="18074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67311</xdr:rowOff>
    </xdr:from>
    <xdr:to>
      <xdr:col>102</xdr:col>
      <xdr:colOff>165100</xdr:colOff>
      <xdr:row>105</xdr:row>
      <xdr:rowOff>168911</xdr:rowOff>
    </xdr:to>
    <xdr:sp macro="" textlink="">
      <xdr:nvSpPr>
        <xdr:cNvPr id="840" name="楕円 839"/>
        <xdr:cNvSpPr/>
      </xdr:nvSpPr>
      <xdr:spPr>
        <a:xfrm>
          <a:off x="19494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72389</xdr:rowOff>
    </xdr:from>
    <xdr:to>
      <xdr:col>107</xdr:col>
      <xdr:colOff>50800</xdr:colOff>
      <xdr:row>105</xdr:row>
      <xdr:rowOff>118111</xdr:rowOff>
    </xdr:to>
    <xdr:cxnSp macro="">
      <xdr:nvCxnSpPr>
        <xdr:cNvPr id="841" name="直線コネクタ 840"/>
        <xdr:cNvCxnSpPr/>
      </xdr:nvCxnSpPr>
      <xdr:spPr>
        <a:xfrm flipV="1">
          <a:off x="19545300" y="18074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42" name="楕円 841"/>
        <xdr:cNvSpPr/>
      </xdr:nvSpPr>
      <xdr:spPr>
        <a:xfrm>
          <a:off x="18605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118111</xdr:rowOff>
    </xdr:from>
    <xdr:to>
      <xdr:col>102</xdr:col>
      <xdr:colOff>114300</xdr:colOff>
      <xdr:row>105</xdr:row>
      <xdr:rowOff>163830</xdr:rowOff>
    </xdr:to>
    <xdr:cxnSp macro="">
      <xdr:nvCxnSpPr>
        <xdr:cNvPr id="843" name="直線コネクタ 842"/>
        <xdr:cNvCxnSpPr/>
      </xdr:nvCxnSpPr>
      <xdr:spPr>
        <a:xfrm flipV="1">
          <a:off x="18656300" y="18120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44"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845" name="n_2aveValue【公民館】&#10;一人当たり面積"/>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46" name="n_3aveValue【公民館】&#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33038</xdr:rowOff>
    </xdr:from>
    <xdr:ext cx="469744" cy="259045"/>
    <xdr:sp macro="" textlink="">
      <xdr:nvSpPr>
        <xdr:cNvPr id="847" name="n_4aveValue【公民館】&#10;一人当たり面積"/>
        <xdr:cNvSpPr txBox="1"/>
      </xdr:nvSpPr>
      <xdr:spPr>
        <a:xfrm>
          <a:off x="18421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848" name="n_1main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849" name="n_2mainValue【公民館】&#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160038</xdr:rowOff>
    </xdr:from>
    <xdr:ext cx="469744" cy="259045"/>
    <xdr:sp macro="" textlink="">
      <xdr:nvSpPr>
        <xdr:cNvPr id="850" name="n_3mainValue【公民館】&#10;一人当たり面積"/>
        <xdr:cNvSpPr txBox="1"/>
      </xdr:nvSpPr>
      <xdr:spPr>
        <a:xfrm>
          <a:off x="19310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34307</xdr:rowOff>
    </xdr:from>
    <xdr:ext cx="469744" cy="259045"/>
    <xdr:sp macro="" textlink="">
      <xdr:nvSpPr>
        <xdr:cNvPr id="851" name="n_4mainValue【公民館】&#10;一人当たり面積"/>
        <xdr:cNvSpPr txBox="1"/>
      </xdr:nvSpPr>
      <xdr:spPr>
        <a:xfrm>
          <a:off x="18421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末において、当市で有形固定資産減価償却率が類似団体と比較して特に大きな施設類型は、道路である。道路は、８７．１ポイントと類似団体、全国平均と比べて高い。１９８０年代以前に整備された道路の整備費が資産の約９割を占めており、老朽化度合いが高い状況である。</a:t>
          </a:r>
        </a:p>
        <a:p>
          <a:r>
            <a:rPr kumimoji="1" lang="ja-JP" altLang="en-US" sz="1300">
              <a:latin typeface="ＭＳ Ｐゴシック" panose="020B0600070205080204" pitchFamily="50" charset="-128"/>
              <a:ea typeface="ＭＳ Ｐゴシック" panose="020B0600070205080204" pitchFamily="50" charset="-128"/>
            </a:rPr>
            <a:t>　公営住宅、保育所及び公民館は、老朽化の解消のため、建替や耐震改修を実施してきたため、類似団体と比較して有形固定資産減価償却率は低くなっている。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607,105
568,341
61.95
213,602,795
203,864,761
7,538,575
107,345,515
168,345,471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102144</xdr:rowOff>
    </xdr:from>
    <xdr:to>
      <xdr:col>24</xdr:col>
      <xdr:colOff>114300</xdr:colOff>
      <xdr:row>37</xdr:row>
      <xdr:rowOff>32294</xdr:rowOff>
    </xdr:to>
    <xdr:sp macro="" textlink="">
      <xdr:nvSpPr>
        <xdr:cNvPr id="74" name="楕円 73"/>
        <xdr:cNvSpPr/>
      </xdr:nvSpPr>
      <xdr:spPr>
        <a:xfrm>
          <a:off x="45847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125021</xdr:rowOff>
    </xdr:from>
    <xdr:ext cx="405111" cy="259045"/>
    <xdr:sp macro="" textlink="">
      <xdr:nvSpPr>
        <xdr:cNvPr id="75" name="【図書館】&#10;有形固定資産減価償却率該当値テキスト"/>
        <xdr:cNvSpPr txBox="1"/>
      </xdr:nvSpPr>
      <xdr:spPr>
        <a:xfrm>
          <a:off x="4673600" y="612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69487</xdr:rowOff>
    </xdr:from>
    <xdr:to>
      <xdr:col>20</xdr:col>
      <xdr:colOff>38100</xdr:colOff>
      <xdr:row>36</xdr:row>
      <xdr:rowOff>171087</xdr:rowOff>
    </xdr:to>
    <xdr:sp macro="" textlink="">
      <xdr:nvSpPr>
        <xdr:cNvPr id="76" name="楕円 75"/>
        <xdr:cNvSpPr/>
      </xdr:nvSpPr>
      <xdr:spPr>
        <a:xfrm>
          <a:off x="3746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120287</xdr:rowOff>
    </xdr:from>
    <xdr:to>
      <xdr:col>24</xdr:col>
      <xdr:colOff>63500</xdr:colOff>
      <xdr:row>36</xdr:row>
      <xdr:rowOff>152944</xdr:rowOff>
    </xdr:to>
    <xdr:cxnSp macro="">
      <xdr:nvCxnSpPr>
        <xdr:cNvPr id="77" name="直線コネクタ 76"/>
        <xdr:cNvCxnSpPr/>
      </xdr:nvCxnSpPr>
      <xdr:spPr>
        <a:xfrm>
          <a:off x="3797300" y="62924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38463</xdr:rowOff>
    </xdr:from>
    <xdr:to>
      <xdr:col>15</xdr:col>
      <xdr:colOff>101600</xdr:colOff>
      <xdr:row>36</xdr:row>
      <xdr:rowOff>140063</xdr:rowOff>
    </xdr:to>
    <xdr:sp macro="" textlink="">
      <xdr:nvSpPr>
        <xdr:cNvPr id="78" name="楕円 77"/>
        <xdr:cNvSpPr/>
      </xdr:nvSpPr>
      <xdr:spPr>
        <a:xfrm>
          <a:off x="2857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89263</xdr:rowOff>
    </xdr:from>
    <xdr:to>
      <xdr:col>19</xdr:col>
      <xdr:colOff>177800</xdr:colOff>
      <xdr:row>36</xdr:row>
      <xdr:rowOff>120287</xdr:rowOff>
    </xdr:to>
    <xdr:cxnSp macro="">
      <xdr:nvCxnSpPr>
        <xdr:cNvPr id="79" name="直線コネクタ 78"/>
        <xdr:cNvCxnSpPr/>
      </xdr:nvCxnSpPr>
      <xdr:spPr>
        <a:xfrm>
          <a:off x="2908300" y="62614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5806</xdr:rowOff>
    </xdr:from>
    <xdr:to>
      <xdr:col>10</xdr:col>
      <xdr:colOff>165100</xdr:colOff>
      <xdr:row>36</xdr:row>
      <xdr:rowOff>107406</xdr:rowOff>
    </xdr:to>
    <xdr:sp macro="" textlink="">
      <xdr:nvSpPr>
        <xdr:cNvPr id="80" name="楕円 79"/>
        <xdr:cNvSpPr/>
      </xdr:nvSpPr>
      <xdr:spPr>
        <a:xfrm>
          <a:off x="1968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56606</xdr:rowOff>
    </xdr:from>
    <xdr:to>
      <xdr:col>15</xdr:col>
      <xdr:colOff>50800</xdr:colOff>
      <xdr:row>36</xdr:row>
      <xdr:rowOff>89263</xdr:rowOff>
    </xdr:to>
    <xdr:cxnSp macro="">
      <xdr:nvCxnSpPr>
        <xdr:cNvPr id="81" name="直線コネクタ 80"/>
        <xdr:cNvCxnSpPr/>
      </xdr:nvCxnSpPr>
      <xdr:spPr>
        <a:xfrm>
          <a:off x="2019300" y="62288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38463</xdr:rowOff>
    </xdr:from>
    <xdr:to>
      <xdr:col>6</xdr:col>
      <xdr:colOff>38100</xdr:colOff>
      <xdr:row>36</xdr:row>
      <xdr:rowOff>140063</xdr:rowOff>
    </xdr:to>
    <xdr:sp macro="" textlink="">
      <xdr:nvSpPr>
        <xdr:cNvPr id="82" name="楕円 81"/>
        <xdr:cNvSpPr/>
      </xdr:nvSpPr>
      <xdr:spPr>
        <a:xfrm>
          <a:off x="1079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56606</xdr:rowOff>
    </xdr:from>
    <xdr:to>
      <xdr:col>10</xdr:col>
      <xdr:colOff>114300</xdr:colOff>
      <xdr:row>36</xdr:row>
      <xdr:rowOff>89263</xdr:rowOff>
    </xdr:to>
    <xdr:cxnSp macro="">
      <xdr:nvCxnSpPr>
        <xdr:cNvPr id="83" name="直線コネクタ 82"/>
        <xdr:cNvCxnSpPr/>
      </xdr:nvCxnSpPr>
      <xdr:spPr>
        <a:xfrm flipV="1">
          <a:off x="1130300" y="62288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4"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5" name="n_2aveValue【図書館】&#10;有形固定資産減価償却率"/>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6" name="n_3aveValue【図書館】&#10;有形固定資産減価償却率"/>
        <xdr:cNvSpPr txBox="1"/>
      </xdr:nvSpPr>
      <xdr:spPr>
        <a:xfrm>
          <a:off x="1816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16164</xdr:rowOff>
    </xdr:from>
    <xdr:ext cx="405111" cy="259045"/>
    <xdr:sp macro="" textlink="">
      <xdr:nvSpPr>
        <xdr:cNvPr id="88" name="n_1mainValue【図書館】&#10;有形固定資産減価償却率"/>
        <xdr:cNvSpPr txBox="1"/>
      </xdr:nvSpPr>
      <xdr:spPr>
        <a:xfrm>
          <a:off x="3582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156590</xdr:rowOff>
    </xdr:from>
    <xdr:ext cx="405111" cy="259045"/>
    <xdr:sp macro="" textlink="">
      <xdr:nvSpPr>
        <xdr:cNvPr id="89" name="n_2mainValue【図書館】&#10;有形固定資産減価償却率"/>
        <xdr:cNvSpPr txBox="1"/>
      </xdr:nvSpPr>
      <xdr:spPr>
        <a:xfrm>
          <a:off x="2705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123933</xdr:rowOff>
    </xdr:from>
    <xdr:ext cx="405111" cy="259045"/>
    <xdr:sp macro="" textlink="">
      <xdr:nvSpPr>
        <xdr:cNvPr id="90" name="n_3mainValue【図書館】&#10;有形固定資産減価償却率"/>
        <xdr:cNvSpPr txBox="1"/>
      </xdr:nvSpPr>
      <xdr:spPr>
        <a:xfrm>
          <a:off x="1816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156590</xdr:rowOff>
    </xdr:from>
    <xdr:ext cx="405111" cy="259045"/>
    <xdr:sp macro="" textlink="">
      <xdr:nvSpPr>
        <xdr:cNvPr id="91" name="n_4mainValue【図書館】&#10;有形固定資産減価償却率"/>
        <xdr:cNvSpPr txBox="1"/>
      </xdr:nvSpPr>
      <xdr:spPr>
        <a:xfrm>
          <a:off x="927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9" name="楕円 128"/>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0"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1" name="楕円 130"/>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2" name="直線コネクタ 131"/>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3" name="楕円 132"/>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4" name="直線コネクタ 133"/>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59690</xdr:rowOff>
    </xdr:from>
    <xdr:to>
      <xdr:col>41</xdr:col>
      <xdr:colOff>101600</xdr:colOff>
      <xdr:row>37</xdr:row>
      <xdr:rowOff>161290</xdr:rowOff>
    </xdr:to>
    <xdr:sp macro="" textlink="">
      <xdr:nvSpPr>
        <xdr:cNvPr id="135" name="楕円 134"/>
        <xdr:cNvSpPr/>
      </xdr:nvSpPr>
      <xdr:spPr>
        <a:xfrm>
          <a:off x="781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110490</xdr:rowOff>
    </xdr:from>
    <xdr:to>
      <xdr:col>45</xdr:col>
      <xdr:colOff>177800</xdr:colOff>
      <xdr:row>37</xdr:row>
      <xdr:rowOff>133350</xdr:rowOff>
    </xdr:to>
    <xdr:cxnSp macro="">
      <xdr:nvCxnSpPr>
        <xdr:cNvPr id="136" name="直線コネクタ 135"/>
        <xdr:cNvCxnSpPr/>
      </xdr:nvCxnSpPr>
      <xdr:spPr>
        <a:xfrm>
          <a:off x="7861300" y="645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71120</xdr:rowOff>
    </xdr:from>
    <xdr:to>
      <xdr:col>36</xdr:col>
      <xdr:colOff>165100</xdr:colOff>
      <xdr:row>37</xdr:row>
      <xdr:rowOff>1270</xdr:rowOff>
    </xdr:to>
    <xdr:sp macro="" textlink="">
      <xdr:nvSpPr>
        <xdr:cNvPr id="137" name="楕円 136"/>
        <xdr:cNvSpPr/>
      </xdr:nvSpPr>
      <xdr:spPr>
        <a:xfrm>
          <a:off x="692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121920</xdr:rowOff>
    </xdr:from>
    <xdr:to>
      <xdr:col>41</xdr:col>
      <xdr:colOff>50800</xdr:colOff>
      <xdr:row>37</xdr:row>
      <xdr:rowOff>110490</xdr:rowOff>
    </xdr:to>
    <xdr:cxnSp macro="">
      <xdr:nvCxnSpPr>
        <xdr:cNvPr id="138" name="直線コネクタ 137"/>
        <xdr:cNvCxnSpPr/>
      </xdr:nvCxnSpPr>
      <xdr:spPr>
        <a:xfrm>
          <a:off x="6972300" y="6294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41" name="n_3ave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2" name="n_4ave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3"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4"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6367</xdr:rowOff>
    </xdr:from>
    <xdr:ext cx="469744" cy="259045"/>
    <xdr:sp macro="" textlink="">
      <xdr:nvSpPr>
        <xdr:cNvPr id="145" name="n_3mainValue【図書館】&#10;一人当たり面積"/>
        <xdr:cNvSpPr txBox="1"/>
      </xdr:nvSpPr>
      <xdr:spPr>
        <a:xfrm>
          <a:off x="7626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17797</xdr:rowOff>
    </xdr:from>
    <xdr:ext cx="469744" cy="259045"/>
    <xdr:sp macro="" textlink="">
      <xdr:nvSpPr>
        <xdr:cNvPr id="146" name="n_4mainValue【図書館】&#10;一人当たり面積"/>
        <xdr:cNvSpPr txBox="1"/>
      </xdr:nvSpPr>
      <xdr:spPr>
        <a:xfrm>
          <a:off x="6737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6"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82550</xdr:rowOff>
    </xdr:from>
    <xdr:to>
      <xdr:col>24</xdr:col>
      <xdr:colOff>114300</xdr:colOff>
      <xdr:row>59</xdr:row>
      <xdr:rowOff>12700</xdr:rowOff>
    </xdr:to>
    <xdr:sp macro="" textlink="">
      <xdr:nvSpPr>
        <xdr:cNvPr id="187" name="楕円 186"/>
        <xdr:cNvSpPr/>
      </xdr:nvSpPr>
      <xdr:spPr>
        <a:xfrm>
          <a:off x="4584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105427</xdr:rowOff>
    </xdr:from>
    <xdr:ext cx="405111" cy="259045"/>
    <xdr:sp macro="" textlink="">
      <xdr:nvSpPr>
        <xdr:cNvPr id="188" name="【体育館・プール】&#10;有形固定資産減価償却率該当値テキスト"/>
        <xdr:cNvSpPr txBox="1"/>
      </xdr:nvSpPr>
      <xdr:spPr>
        <a:xfrm>
          <a:off x="46736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90170</xdr:rowOff>
    </xdr:from>
    <xdr:to>
      <xdr:col>20</xdr:col>
      <xdr:colOff>38100</xdr:colOff>
      <xdr:row>59</xdr:row>
      <xdr:rowOff>20320</xdr:rowOff>
    </xdr:to>
    <xdr:sp macro="" textlink="">
      <xdr:nvSpPr>
        <xdr:cNvPr id="189" name="楕円 188"/>
        <xdr:cNvSpPr/>
      </xdr:nvSpPr>
      <xdr:spPr>
        <a:xfrm>
          <a:off x="3746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133350</xdr:rowOff>
    </xdr:from>
    <xdr:to>
      <xdr:col>24</xdr:col>
      <xdr:colOff>63500</xdr:colOff>
      <xdr:row>58</xdr:row>
      <xdr:rowOff>140970</xdr:rowOff>
    </xdr:to>
    <xdr:cxnSp macro="">
      <xdr:nvCxnSpPr>
        <xdr:cNvPr id="190" name="直線コネクタ 189"/>
        <xdr:cNvCxnSpPr/>
      </xdr:nvCxnSpPr>
      <xdr:spPr>
        <a:xfrm flipV="1">
          <a:off x="3797300" y="100774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105410</xdr:rowOff>
    </xdr:from>
    <xdr:to>
      <xdr:col>15</xdr:col>
      <xdr:colOff>101600</xdr:colOff>
      <xdr:row>59</xdr:row>
      <xdr:rowOff>35560</xdr:rowOff>
    </xdr:to>
    <xdr:sp macro="" textlink="">
      <xdr:nvSpPr>
        <xdr:cNvPr id="191" name="楕円 190"/>
        <xdr:cNvSpPr/>
      </xdr:nvSpPr>
      <xdr:spPr>
        <a:xfrm>
          <a:off x="2857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140970</xdr:rowOff>
    </xdr:from>
    <xdr:to>
      <xdr:col>19</xdr:col>
      <xdr:colOff>177800</xdr:colOff>
      <xdr:row>58</xdr:row>
      <xdr:rowOff>156210</xdr:rowOff>
    </xdr:to>
    <xdr:cxnSp macro="">
      <xdr:nvCxnSpPr>
        <xdr:cNvPr id="192" name="直線コネクタ 191"/>
        <xdr:cNvCxnSpPr/>
      </xdr:nvCxnSpPr>
      <xdr:spPr>
        <a:xfrm flipV="1">
          <a:off x="2908300" y="10085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95885</xdr:rowOff>
    </xdr:from>
    <xdr:to>
      <xdr:col>10</xdr:col>
      <xdr:colOff>165100</xdr:colOff>
      <xdr:row>59</xdr:row>
      <xdr:rowOff>26035</xdr:rowOff>
    </xdr:to>
    <xdr:sp macro="" textlink="">
      <xdr:nvSpPr>
        <xdr:cNvPr id="193" name="楕円 192"/>
        <xdr:cNvSpPr/>
      </xdr:nvSpPr>
      <xdr:spPr>
        <a:xfrm>
          <a:off x="1968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146685</xdr:rowOff>
    </xdr:from>
    <xdr:to>
      <xdr:col>15</xdr:col>
      <xdr:colOff>50800</xdr:colOff>
      <xdr:row>58</xdr:row>
      <xdr:rowOff>156210</xdr:rowOff>
    </xdr:to>
    <xdr:cxnSp macro="">
      <xdr:nvCxnSpPr>
        <xdr:cNvPr id="194" name="直線コネクタ 193"/>
        <xdr:cNvCxnSpPr/>
      </xdr:nvCxnSpPr>
      <xdr:spPr>
        <a:xfrm>
          <a:off x="2019300" y="100907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53975</xdr:rowOff>
    </xdr:from>
    <xdr:to>
      <xdr:col>6</xdr:col>
      <xdr:colOff>38100</xdr:colOff>
      <xdr:row>58</xdr:row>
      <xdr:rowOff>155575</xdr:rowOff>
    </xdr:to>
    <xdr:sp macro="" textlink="">
      <xdr:nvSpPr>
        <xdr:cNvPr id="195" name="楕円 194"/>
        <xdr:cNvSpPr/>
      </xdr:nvSpPr>
      <xdr:spPr>
        <a:xfrm>
          <a:off x="1079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104775</xdr:rowOff>
    </xdr:from>
    <xdr:to>
      <xdr:col>10</xdr:col>
      <xdr:colOff>114300</xdr:colOff>
      <xdr:row>58</xdr:row>
      <xdr:rowOff>146685</xdr:rowOff>
    </xdr:to>
    <xdr:cxnSp macro="">
      <xdr:nvCxnSpPr>
        <xdr:cNvPr id="196" name="直線コネクタ 195"/>
        <xdr:cNvCxnSpPr/>
      </xdr:nvCxnSpPr>
      <xdr:spPr>
        <a:xfrm>
          <a:off x="1130300" y="100488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97"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198" name="n_2aveValue【体育館・プール】&#10;有形固定資産減価償却率"/>
        <xdr:cNvSpPr txBox="1"/>
      </xdr:nvSpPr>
      <xdr:spPr>
        <a:xfrm>
          <a:off x="2705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9" name="n_3aveValue【体育館・プール】&#10;有形固定資産減価償却率"/>
        <xdr:cNvSpPr txBox="1"/>
      </xdr:nvSpPr>
      <xdr:spPr>
        <a:xfrm>
          <a:off x="1816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13352</xdr:rowOff>
    </xdr:from>
    <xdr:ext cx="405111" cy="259045"/>
    <xdr:sp macro="" textlink="">
      <xdr:nvSpPr>
        <xdr:cNvPr id="200" name="n_4aveValue【体育館・プール】&#10;有形固定資産減価償却率"/>
        <xdr:cNvSpPr txBox="1"/>
      </xdr:nvSpPr>
      <xdr:spPr>
        <a:xfrm>
          <a:off x="927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36847</xdr:rowOff>
    </xdr:from>
    <xdr:ext cx="405111" cy="259045"/>
    <xdr:sp macro="" textlink="">
      <xdr:nvSpPr>
        <xdr:cNvPr id="201" name="n_1mainValue【体育館・プール】&#10;有形固定資産減価償却率"/>
        <xdr:cNvSpPr txBox="1"/>
      </xdr:nvSpPr>
      <xdr:spPr>
        <a:xfrm>
          <a:off x="3582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52087</xdr:rowOff>
    </xdr:from>
    <xdr:ext cx="405111" cy="259045"/>
    <xdr:sp macro="" textlink="">
      <xdr:nvSpPr>
        <xdr:cNvPr id="202" name="n_2mainValue【体育館・プール】&#10;有形固定資産減価償却率"/>
        <xdr:cNvSpPr txBox="1"/>
      </xdr:nvSpPr>
      <xdr:spPr>
        <a:xfrm>
          <a:off x="2705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42562</xdr:rowOff>
    </xdr:from>
    <xdr:ext cx="405111" cy="259045"/>
    <xdr:sp macro="" textlink="">
      <xdr:nvSpPr>
        <xdr:cNvPr id="203" name="n_3mainValue【体育館・プール】&#10;有形固定資産減価償却率"/>
        <xdr:cNvSpPr txBox="1"/>
      </xdr:nvSpPr>
      <xdr:spPr>
        <a:xfrm>
          <a:off x="1816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652</xdr:rowOff>
    </xdr:from>
    <xdr:ext cx="405111" cy="259045"/>
    <xdr:sp macro="" textlink="">
      <xdr:nvSpPr>
        <xdr:cNvPr id="204" name="n_4mainValue【体育館・プール】&#10;有形固定資産減価償却率"/>
        <xdr:cNvSpPr txBox="1"/>
      </xdr:nvSpPr>
      <xdr:spPr>
        <a:xfrm>
          <a:off x="927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6350</xdr:rowOff>
    </xdr:from>
    <xdr:to>
      <xdr:col>46</xdr:col>
      <xdr:colOff>38100</xdr:colOff>
      <xdr:row>62</xdr:row>
      <xdr:rowOff>107950</xdr:rowOff>
    </xdr:to>
    <xdr:sp macro="" textlink="">
      <xdr:nvSpPr>
        <xdr:cNvPr id="234" name="フローチャート: 判断 233"/>
        <xdr:cNvSpPr/>
      </xdr:nvSpPr>
      <xdr:spPr>
        <a:xfrm>
          <a:off x="8699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20066</xdr:rowOff>
    </xdr:from>
    <xdr:to>
      <xdr:col>41</xdr:col>
      <xdr:colOff>101600</xdr:colOff>
      <xdr:row>62</xdr:row>
      <xdr:rowOff>121666</xdr:rowOff>
    </xdr:to>
    <xdr:sp macro="" textlink="">
      <xdr:nvSpPr>
        <xdr:cNvPr id="235" name="フローチャート: 判断 234"/>
        <xdr:cNvSpPr/>
      </xdr:nvSpPr>
      <xdr:spPr>
        <a:xfrm>
          <a:off x="7810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36" name="フローチャート: 判断 235"/>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45212</xdr:rowOff>
    </xdr:from>
    <xdr:to>
      <xdr:col>55</xdr:col>
      <xdr:colOff>50800</xdr:colOff>
      <xdr:row>62</xdr:row>
      <xdr:rowOff>146812</xdr:rowOff>
    </xdr:to>
    <xdr:sp macro="" textlink="">
      <xdr:nvSpPr>
        <xdr:cNvPr id="242" name="楕円 241"/>
        <xdr:cNvSpPr/>
      </xdr:nvSpPr>
      <xdr:spPr>
        <a:xfrm>
          <a:off x="10426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23639</xdr:rowOff>
    </xdr:from>
    <xdr:ext cx="469744" cy="259045"/>
    <xdr:sp macro="" textlink="">
      <xdr:nvSpPr>
        <xdr:cNvPr id="243" name="【体育館・プール】&#10;一人当たり面積該当値テキスト"/>
        <xdr:cNvSpPr txBox="1"/>
      </xdr:nvSpPr>
      <xdr:spPr>
        <a:xfrm>
          <a:off x="10515600"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42926</xdr:rowOff>
    </xdr:from>
    <xdr:to>
      <xdr:col>50</xdr:col>
      <xdr:colOff>165100</xdr:colOff>
      <xdr:row>62</xdr:row>
      <xdr:rowOff>144526</xdr:rowOff>
    </xdr:to>
    <xdr:sp macro="" textlink="">
      <xdr:nvSpPr>
        <xdr:cNvPr id="244" name="楕円 243"/>
        <xdr:cNvSpPr/>
      </xdr:nvSpPr>
      <xdr:spPr>
        <a:xfrm>
          <a:off x="9588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93726</xdr:rowOff>
    </xdr:from>
    <xdr:to>
      <xdr:col>55</xdr:col>
      <xdr:colOff>0</xdr:colOff>
      <xdr:row>62</xdr:row>
      <xdr:rowOff>96012</xdr:rowOff>
    </xdr:to>
    <xdr:cxnSp macro="">
      <xdr:nvCxnSpPr>
        <xdr:cNvPr id="245" name="直線コネクタ 244"/>
        <xdr:cNvCxnSpPr/>
      </xdr:nvCxnSpPr>
      <xdr:spPr>
        <a:xfrm>
          <a:off x="9639300" y="107236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40640</xdr:rowOff>
    </xdr:from>
    <xdr:to>
      <xdr:col>46</xdr:col>
      <xdr:colOff>38100</xdr:colOff>
      <xdr:row>62</xdr:row>
      <xdr:rowOff>142240</xdr:rowOff>
    </xdr:to>
    <xdr:sp macro="" textlink="">
      <xdr:nvSpPr>
        <xdr:cNvPr id="246" name="楕円 245"/>
        <xdr:cNvSpPr/>
      </xdr:nvSpPr>
      <xdr:spPr>
        <a:xfrm>
          <a:off x="869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91440</xdr:rowOff>
    </xdr:from>
    <xdr:to>
      <xdr:col>50</xdr:col>
      <xdr:colOff>114300</xdr:colOff>
      <xdr:row>62</xdr:row>
      <xdr:rowOff>93726</xdr:rowOff>
    </xdr:to>
    <xdr:cxnSp macro="">
      <xdr:nvCxnSpPr>
        <xdr:cNvPr id="247" name="直線コネクタ 246"/>
        <xdr:cNvCxnSpPr/>
      </xdr:nvCxnSpPr>
      <xdr:spPr>
        <a:xfrm>
          <a:off x="8750300" y="107213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40640</xdr:rowOff>
    </xdr:from>
    <xdr:to>
      <xdr:col>41</xdr:col>
      <xdr:colOff>101600</xdr:colOff>
      <xdr:row>62</xdr:row>
      <xdr:rowOff>142240</xdr:rowOff>
    </xdr:to>
    <xdr:sp macro="" textlink="">
      <xdr:nvSpPr>
        <xdr:cNvPr id="248" name="楕円 247"/>
        <xdr:cNvSpPr/>
      </xdr:nvSpPr>
      <xdr:spPr>
        <a:xfrm>
          <a:off x="781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91440</xdr:rowOff>
    </xdr:from>
    <xdr:to>
      <xdr:col>45</xdr:col>
      <xdr:colOff>177800</xdr:colOff>
      <xdr:row>62</xdr:row>
      <xdr:rowOff>91440</xdr:rowOff>
    </xdr:to>
    <xdr:cxnSp macro="">
      <xdr:nvCxnSpPr>
        <xdr:cNvPr id="249" name="直線コネクタ 248"/>
        <xdr:cNvCxnSpPr/>
      </xdr:nvCxnSpPr>
      <xdr:spPr>
        <a:xfrm>
          <a:off x="7861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40640</xdr:rowOff>
    </xdr:from>
    <xdr:to>
      <xdr:col>36</xdr:col>
      <xdr:colOff>165100</xdr:colOff>
      <xdr:row>62</xdr:row>
      <xdr:rowOff>142240</xdr:rowOff>
    </xdr:to>
    <xdr:sp macro="" textlink="">
      <xdr:nvSpPr>
        <xdr:cNvPr id="250" name="楕円 249"/>
        <xdr:cNvSpPr/>
      </xdr:nvSpPr>
      <xdr:spPr>
        <a:xfrm>
          <a:off x="6921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91440</xdr:rowOff>
    </xdr:from>
    <xdr:to>
      <xdr:col>41</xdr:col>
      <xdr:colOff>50800</xdr:colOff>
      <xdr:row>62</xdr:row>
      <xdr:rowOff>91440</xdr:rowOff>
    </xdr:to>
    <xdr:cxnSp macro="">
      <xdr:nvCxnSpPr>
        <xdr:cNvPr id="251" name="直線コネクタ 250"/>
        <xdr:cNvCxnSpPr/>
      </xdr:nvCxnSpPr>
      <xdr:spPr>
        <a:xfrm>
          <a:off x="6972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124477</xdr:rowOff>
    </xdr:from>
    <xdr:ext cx="469744" cy="259045"/>
    <xdr:sp macro="" textlink="">
      <xdr:nvSpPr>
        <xdr:cNvPr id="253" name="n_2aveValue【体育館・プール】&#10;一人当たり面積"/>
        <xdr:cNvSpPr txBox="1"/>
      </xdr:nvSpPr>
      <xdr:spPr>
        <a:xfrm>
          <a:off x="8515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138193</xdr:rowOff>
    </xdr:from>
    <xdr:ext cx="469744" cy="259045"/>
    <xdr:sp macro="" textlink="">
      <xdr:nvSpPr>
        <xdr:cNvPr id="254" name="n_3aveValue【体育館・プール】&#10;一人当たり面積"/>
        <xdr:cNvSpPr txBox="1"/>
      </xdr:nvSpPr>
      <xdr:spPr>
        <a:xfrm>
          <a:off x="7626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113047</xdr:rowOff>
    </xdr:from>
    <xdr:ext cx="469744" cy="259045"/>
    <xdr:sp macro="" textlink="">
      <xdr:nvSpPr>
        <xdr:cNvPr id="255" name="n_4aveValue【体育館・プール】&#10;一人当たり面積"/>
        <xdr:cNvSpPr txBox="1"/>
      </xdr:nvSpPr>
      <xdr:spPr>
        <a:xfrm>
          <a:off x="6737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135653</xdr:rowOff>
    </xdr:from>
    <xdr:ext cx="469744" cy="259045"/>
    <xdr:sp macro="" textlink="">
      <xdr:nvSpPr>
        <xdr:cNvPr id="256" name="n_1mainValue【体育館・プール】&#10;一人当たり面積"/>
        <xdr:cNvSpPr txBox="1"/>
      </xdr:nvSpPr>
      <xdr:spPr>
        <a:xfrm>
          <a:off x="93917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133367</xdr:rowOff>
    </xdr:from>
    <xdr:ext cx="469744" cy="259045"/>
    <xdr:sp macro="" textlink="">
      <xdr:nvSpPr>
        <xdr:cNvPr id="257" name="n_2mainValue【体育館・プール】&#10;一人当たり面積"/>
        <xdr:cNvSpPr txBox="1"/>
      </xdr:nvSpPr>
      <xdr:spPr>
        <a:xfrm>
          <a:off x="8515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133367</xdr:rowOff>
    </xdr:from>
    <xdr:ext cx="469744" cy="259045"/>
    <xdr:sp macro="" textlink="">
      <xdr:nvSpPr>
        <xdr:cNvPr id="258" name="n_3mainValue【体育館・プール】&#10;一人当たり面積"/>
        <xdr:cNvSpPr txBox="1"/>
      </xdr:nvSpPr>
      <xdr:spPr>
        <a:xfrm>
          <a:off x="7626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133367</xdr:rowOff>
    </xdr:from>
    <xdr:ext cx="469744" cy="259045"/>
    <xdr:sp macro="" textlink="">
      <xdr:nvSpPr>
        <xdr:cNvPr id="259" name="n_4mainValue【体育館・プール】&#10;一人当たり面積"/>
        <xdr:cNvSpPr txBox="1"/>
      </xdr:nvSpPr>
      <xdr:spPr>
        <a:xfrm>
          <a:off x="6737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87"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37592</xdr:rowOff>
    </xdr:from>
    <xdr:to>
      <xdr:col>15</xdr:col>
      <xdr:colOff>101600</xdr:colOff>
      <xdr:row>79</xdr:row>
      <xdr:rowOff>139192</xdr:rowOff>
    </xdr:to>
    <xdr:sp macro="" textlink="">
      <xdr:nvSpPr>
        <xdr:cNvPr id="290" name="フローチャート: 判断 289"/>
        <xdr:cNvSpPr/>
      </xdr:nvSpPr>
      <xdr:spPr>
        <a:xfrm>
          <a:off x="2857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167894</xdr:rowOff>
    </xdr:from>
    <xdr:to>
      <xdr:col>10</xdr:col>
      <xdr:colOff>165100</xdr:colOff>
      <xdr:row>79</xdr:row>
      <xdr:rowOff>98044</xdr:rowOff>
    </xdr:to>
    <xdr:sp macro="" textlink="">
      <xdr:nvSpPr>
        <xdr:cNvPr id="291" name="フローチャート: 判断 290"/>
        <xdr:cNvSpPr/>
      </xdr:nvSpPr>
      <xdr:spPr>
        <a:xfrm>
          <a:off x="1968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119887</xdr:rowOff>
    </xdr:from>
    <xdr:to>
      <xdr:col>6</xdr:col>
      <xdr:colOff>38100</xdr:colOff>
      <xdr:row>79</xdr:row>
      <xdr:rowOff>50037</xdr:rowOff>
    </xdr:to>
    <xdr:sp macro="" textlink="">
      <xdr:nvSpPr>
        <xdr:cNvPr id="292" name="フローチャート: 判断 291"/>
        <xdr:cNvSpPr/>
      </xdr:nvSpPr>
      <xdr:spPr>
        <a:xfrm>
          <a:off x="1079500" y="134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92456</xdr:rowOff>
    </xdr:from>
    <xdr:to>
      <xdr:col>24</xdr:col>
      <xdr:colOff>114300</xdr:colOff>
      <xdr:row>80</xdr:row>
      <xdr:rowOff>22606</xdr:rowOff>
    </xdr:to>
    <xdr:sp macro="" textlink="">
      <xdr:nvSpPr>
        <xdr:cNvPr id="298" name="楕円 297"/>
        <xdr:cNvSpPr/>
      </xdr:nvSpPr>
      <xdr:spPr>
        <a:xfrm>
          <a:off x="45847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115333</xdr:rowOff>
    </xdr:from>
    <xdr:ext cx="405111" cy="259045"/>
    <xdr:sp macro="" textlink="">
      <xdr:nvSpPr>
        <xdr:cNvPr id="299" name="【福祉施設】&#10;有形固定資産減価償却率該当値テキスト"/>
        <xdr:cNvSpPr txBox="1"/>
      </xdr:nvSpPr>
      <xdr:spPr>
        <a:xfrm>
          <a:off x="4673600" y="134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26163</xdr:rowOff>
    </xdr:from>
    <xdr:to>
      <xdr:col>20</xdr:col>
      <xdr:colOff>38100</xdr:colOff>
      <xdr:row>79</xdr:row>
      <xdr:rowOff>127763</xdr:rowOff>
    </xdr:to>
    <xdr:sp macro="" textlink="">
      <xdr:nvSpPr>
        <xdr:cNvPr id="300" name="楕円 299"/>
        <xdr:cNvSpPr/>
      </xdr:nvSpPr>
      <xdr:spPr>
        <a:xfrm>
          <a:off x="3746500" y="135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76963</xdr:rowOff>
    </xdr:from>
    <xdr:to>
      <xdr:col>24</xdr:col>
      <xdr:colOff>63500</xdr:colOff>
      <xdr:row>79</xdr:row>
      <xdr:rowOff>143256</xdr:rowOff>
    </xdr:to>
    <xdr:cxnSp macro="">
      <xdr:nvCxnSpPr>
        <xdr:cNvPr id="301" name="直線コネクタ 300"/>
        <xdr:cNvCxnSpPr/>
      </xdr:nvCxnSpPr>
      <xdr:spPr>
        <a:xfrm>
          <a:off x="3797300" y="13621513"/>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14732</xdr:rowOff>
    </xdr:from>
    <xdr:to>
      <xdr:col>15</xdr:col>
      <xdr:colOff>101600</xdr:colOff>
      <xdr:row>79</xdr:row>
      <xdr:rowOff>116332</xdr:rowOff>
    </xdr:to>
    <xdr:sp macro="" textlink="">
      <xdr:nvSpPr>
        <xdr:cNvPr id="302" name="楕円 301"/>
        <xdr:cNvSpPr/>
      </xdr:nvSpPr>
      <xdr:spPr>
        <a:xfrm>
          <a:off x="2857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65532</xdr:rowOff>
    </xdr:from>
    <xdr:to>
      <xdr:col>19</xdr:col>
      <xdr:colOff>177800</xdr:colOff>
      <xdr:row>79</xdr:row>
      <xdr:rowOff>76963</xdr:rowOff>
    </xdr:to>
    <xdr:cxnSp macro="">
      <xdr:nvCxnSpPr>
        <xdr:cNvPr id="303" name="直線コネクタ 302"/>
        <xdr:cNvCxnSpPr/>
      </xdr:nvCxnSpPr>
      <xdr:spPr>
        <a:xfrm>
          <a:off x="2908300" y="136100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xdr:rowOff>
    </xdr:from>
    <xdr:to>
      <xdr:col>10</xdr:col>
      <xdr:colOff>165100</xdr:colOff>
      <xdr:row>79</xdr:row>
      <xdr:rowOff>118618</xdr:rowOff>
    </xdr:to>
    <xdr:sp macro="" textlink="">
      <xdr:nvSpPr>
        <xdr:cNvPr id="304" name="楕円 303"/>
        <xdr:cNvSpPr/>
      </xdr:nvSpPr>
      <xdr:spPr>
        <a:xfrm>
          <a:off x="1968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65532</xdr:rowOff>
    </xdr:from>
    <xdr:to>
      <xdr:col>15</xdr:col>
      <xdr:colOff>50800</xdr:colOff>
      <xdr:row>79</xdr:row>
      <xdr:rowOff>67818</xdr:rowOff>
    </xdr:to>
    <xdr:cxnSp macro="">
      <xdr:nvCxnSpPr>
        <xdr:cNvPr id="305" name="直線コネクタ 304"/>
        <xdr:cNvCxnSpPr/>
      </xdr:nvCxnSpPr>
      <xdr:spPr>
        <a:xfrm flipV="1">
          <a:off x="2019300" y="13610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156463</xdr:rowOff>
    </xdr:from>
    <xdr:to>
      <xdr:col>6</xdr:col>
      <xdr:colOff>38100</xdr:colOff>
      <xdr:row>79</xdr:row>
      <xdr:rowOff>86613</xdr:rowOff>
    </xdr:to>
    <xdr:sp macro="" textlink="">
      <xdr:nvSpPr>
        <xdr:cNvPr id="306" name="楕円 305"/>
        <xdr:cNvSpPr/>
      </xdr:nvSpPr>
      <xdr:spPr>
        <a:xfrm>
          <a:off x="1079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35813</xdr:rowOff>
    </xdr:from>
    <xdr:to>
      <xdr:col>10</xdr:col>
      <xdr:colOff>114300</xdr:colOff>
      <xdr:row>79</xdr:row>
      <xdr:rowOff>67818</xdr:rowOff>
    </xdr:to>
    <xdr:cxnSp macro="">
      <xdr:nvCxnSpPr>
        <xdr:cNvPr id="307" name="直線コネクタ 306"/>
        <xdr:cNvCxnSpPr/>
      </xdr:nvCxnSpPr>
      <xdr:spPr>
        <a:xfrm>
          <a:off x="1130300" y="135803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308"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130319</xdr:rowOff>
    </xdr:from>
    <xdr:ext cx="405111" cy="259045"/>
    <xdr:sp macro="" textlink="">
      <xdr:nvSpPr>
        <xdr:cNvPr id="309" name="n_2aveValue【福祉施設】&#10;有形固定資産減価償却率"/>
        <xdr:cNvSpPr txBox="1"/>
      </xdr:nvSpPr>
      <xdr:spPr>
        <a:xfrm>
          <a:off x="27057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114571</xdr:rowOff>
    </xdr:from>
    <xdr:ext cx="405111" cy="259045"/>
    <xdr:sp macro="" textlink="">
      <xdr:nvSpPr>
        <xdr:cNvPr id="310" name="n_3aveValue【福祉施設】&#10;有形固定資産減価償却率"/>
        <xdr:cNvSpPr txBox="1"/>
      </xdr:nvSpPr>
      <xdr:spPr>
        <a:xfrm>
          <a:off x="18167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66564</xdr:rowOff>
    </xdr:from>
    <xdr:ext cx="405111" cy="259045"/>
    <xdr:sp macro="" textlink="">
      <xdr:nvSpPr>
        <xdr:cNvPr id="311" name="n_4aveValue【福祉施設】&#10;有形固定資産減価償却率"/>
        <xdr:cNvSpPr txBox="1"/>
      </xdr:nvSpPr>
      <xdr:spPr>
        <a:xfrm>
          <a:off x="9277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144290</xdr:rowOff>
    </xdr:from>
    <xdr:ext cx="405111" cy="259045"/>
    <xdr:sp macro="" textlink="">
      <xdr:nvSpPr>
        <xdr:cNvPr id="312" name="n_1mainValue【福祉施設】&#10;有形固定資産減価償却率"/>
        <xdr:cNvSpPr txBox="1"/>
      </xdr:nvSpPr>
      <xdr:spPr>
        <a:xfrm>
          <a:off x="35820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132859</xdr:rowOff>
    </xdr:from>
    <xdr:ext cx="405111" cy="259045"/>
    <xdr:sp macro="" textlink="">
      <xdr:nvSpPr>
        <xdr:cNvPr id="313" name="n_2mainValue【福祉施設】&#10;有形固定資産減価償却率"/>
        <xdr:cNvSpPr txBox="1"/>
      </xdr:nvSpPr>
      <xdr:spPr>
        <a:xfrm>
          <a:off x="27057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109745</xdr:rowOff>
    </xdr:from>
    <xdr:ext cx="405111" cy="259045"/>
    <xdr:sp macro="" textlink="">
      <xdr:nvSpPr>
        <xdr:cNvPr id="314" name="n_3mainValue【福祉施設】&#10;有形固定資産減価償却率"/>
        <xdr:cNvSpPr txBox="1"/>
      </xdr:nvSpPr>
      <xdr:spPr>
        <a:xfrm>
          <a:off x="1816744" y="1365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77740</xdr:rowOff>
    </xdr:from>
    <xdr:ext cx="405111" cy="259045"/>
    <xdr:sp macro="" textlink="">
      <xdr:nvSpPr>
        <xdr:cNvPr id="315" name="n_4mainValue【福祉施設】&#10;有形固定資産減価償却率"/>
        <xdr:cNvSpPr txBox="1"/>
      </xdr:nvSpPr>
      <xdr:spPr>
        <a:xfrm>
          <a:off x="927744" y="13622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6"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33564</xdr:rowOff>
    </xdr:from>
    <xdr:to>
      <xdr:col>41</xdr:col>
      <xdr:colOff>101600</xdr:colOff>
      <xdr:row>83</xdr:row>
      <xdr:rowOff>135164</xdr:rowOff>
    </xdr:to>
    <xdr:sp macro="" textlink="">
      <xdr:nvSpPr>
        <xdr:cNvPr id="350" name="フローチャート: 判断 349"/>
        <xdr:cNvSpPr/>
      </xdr:nvSpPr>
      <xdr:spPr>
        <a:xfrm>
          <a:off x="7810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164193</xdr:rowOff>
    </xdr:from>
    <xdr:to>
      <xdr:col>36</xdr:col>
      <xdr:colOff>165100</xdr:colOff>
      <xdr:row>84</xdr:row>
      <xdr:rowOff>94343</xdr:rowOff>
    </xdr:to>
    <xdr:sp macro="" textlink="">
      <xdr:nvSpPr>
        <xdr:cNvPr id="351" name="フローチャート: 判断 350"/>
        <xdr:cNvSpPr/>
      </xdr:nvSpPr>
      <xdr:spPr>
        <a:xfrm>
          <a:off x="6921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57" name="楕円 356"/>
        <xdr:cNvSpPr/>
      </xdr:nvSpPr>
      <xdr:spPr>
        <a:xfrm>
          <a:off x="10426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120848</xdr:rowOff>
    </xdr:from>
    <xdr:ext cx="469744" cy="259045"/>
    <xdr:sp macro="" textlink="">
      <xdr:nvSpPr>
        <xdr:cNvPr id="358" name="【福祉施設】&#10;一人当たり面積該当値テキスト"/>
        <xdr:cNvSpPr txBox="1"/>
      </xdr:nvSpPr>
      <xdr:spPr>
        <a:xfrm>
          <a:off x="105156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3629</xdr:rowOff>
    </xdr:from>
    <xdr:to>
      <xdr:col>50</xdr:col>
      <xdr:colOff>165100</xdr:colOff>
      <xdr:row>84</xdr:row>
      <xdr:rowOff>105229</xdr:rowOff>
    </xdr:to>
    <xdr:sp macro="" textlink="">
      <xdr:nvSpPr>
        <xdr:cNvPr id="359" name="楕円 358"/>
        <xdr:cNvSpPr/>
      </xdr:nvSpPr>
      <xdr:spPr>
        <a:xfrm>
          <a:off x="9588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21771</xdr:rowOff>
    </xdr:from>
    <xdr:to>
      <xdr:col>55</xdr:col>
      <xdr:colOff>0</xdr:colOff>
      <xdr:row>84</xdr:row>
      <xdr:rowOff>54429</xdr:rowOff>
    </xdr:to>
    <xdr:cxnSp macro="">
      <xdr:nvCxnSpPr>
        <xdr:cNvPr id="360" name="直線コネクタ 359"/>
        <xdr:cNvCxnSpPr/>
      </xdr:nvCxnSpPr>
      <xdr:spPr>
        <a:xfrm flipV="1">
          <a:off x="9639300" y="14423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3629</xdr:rowOff>
    </xdr:from>
    <xdr:to>
      <xdr:col>46</xdr:col>
      <xdr:colOff>38100</xdr:colOff>
      <xdr:row>84</xdr:row>
      <xdr:rowOff>105229</xdr:rowOff>
    </xdr:to>
    <xdr:sp macro="" textlink="">
      <xdr:nvSpPr>
        <xdr:cNvPr id="361" name="楕円 360"/>
        <xdr:cNvSpPr/>
      </xdr:nvSpPr>
      <xdr:spPr>
        <a:xfrm>
          <a:off x="8699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54429</xdr:rowOff>
    </xdr:from>
    <xdr:to>
      <xdr:col>50</xdr:col>
      <xdr:colOff>114300</xdr:colOff>
      <xdr:row>84</xdr:row>
      <xdr:rowOff>54429</xdr:rowOff>
    </xdr:to>
    <xdr:cxnSp macro="">
      <xdr:nvCxnSpPr>
        <xdr:cNvPr id="362" name="直線コネクタ 361"/>
        <xdr:cNvCxnSpPr/>
      </xdr:nvCxnSpPr>
      <xdr:spPr>
        <a:xfrm>
          <a:off x="8750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153307</xdr:rowOff>
    </xdr:from>
    <xdr:to>
      <xdr:col>41</xdr:col>
      <xdr:colOff>101600</xdr:colOff>
      <xdr:row>84</xdr:row>
      <xdr:rowOff>83457</xdr:rowOff>
    </xdr:to>
    <xdr:sp macro="" textlink="">
      <xdr:nvSpPr>
        <xdr:cNvPr id="363" name="楕円 362"/>
        <xdr:cNvSpPr/>
      </xdr:nvSpPr>
      <xdr:spPr>
        <a:xfrm>
          <a:off x="7810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32657</xdr:rowOff>
    </xdr:from>
    <xdr:to>
      <xdr:col>45</xdr:col>
      <xdr:colOff>177800</xdr:colOff>
      <xdr:row>84</xdr:row>
      <xdr:rowOff>54429</xdr:rowOff>
    </xdr:to>
    <xdr:cxnSp macro="">
      <xdr:nvCxnSpPr>
        <xdr:cNvPr id="364" name="直線コネクタ 363"/>
        <xdr:cNvCxnSpPr/>
      </xdr:nvCxnSpPr>
      <xdr:spPr>
        <a:xfrm>
          <a:off x="7861300" y="144344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25400</xdr:rowOff>
    </xdr:from>
    <xdr:to>
      <xdr:col>36</xdr:col>
      <xdr:colOff>165100</xdr:colOff>
      <xdr:row>84</xdr:row>
      <xdr:rowOff>127000</xdr:rowOff>
    </xdr:to>
    <xdr:sp macro="" textlink="">
      <xdr:nvSpPr>
        <xdr:cNvPr id="365" name="楕円 364"/>
        <xdr:cNvSpPr/>
      </xdr:nvSpPr>
      <xdr:spPr>
        <a:xfrm>
          <a:off x="6921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32657</xdr:rowOff>
    </xdr:from>
    <xdr:to>
      <xdr:col>41</xdr:col>
      <xdr:colOff>50800</xdr:colOff>
      <xdr:row>84</xdr:row>
      <xdr:rowOff>76200</xdr:rowOff>
    </xdr:to>
    <xdr:cxnSp macro="">
      <xdr:nvCxnSpPr>
        <xdr:cNvPr id="366" name="直線コネクタ 365"/>
        <xdr:cNvCxnSpPr/>
      </xdr:nvCxnSpPr>
      <xdr:spPr>
        <a:xfrm flipV="1">
          <a:off x="6972300" y="144344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151691</xdr:rowOff>
    </xdr:from>
    <xdr:ext cx="469744" cy="259045"/>
    <xdr:sp macro="" textlink="">
      <xdr:nvSpPr>
        <xdr:cNvPr id="369" name="n_3aveValue【福祉施設】&#10;一人当たり面積"/>
        <xdr:cNvSpPr txBox="1"/>
      </xdr:nvSpPr>
      <xdr:spPr>
        <a:xfrm>
          <a:off x="7626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110870</xdr:rowOff>
    </xdr:from>
    <xdr:ext cx="469744" cy="259045"/>
    <xdr:sp macro="" textlink="">
      <xdr:nvSpPr>
        <xdr:cNvPr id="370" name="n_4aveValue【福祉施設】&#10;一人当たり面積"/>
        <xdr:cNvSpPr txBox="1"/>
      </xdr:nvSpPr>
      <xdr:spPr>
        <a:xfrm>
          <a:off x="6737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96356</xdr:rowOff>
    </xdr:from>
    <xdr:ext cx="469744" cy="259045"/>
    <xdr:sp macro="" textlink="">
      <xdr:nvSpPr>
        <xdr:cNvPr id="371" name="n_1mainValue【福祉施設】&#10;一人当たり面積"/>
        <xdr:cNvSpPr txBox="1"/>
      </xdr:nvSpPr>
      <xdr:spPr>
        <a:xfrm>
          <a:off x="9391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72" name="n_2mainValue【福祉施設】&#10;一人当たり面積"/>
        <xdr:cNvSpPr txBox="1"/>
      </xdr:nvSpPr>
      <xdr:spPr>
        <a:xfrm>
          <a:off x="8515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74584</xdr:rowOff>
    </xdr:from>
    <xdr:ext cx="469744" cy="259045"/>
    <xdr:sp macro="" textlink="">
      <xdr:nvSpPr>
        <xdr:cNvPr id="373" name="n_3mainValue【福祉施設】&#10;一人当たり面積"/>
        <xdr:cNvSpPr txBox="1"/>
      </xdr:nvSpPr>
      <xdr:spPr>
        <a:xfrm>
          <a:off x="7626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118127</xdr:rowOff>
    </xdr:from>
    <xdr:ext cx="469744" cy="259045"/>
    <xdr:sp macro="" textlink="">
      <xdr:nvSpPr>
        <xdr:cNvPr id="374" name="n_4mainValue【福祉施設】&#10;一人当たり面積"/>
        <xdr:cNvSpPr txBox="1"/>
      </xdr:nvSpPr>
      <xdr:spPr>
        <a:xfrm>
          <a:off x="6737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08" name="フローチャート: 判断 407"/>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09" name="フローチャート: 判断 408"/>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0" name="フローチャート: 判断 409"/>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126637</xdr:rowOff>
    </xdr:from>
    <xdr:to>
      <xdr:col>24</xdr:col>
      <xdr:colOff>114300</xdr:colOff>
      <xdr:row>105</xdr:row>
      <xdr:rowOff>56787</xdr:rowOff>
    </xdr:to>
    <xdr:sp macro="" textlink="">
      <xdr:nvSpPr>
        <xdr:cNvPr id="416" name="楕円 415"/>
        <xdr:cNvSpPr/>
      </xdr:nvSpPr>
      <xdr:spPr>
        <a:xfrm>
          <a:off x="4584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105064</xdr:rowOff>
    </xdr:from>
    <xdr:ext cx="405111" cy="259045"/>
    <xdr:sp macro="" textlink="">
      <xdr:nvSpPr>
        <xdr:cNvPr id="417" name="【市民会館】&#10;有形固定資産減価償却率該当値テキスト"/>
        <xdr:cNvSpPr txBox="1"/>
      </xdr:nvSpPr>
      <xdr:spPr>
        <a:xfrm>
          <a:off x="4673600"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100512</xdr:rowOff>
    </xdr:from>
    <xdr:to>
      <xdr:col>20</xdr:col>
      <xdr:colOff>38100</xdr:colOff>
      <xdr:row>105</xdr:row>
      <xdr:rowOff>30662</xdr:rowOff>
    </xdr:to>
    <xdr:sp macro="" textlink="">
      <xdr:nvSpPr>
        <xdr:cNvPr id="418" name="楕円 417"/>
        <xdr:cNvSpPr/>
      </xdr:nvSpPr>
      <xdr:spPr>
        <a:xfrm>
          <a:off x="3746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151312</xdr:rowOff>
    </xdr:from>
    <xdr:to>
      <xdr:col>24</xdr:col>
      <xdr:colOff>63500</xdr:colOff>
      <xdr:row>105</xdr:row>
      <xdr:rowOff>5987</xdr:rowOff>
    </xdr:to>
    <xdr:cxnSp macro="">
      <xdr:nvCxnSpPr>
        <xdr:cNvPr id="419" name="直線コネクタ 418"/>
        <xdr:cNvCxnSpPr/>
      </xdr:nvCxnSpPr>
      <xdr:spPr>
        <a:xfrm>
          <a:off x="3797300" y="179821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76019</xdr:rowOff>
    </xdr:from>
    <xdr:to>
      <xdr:col>15</xdr:col>
      <xdr:colOff>101600</xdr:colOff>
      <xdr:row>105</xdr:row>
      <xdr:rowOff>6169</xdr:rowOff>
    </xdr:to>
    <xdr:sp macro="" textlink="">
      <xdr:nvSpPr>
        <xdr:cNvPr id="420" name="楕円 419"/>
        <xdr:cNvSpPr/>
      </xdr:nvSpPr>
      <xdr:spPr>
        <a:xfrm>
          <a:off x="2857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126819</xdr:rowOff>
    </xdr:from>
    <xdr:to>
      <xdr:col>19</xdr:col>
      <xdr:colOff>177800</xdr:colOff>
      <xdr:row>104</xdr:row>
      <xdr:rowOff>151312</xdr:rowOff>
    </xdr:to>
    <xdr:cxnSp macro="">
      <xdr:nvCxnSpPr>
        <xdr:cNvPr id="421" name="直線コネクタ 420"/>
        <xdr:cNvCxnSpPr/>
      </xdr:nvCxnSpPr>
      <xdr:spPr>
        <a:xfrm>
          <a:off x="2908300" y="179576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111942</xdr:rowOff>
    </xdr:from>
    <xdr:to>
      <xdr:col>10</xdr:col>
      <xdr:colOff>165100</xdr:colOff>
      <xdr:row>105</xdr:row>
      <xdr:rowOff>42092</xdr:rowOff>
    </xdr:to>
    <xdr:sp macro="" textlink="">
      <xdr:nvSpPr>
        <xdr:cNvPr id="422" name="楕円 421"/>
        <xdr:cNvSpPr/>
      </xdr:nvSpPr>
      <xdr:spPr>
        <a:xfrm>
          <a:off x="1968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126819</xdr:rowOff>
    </xdr:from>
    <xdr:to>
      <xdr:col>15</xdr:col>
      <xdr:colOff>50800</xdr:colOff>
      <xdr:row>104</xdr:row>
      <xdr:rowOff>162742</xdr:rowOff>
    </xdr:to>
    <xdr:cxnSp macro="">
      <xdr:nvCxnSpPr>
        <xdr:cNvPr id="423" name="直線コネクタ 422"/>
        <xdr:cNvCxnSpPr/>
      </xdr:nvCxnSpPr>
      <xdr:spPr>
        <a:xfrm flipV="1">
          <a:off x="2019300" y="179576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80918</xdr:rowOff>
    </xdr:from>
    <xdr:to>
      <xdr:col>6</xdr:col>
      <xdr:colOff>38100</xdr:colOff>
      <xdr:row>105</xdr:row>
      <xdr:rowOff>11068</xdr:rowOff>
    </xdr:to>
    <xdr:sp macro="" textlink="">
      <xdr:nvSpPr>
        <xdr:cNvPr id="424" name="楕円 423"/>
        <xdr:cNvSpPr/>
      </xdr:nvSpPr>
      <xdr:spPr>
        <a:xfrm>
          <a:off x="1079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131718</xdr:rowOff>
    </xdr:from>
    <xdr:to>
      <xdr:col>10</xdr:col>
      <xdr:colOff>114300</xdr:colOff>
      <xdr:row>104</xdr:row>
      <xdr:rowOff>162742</xdr:rowOff>
    </xdr:to>
    <xdr:cxnSp macro="">
      <xdr:nvCxnSpPr>
        <xdr:cNvPr id="425" name="直線コネクタ 424"/>
        <xdr:cNvCxnSpPr/>
      </xdr:nvCxnSpPr>
      <xdr:spPr>
        <a:xfrm>
          <a:off x="1130300" y="1796251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27" name="n_2aveValue【市民会館】&#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28"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29"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21789</xdr:rowOff>
    </xdr:from>
    <xdr:ext cx="405111" cy="259045"/>
    <xdr:sp macro="" textlink="">
      <xdr:nvSpPr>
        <xdr:cNvPr id="430" name="n_1mainValue【市民会館】&#10;有形固定資産減価償却率"/>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1" name="n_2main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33219</xdr:rowOff>
    </xdr:from>
    <xdr:ext cx="405111" cy="259045"/>
    <xdr:sp macro="" textlink="">
      <xdr:nvSpPr>
        <xdr:cNvPr id="432" name="n_3mainValue【市民会館】&#10;有形固定資産減価償却率"/>
        <xdr:cNvSpPr txBox="1"/>
      </xdr:nvSpPr>
      <xdr:spPr>
        <a:xfrm>
          <a:off x="1816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2195</xdr:rowOff>
    </xdr:from>
    <xdr:ext cx="405111" cy="259045"/>
    <xdr:sp macro="" textlink="">
      <xdr:nvSpPr>
        <xdr:cNvPr id="433" name="n_4mainValue【市民会館】&#10;有形固定資産減価償却率"/>
        <xdr:cNvSpPr txBox="1"/>
      </xdr:nvSpPr>
      <xdr:spPr>
        <a:xfrm>
          <a:off x="927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58"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461" name="フローチャート: 判断 460"/>
        <xdr:cNvSpPr/>
      </xdr:nvSpPr>
      <xdr:spPr>
        <a:xfrm>
          <a:off x="8699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2" name="フローチャート: 判断 461"/>
        <xdr:cNvSpPr/>
      </xdr:nvSpPr>
      <xdr:spPr>
        <a:xfrm>
          <a:off x="781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63" name="フローチャート: 判断 462"/>
        <xdr:cNvSpPr/>
      </xdr:nvSpPr>
      <xdr:spPr>
        <a:xfrm>
          <a:off x="692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9" name="楕円 468"/>
        <xdr:cNvSpPr/>
      </xdr:nvSpPr>
      <xdr:spPr>
        <a:xfrm>
          <a:off x="10426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158132</xdr:rowOff>
    </xdr:from>
    <xdr:ext cx="469744" cy="259045"/>
    <xdr:sp macro="" textlink="">
      <xdr:nvSpPr>
        <xdr:cNvPr id="470" name="【市民会館】&#10;一人当たり面積該当値テキスト"/>
        <xdr:cNvSpPr txBox="1"/>
      </xdr:nvSpPr>
      <xdr:spPr>
        <a:xfrm>
          <a:off x="10515600" y="1798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xdr:rowOff>
    </xdr:from>
    <xdr:to>
      <xdr:col>50</xdr:col>
      <xdr:colOff>165100</xdr:colOff>
      <xdr:row>105</xdr:row>
      <xdr:rowOff>109855</xdr:rowOff>
    </xdr:to>
    <xdr:sp macro="" textlink="">
      <xdr:nvSpPr>
        <xdr:cNvPr id="471" name="楕円 470"/>
        <xdr:cNvSpPr/>
      </xdr:nvSpPr>
      <xdr:spPr>
        <a:xfrm>
          <a:off x="9588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59055</xdr:rowOff>
    </xdr:from>
    <xdr:to>
      <xdr:col>55</xdr:col>
      <xdr:colOff>0</xdr:colOff>
      <xdr:row>105</xdr:row>
      <xdr:rowOff>59055</xdr:rowOff>
    </xdr:to>
    <xdr:cxnSp macro="">
      <xdr:nvCxnSpPr>
        <xdr:cNvPr id="472" name="直線コネクタ 471"/>
        <xdr:cNvCxnSpPr/>
      </xdr:nvCxnSpPr>
      <xdr:spPr>
        <a:xfrm>
          <a:off x="9639300" y="18061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2539</xdr:rowOff>
    </xdr:from>
    <xdr:to>
      <xdr:col>46</xdr:col>
      <xdr:colOff>38100</xdr:colOff>
      <xdr:row>105</xdr:row>
      <xdr:rowOff>104139</xdr:rowOff>
    </xdr:to>
    <xdr:sp macro="" textlink="">
      <xdr:nvSpPr>
        <xdr:cNvPr id="473" name="楕円 472"/>
        <xdr:cNvSpPr/>
      </xdr:nvSpPr>
      <xdr:spPr>
        <a:xfrm>
          <a:off x="8699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53339</xdr:rowOff>
    </xdr:from>
    <xdr:to>
      <xdr:col>50</xdr:col>
      <xdr:colOff>114300</xdr:colOff>
      <xdr:row>105</xdr:row>
      <xdr:rowOff>59055</xdr:rowOff>
    </xdr:to>
    <xdr:cxnSp macro="">
      <xdr:nvCxnSpPr>
        <xdr:cNvPr id="474" name="直線コネクタ 473"/>
        <xdr:cNvCxnSpPr/>
      </xdr:nvCxnSpPr>
      <xdr:spPr>
        <a:xfrm>
          <a:off x="8750300" y="180555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93980</xdr:rowOff>
    </xdr:from>
    <xdr:to>
      <xdr:col>41</xdr:col>
      <xdr:colOff>101600</xdr:colOff>
      <xdr:row>105</xdr:row>
      <xdr:rowOff>24130</xdr:rowOff>
    </xdr:to>
    <xdr:sp macro="" textlink="">
      <xdr:nvSpPr>
        <xdr:cNvPr id="475" name="楕円 474"/>
        <xdr:cNvSpPr/>
      </xdr:nvSpPr>
      <xdr:spPr>
        <a:xfrm>
          <a:off x="781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144780</xdr:rowOff>
    </xdr:from>
    <xdr:to>
      <xdr:col>45</xdr:col>
      <xdr:colOff>177800</xdr:colOff>
      <xdr:row>105</xdr:row>
      <xdr:rowOff>53339</xdr:rowOff>
    </xdr:to>
    <xdr:cxnSp macro="">
      <xdr:nvCxnSpPr>
        <xdr:cNvPr id="476" name="直線コネクタ 475"/>
        <xdr:cNvCxnSpPr/>
      </xdr:nvCxnSpPr>
      <xdr:spPr>
        <a:xfrm>
          <a:off x="7861300" y="179755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76836</xdr:rowOff>
    </xdr:from>
    <xdr:to>
      <xdr:col>36</xdr:col>
      <xdr:colOff>165100</xdr:colOff>
      <xdr:row>105</xdr:row>
      <xdr:rowOff>6986</xdr:rowOff>
    </xdr:to>
    <xdr:sp macro="" textlink="">
      <xdr:nvSpPr>
        <xdr:cNvPr id="477" name="楕円 476"/>
        <xdr:cNvSpPr/>
      </xdr:nvSpPr>
      <xdr:spPr>
        <a:xfrm>
          <a:off x="6921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127636</xdr:rowOff>
    </xdr:from>
    <xdr:to>
      <xdr:col>41</xdr:col>
      <xdr:colOff>50800</xdr:colOff>
      <xdr:row>104</xdr:row>
      <xdr:rowOff>144780</xdr:rowOff>
    </xdr:to>
    <xdr:cxnSp macro="">
      <xdr:nvCxnSpPr>
        <xdr:cNvPr id="478" name="直線コネクタ 477"/>
        <xdr:cNvCxnSpPr/>
      </xdr:nvCxnSpPr>
      <xdr:spPr>
        <a:xfrm>
          <a:off x="6972300" y="179584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79"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109238</xdr:rowOff>
    </xdr:from>
    <xdr:ext cx="469744" cy="259045"/>
    <xdr:sp macro="" textlink="">
      <xdr:nvSpPr>
        <xdr:cNvPr id="480" name="n_2aveValue【市民会館】&#10;一人当たり面積"/>
        <xdr:cNvSpPr txBox="1"/>
      </xdr:nvSpPr>
      <xdr:spPr>
        <a:xfrm>
          <a:off x="8515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89552</xdr:rowOff>
    </xdr:from>
    <xdr:ext cx="469744" cy="259045"/>
    <xdr:sp macro="" textlink="">
      <xdr:nvSpPr>
        <xdr:cNvPr id="481" name="n_3aveValue【市民会館】&#10;一人当たり面積"/>
        <xdr:cNvSpPr txBox="1"/>
      </xdr:nvSpPr>
      <xdr:spPr>
        <a:xfrm>
          <a:off x="7626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106697</xdr:rowOff>
    </xdr:from>
    <xdr:ext cx="469744" cy="259045"/>
    <xdr:sp macro="" textlink="">
      <xdr:nvSpPr>
        <xdr:cNvPr id="482" name="n_4aveValue【市民会館】&#10;一人当たり面積"/>
        <xdr:cNvSpPr txBox="1"/>
      </xdr:nvSpPr>
      <xdr:spPr>
        <a:xfrm>
          <a:off x="6737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126382</xdr:rowOff>
    </xdr:from>
    <xdr:ext cx="469744" cy="259045"/>
    <xdr:sp macro="" textlink="">
      <xdr:nvSpPr>
        <xdr:cNvPr id="483" name="n_1main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95266</xdr:rowOff>
    </xdr:from>
    <xdr:ext cx="469744" cy="259045"/>
    <xdr:sp macro="" textlink="">
      <xdr:nvSpPr>
        <xdr:cNvPr id="484" name="n_2mainValue【市民会館】&#10;一人当たり面積"/>
        <xdr:cNvSpPr txBox="1"/>
      </xdr:nvSpPr>
      <xdr:spPr>
        <a:xfrm>
          <a:off x="85154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40657</xdr:rowOff>
    </xdr:from>
    <xdr:ext cx="469744" cy="259045"/>
    <xdr:sp macro="" textlink="">
      <xdr:nvSpPr>
        <xdr:cNvPr id="485" name="n_3mainValue【市民会館】&#10;一人当たり面積"/>
        <xdr:cNvSpPr txBox="1"/>
      </xdr:nvSpPr>
      <xdr:spPr>
        <a:xfrm>
          <a:off x="7626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23513</xdr:rowOff>
    </xdr:from>
    <xdr:ext cx="469744" cy="259045"/>
    <xdr:sp macro="" textlink="">
      <xdr:nvSpPr>
        <xdr:cNvPr id="486" name="n_4mainValue【市民会館】&#10;一人当たり面積"/>
        <xdr:cNvSpPr txBox="1"/>
      </xdr:nvSpPr>
      <xdr:spPr>
        <a:xfrm>
          <a:off x="67374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7"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126637</xdr:rowOff>
    </xdr:from>
    <xdr:to>
      <xdr:col>76</xdr:col>
      <xdr:colOff>165100</xdr:colOff>
      <xdr:row>38</xdr:row>
      <xdr:rowOff>56787</xdr:rowOff>
    </xdr:to>
    <xdr:sp macro="" textlink="">
      <xdr:nvSpPr>
        <xdr:cNvPr id="520" name="フローチャート: 判断 519"/>
        <xdr:cNvSpPr/>
      </xdr:nvSpPr>
      <xdr:spPr>
        <a:xfrm>
          <a:off x="14541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21" name="フローチャート: 判断 520"/>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66222</xdr:rowOff>
    </xdr:from>
    <xdr:to>
      <xdr:col>67</xdr:col>
      <xdr:colOff>101600</xdr:colOff>
      <xdr:row>37</xdr:row>
      <xdr:rowOff>167822</xdr:rowOff>
    </xdr:to>
    <xdr:sp macro="" textlink="">
      <xdr:nvSpPr>
        <xdr:cNvPr id="522" name="フローチャート: 判断 521"/>
        <xdr:cNvSpPr/>
      </xdr:nvSpPr>
      <xdr:spPr>
        <a:xfrm>
          <a:off x="12763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528" name="楕円 527"/>
        <xdr:cNvSpPr/>
      </xdr:nvSpPr>
      <xdr:spPr>
        <a:xfrm>
          <a:off x="16268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38480</xdr:rowOff>
    </xdr:from>
    <xdr:ext cx="405111" cy="259045"/>
    <xdr:sp macro="" textlink="">
      <xdr:nvSpPr>
        <xdr:cNvPr id="529" name="【一般廃棄物処理施設】&#10;有形固定資産減価償却率該当値テキスト"/>
        <xdr:cNvSpPr txBox="1"/>
      </xdr:nvSpPr>
      <xdr:spPr>
        <a:xfrm>
          <a:off x="16357600" y="638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136434</xdr:rowOff>
    </xdr:from>
    <xdr:to>
      <xdr:col>81</xdr:col>
      <xdr:colOff>101600</xdr:colOff>
      <xdr:row>38</xdr:row>
      <xdr:rowOff>66584</xdr:rowOff>
    </xdr:to>
    <xdr:sp macro="" textlink="">
      <xdr:nvSpPr>
        <xdr:cNvPr id="530" name="楕円 529"/>
        <xdr:cNvSpPr/>
      </xdr:nvSpPr>
      <xdr:spPr>
        <a:xfrm>
          <a:off x="15430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15784</xdr:rowOff>
    </xdr:from>
    <xdr:to>
      <xdr:col>85</xdr:col>
      <xdr:colOff>127000</xdr:colOff>
      <xdr:row>38</xdr:row>
      <xdr:rowOff>66403</xdr:rowOff>
    </xdr:to>
    <xdr:cxnSp macro="">
      <xdr:nvCxnSpPr>
        <xdr:cNvPr id="531" name="直線コネクタ 530"/>
        <xdr:cNvCxnSpPr/>
      </xdr:nvCxnSpPr>
      <xdr:spPr>
        <a:xfrm>
          <a:off x="15481300" y="653088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532" name="楕円 531"/>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38</xdr:row>
      <xdr:rowOff>15784</xdr:rowOff>
    </xdr:to>
    <xdr:cxnSp macro="">
      <xdr:nvCxnSpPr>
        <xdr:cNvPr id="533" name="直線コネクタ 532"/>
        <xdr:cNvCxnSpPr/>
      </xdr:nvCxnSpPr>
      <xdr:spPr>
        <a:xfrm>
          <a:off x="14592300" y="647700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28666</xdr:rowOff>
    </xdr:from>
    <xdr:to>
      <xdr:col>72</xdr:col>
      <xdr:colOff>38100</xdr:colOff>
      <xdr:row>37</xdr:row>
      <xdr:rowOff>130266</xdr:rowOff>
    </xdr:to>
    <xdr:sp macro="" textlink="">
      <xdr:nvSpPr>
        <xdr:cNvPr id="534" name="楕円 533"/>
        <xdr:cNvSpPr/>
      </xdr:nvSpPr>
      <xdr:spPr>
        <a:xfrm>
          <a:off x="13652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79466</xdr:rowOff>
    </xdr:from>
    <xdr:to>
      <xdr:col>76</xdr:col>
      <xdr:colOff>114300</xdr:colOff>
      <xdr:row>37</xdr:row>
      <xdr:rowOff>133350</xdr:rowOff>
    </xdr:to>
    <xdr:cxnSp macro="">
      <xdr:nvCxnSpPr>
        <xdr:cNvPr id="535" name="直線コネクタ 534"/>
        <xdr:cNvCxnSpPr/>
      </xdr:nvCxnSpPr>
      <xdr:spPr>
        <a:xfrm>
          <a:off x="13703300" y="64231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144599</xdr:rowOff>
    </xdr:from>
    <xdr:to>
      <xdr:col>67</xdr:col>
      <xdr:colOff>101600</xdr:colOff>
      <xdr:row>37</xdr:row>
      <xdr:rowOff>74749</xdr:rowOff>
    </xdr:to>
    <xdr:sp macro="" textlink="">
      <xdr:nvSpPr>
        <xdr:cNvPr id="536" name="楕円 535"/>
        <xdr:cNvSpPr/>
      </xdr:nvSpPr>
      <xdr:spPr>
        <a:xfrm>
          <a:off x="12763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23949</xdr:rowOff>
    </xdr:from>
    <xdr:to>
      <xdr:col>71</xdr:col>
      <xdr:colOff>177800</xdr:colOff>
      <xdr:row>37</xdr:row>
      <xdr:rowOff>79466</xdr:rowOff>
    </xdr:to>
    <xdr:cxnSp macro="">
      <xdr:nvCxnSpPr>
        <xdr:cNvPr id="537" name="直線コネクタ 536"/>
        <xdr:cNvCxnSpPr/>
      </xdr:nvCxnSpPr>
      <xdr:spPr>
        <a:xfrm>
          <a:off x="12814300" y="636759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38"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47914</xdr:rowOff>
    </xdr:from>
    <xdr:ext cx="405111" cy="259045"/>
    <xdr:sp macro="" textlink="">
      <xdr:nvSpPr>
        <xdr:cNvPr id="539" name="n_2aveValue【一般廃棄物処理施設】&#10;有形固定資産減価償却率"/>
        <xdr:cNvSpPr txBox="1"/>
      </xdr:nvSpPr>
      <xdr:spPr>
        <a:xfrm>
          <a:off x="14389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540" name="n_3aveValue【一般廃棄物処理施設】&#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158949</xdr:rowOff>
    </xdr:from>
    <xdr:ext cx="405111" cy="259045"/>
    <xdr:sp macro="" textlink="">
      <xdr:nvSpPr>
        <xdr:cNvPr id="541" name="n_4aveValue【一般廃棄物処理施設】&#10;有形固定資産減価償却率"/>
        <xdr:cNvSpPr txBox="1"/>
      </xdr:nvSpPr>
      <xdr:spPr>
        <a:xfrm>
          <a:off x="12611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83111</xdr:rowOff>
    </xdr:from>
    <xdr:ext cx="405111" cy="259045"/>
    <xdr:sp macro="" textlink="">
      <xdr:nvSpPr>
        <xdr:cNvPr id="542" name="n_1mainValue【一般廃棄物処理施設】&#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543" name="n_2main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146793</xdr:rowOff>
    </xdr:from>
    <xdr:ext cx="405111" cy="259045"/>
    <xdr:sp macro="" textlink="">
      <xdr:nvSpPr>
        <xdr:cNvPr id="544" name="n_3mainValue【一般廃棄物処理施設】&#10;有形固定資産減価償却率"/>
        <xdr:cNvSpPr txBox="1"/>
      </xdr:nvSpPr>
      <xdr:spPr>
        <a:xfrm>
          <a:off x="135007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91276</xdr:rowOff>
    </xdr:from>
    <xdr:ext cx="405111" cy="259045"/>
    <xdr:sp macro="" textlink="">
      <xdr:nvSpPr>
        <xdr:cNvPr id="545" name="n_4mainValue【一般廃棄物処理施設】&#10;有形固定資産減価償却率"/>
        <xdr:cNvSpPr txBox="1"/>
      </xdr:nvSpPr>
      <xdr:spPr>
        <a:xfrm>
          <a:off x="12611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74"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92433</xdr:rowOff>
    </xdr:from>
    <xdr:to>
      <xdr:col>107</xdr:col>
      <xdr:colOff>101600</xdr:colOff>
      <xdr:row>40</xdr:row>
      <xdr:rowOff>22583</xdr:rowOff>
    </xdr:to>
    <xdr:sp macro="" textlink="">
      <xdr:nvSpPr>
        <xdr:cNvPr id="577" name="フローチャート: 判断 576"/>
        <xdr:cNvSpPr/>
      </xdr:nvSpPr>
      <xdr:spPr>
        <a:xfrm>
          <a:off x="20383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113152</xdr:rowOff>
    </xdr:from>
    <xdr:to>
      <xdr:col>102</xdr:col>
      <xdr:colOff>165100</xdr:colOff>
      <xdr:row>40</xdr:row>
      <xdr:rowOff>43302</xdr:rowOff>
    </xdr:to>
    <xdr:sp macro="" textlink="">
      <xdr:nvSpPr>
        <xdr:cNvPr id="578" name="フローチャート: 判断 577"/>
        <xdr:cNvSpPr/>
      </xdr:nvSpPr>
      <xdr:spPr>
        <a:xfrm>
          <a:off x="19494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127660</xdr:rowOff>
    </xdr:from>
    <xdr:to>
      <xdr:col>98</xdr:col>
      <xdr:colOff>38100</xdr:colOff>
      <xdr:row>40</xdr:row>
      <xdr:rowOff>57810</xdr:rowOff>
    </xdr:to>
    <xdr:sp macro="" textlink="">
      <xdr:nvSpPr>
        <xdr:cNvPr id="579" name="フローチャート: 判断 578"/>
        <xdr:cNvSpPr/>
      </xdr:nvSpPr>
      <xdr:spPr>
        <a:xfrm>
          <a:off x="18605500" y="681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169106</xdr:rowOff>
    </xdr:from>
    <xdr:to>
      <xdr:col>116</xdr:col>
      <xdr:colOff>114300</xdr:colOff>
      <xdr:row>40</xdr:row>
      <xdr:rowOff>99256</xdr:rowOff>
    </xdr:to>
    <xdr:sp macro="" textlink="">
      <xdr:nvSpPr>
        <xdr:cNvPr id="585" name="楕円 584"/>
        <xdr:cNvSpPr/>
      </xdr:nvSpPr>
      <xdr:spPr>
        <a:xfrm>
          <a:off x="22110700" y="68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147533</xdr:rowOff>
    </xdr:from>
    <xdr:ext cx="534377" cy="259045"/>
    <xdr:sp macro="" textlink="">
      <xdr:nvSpPr>
        <xdr:cNvPr id="586" name="【一般廃棄物処理施設】&#10;一人当たり有形固定資産（償却資産）額該当値テキスト"/>
        <xdr:cNvSpPr txBox="1"/>
      </xdr:nvSpPr>
      <xdr:spPr>
        <a:xfrm>
          <a:off x="22199600" y="683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168565</xdr:rowOff>
    </xdr:from>
    <xdr:to>
      <xdr:col>112</xdr:col>
      <xdr:colOff>38100</xdr:colOff>
      <xdr:row>40</xdr:row>
      <xdr:rowOff>98715</xdr:rowOff>
    </xdr:to>
    <xdr:sp macro="" textlink="">
      <xdr:nvSpPr>
        <xdr:cNvPr id="587" name="楕円 586"/>
        <xdr:cNvSpPr/>
      </xdr:nvSpPr>
      <xdr:spPr>
        <a:xfrm>
          <a:off x="21272500" y="685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47915</xdr:rowOff>
    </xdr:from>
    <xdr:to>
      <xdr:col>116</xdr:col>
      <xdr:colOff>63500</xdr:colOff>
      <xdr:row>40</xdr:row>
      <xdr:rowOff>48456</xdr:rowOff>
    </xdr:to>
    <xdr:cxnSp macro="">
      <xdr:nvCxnSpPr>
        <xdr:cNvPr id="588" name="直線コネクタ 587"/>
        <xdr:cNvCxnSpPr/>
      </xdr:nvCxnSpPr>
      <xdr:spPr>
        <a:xfrm>
          <a:off x="21323300" y="6905915"/>
          <a:ext cx="8382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166698</xdr:rowOff>
    </xdr:from>
    <xdr:to>
      <xdr:col>107</xdr:col>
      <xdr:colOff>101600</xdr:colOff>
      <xdr:row>40</xdr:row>
      <xdr:rowOff>96848</xdr:rowOff>
    </xdr:to>
    <xdr:sp macro="" textlink="">
      <xdr:nvSpPr>
        <xdr:cNvPr id="589" name="楕円 588"/>
        <xdr:cNvSpPr/>
      </xdr:nvSpPr>
      <xdr:spPr>
        <a:xfrm>
          <a:off x="20383500" y="685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46048</xdr:rowOff>
    </xdr:from>
    <xdr:to>
      <xdr:col>111</xdr:col>
      <xdr:colOff>177800</xdr:colOff>
      <xdr:row>40</xdr:row>
      <xdr:rowOff>47915</xdr:rowOff>
    </xdr:to>
    <xdr:cxnSp macro="">
      <xdr:nvCxnSpPr>
        <xdr:cNvPr id="590" name="直線コネクタ 589"/>
        <xdr:cNvCxnSpPr/>
      </xdr:nvCxnSpPr>
      <xdr:spPr>
        <a:xfrm>
          <a:off x="20434300" y="690404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164199</xdr:rowOff>
    </xdr:from>
    <xdr:to>
      <xdr:col>102</xdr:col>
      <xdr:colOff>165100</xdr:colOff>
      <xdr:row>40</xdr:row>
      <xdr:rowOff>94349</xdr:rowOff>
    </xdr:to>
    <xdr:sp macro="" textlink="">
      <xdr:nvSpPr>
        <xdr:cNvPr id="591" name="楕円 590"/>
        <xdr:cNvSpPr/>
      </xdr:nvSpPr>
      <xdr:spPr>
        <a:xfrm>
          <a:off x="19494500" y="68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43549</xdr:rowOff>
    </xdr:from>
    <xdr:to>
      <xdr:col>107</xdr:col>
      <xdr:colOff>50800</xdr:colOff>
      <xdr:row>40</xdr:row>
      <xdr:rowOff>46048</xdr:rowOff>
    </xdr:to>
    <xdr:cxnSp macro="">
      <xdr:nvCxnSpPr>
        <xdr:cNvPr id="592" name="直線コネクタ 591"/>
        <xdr:cNvCxnSpPr/>
      </xdr:nvCxnSpPr>
      <xdr:spPr>
        <a:xfrm>
          <a:off x="19545300" y="6901549"/>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161737</xdr:rowOff>
    </xdr:from>
    <xdr:to>
      <xdr:col>98</xdr:col>
      <xdr:colOff>38100</xdr:colOff>
      <xdr:row>40</xdr:row>
      <xdr:rowOff>91887</xdr:rowOff>
    </xdr:to>
    <xdr:sp macro="" textlink="">
      <xdr:nvSpPr>
        <xdr:cNvPr id="593" name="楕円 592"/>
        <xdr:cNvSpPr/>
      </xdr:nvSpPr>
      <xdr:spPr>
        <a:xfrm>
          <a:off x="18605500" y="684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41087</xdr:rowOff>
    </xdr:from>
    <xdr:to>
      <xdr:col>102</xdr:col>
      <xdr:colOff>114300</xdr:colOff>
      <xdr:row>40</xdr:row>
      <xdr:rowOff>43549</xdr:rowOff>
    </xdr:to>
    <xdr:cxnSp macro="">
      <xdr:nvCxnSpPr>
        <xdr:cNvPr id="594" name="直線コネクタ 593"/>
        <xdr:cNvCxnSpPr/>
      </xdr:nvCxnSpPr>
      <xdr:spPr>
        <a:xfrm>
          <a:off x="18656300" y="6899087"/>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95"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39110</xdr:rowOff>
    </xdr:from>
    <xdr:ext cx="534377" cy="259045"/>
    <xdr:sp macro="" textlink="">
      <xdr:nvSpPr>
        <xdr:cNvPr id="596" name="n_2aveValue【一般廃棄物処理施設】&#10;一人当たり有形固定資産（償却資産）額"/>
        <xdr:cNvSpPr txBox="1"/>
      </xdr:nvSpPr>
      <xdr:spPr>
        <a:xfrm>
          <a:off x="20167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59829</xdr:rowOff>
    </xdr:from>
    <xdr:ext cx="534377" cy="259045"/>
    <xdr:sp macro="" textlink="">
      <xdr:nvSpPr>
        <xdr:cNvPr id="597" name="n_3aveValue【一般廃棄物処理施設】&#10;一人当たり有形固定資産（償却資産）額"/>
        <xdr:cNvSpPr txBox="1"/>
      </xdr:nvSpPr>
      <xdr:spPr>
        <a:xfrm>
          <a:off x="19278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74337</xdr:rowOff>
    </xdr:from>
    <xdr:ext cx="534377" cy="259045"/>
    <xdr:sp macro="" textlink="">
      <xdr:nvSpPr>
        <xdr:cNvPr id="598" name="n_4aveValue【一般廃棄物処理施設】&#10;一人当たり有形固定資産（償却資産）額"/>
        <xdr:cNvSpPr txBox="1"/>
      </xdr:nvSpPr>
      <xdr:spPr>
        <a:xfrm>
          <a:off x="18389111" y="65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89842</xdr:rowOff>
    </xdr:from>
    <xdr:ext cx="534377" cy="259045"/>
    <xdr:sp macro="" textlink="">
      <xdr:nvSpPr>
        <xdr:cNvPr id="599" name="n_1mainValue【一般廃棄物処理施設】&#10;一人当たり有形固定資産（償却資産）額"/>
        <xdr:cNvSpPr txBox="1"/>
      </xdr:nvSpPr>
      <xdr:spPr>
        <a:xfrm>
          <a:off x="21043411" y="694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87975</xdr:rowOff>
    </xdr:from>
    <xdr:ext cx="534377" cy="259045"/>
    <xdr:sp macro="" textlink="">
      <xdr:nvSpPr>
        <xdr:cNvPr id="600" name="n_2mainValue【一般廃棄物処理施設】&#10;一人当たり有形固定資産（償却資産）額"/>
        <xdr:cNvSpPr txBox="1"/>
      </xdr:nvSpPr>
      <xdr:spPr>
        <a:xfrm>
          <a:off x="20167111" y="694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85476</xdr:rowOff>
    </xdr:from>
    <xdr:ext cx="534377" cy="259045"/>
    <xdr:sp macro="" textlink="">
      <xdr:nvSpPr>
        <xdr:cNvPr id="601" name="n_3mainValue【一般廃棄物処理施設】&#10;一人当たり有形固定資産（償却資産）額"/>
        <xdr:cNvSpPr txBox="1"/>
      </xdr:nvSpPr>
      <xdr:spPr>
        <a:xfrm>
          <a:off x="19278111" y="69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83014</xdr:rowOff>
    </xdr:from>
    <xdr:ext cx="534377" cy="259045"/>
    <xdr:sp macro="" textlink="">
      <xdr:nvSpPr>
        <xdr:cNvPr id="602" name="n_4mainValue【一般廃棄物処理施設】&#10;一人当たり有形固定資産（償却資産）額"/>
        <xdr:cNvSpPr txBox="1"/>
      </xdr:nvSpPr>
      <xdr:spPr>
        <a:xfrm>
          <a:off x="18389111" y="694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3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161798</xdr:rowOff>
    </xdr:from>
    <xdr:to>
      <xdr:col>76</xdr:col>
      <xdr:colOff>165100</xdr:colOff>
      <xdr:row>59</xdr:row>
      <xdr:rowOff>91948</xdr:rowOff>
    </xdr:to>
    <xdr:sp macro="" textlink="">
      <xdr:nvSpPr>
        <xdr:cNvPr id="633" name="フローチャート: 判断 632"/>
        <xdr:cNvSpPr/>
      </xdr:nvSpPr>
      <xdr:spPr>
        <a:xfrm>
          <a:off x="14541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122936</xdr:rowOff>
    </xdr:from>
    <xdr:to>
      <xdr:col>72</xdr:col>
      <xdr:colOff>38100</xdr:colOff>
      <xdr:row>59</xdr:row>
      <xdr:rowOff>53086</xdr:rowOff>
    </xdr:to>
    <xdr:sp macro="" textlink="">
      <xdr:nvSpPr>
        <xdr:cNvPr id="634" name="フローチャート: 判断 633"/>
        <xdr:cNvSpPr/>
      </xdr:nvSpPr>
      <xdr:spPr>
        <a:xfrm>
          <a:off x="13652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88646</xdr:rowOff>
    </xdr:from>
    <xdr:to>
      <xdr:col>67</xdr:col>
      <xdr:colOff>101600</xdr:colOff>
      <xdr:row>59</xdr:row>
      <xdr:rowOff>18796</xdr:rowOff>
    </xdr:to>
    <xdr:sp macro="" textlink="">
      <xdr:nvSpPr>
        <xdr:cNvPr id="635" name="フローチャート: 判断 634"/>
        <xdr:cNvSpPr/>
      </xdr:nvSpPr>
      <xdr:spPr>
        <a:xfrm>
          <a:off x="12763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132080</xdr:rowOff>
    </xdr:from>
    <xdr:to>
      <xdr:col>85</xdr:col>
      <xdr:colOff>177800</xdr:colOff>
      <xdr:row>58</xdr:row>
      <xdr:rowOff>62230</xdr:rowOff>
    </xdr:to>
    <xdr:sp macro="" textlink="">
      <xdr:nvSpPr>
        <xdr:cNvPr id="641" name="楕円 640"/>
        <xdr:cNvSpPr/>
      </xdr:nvSpPr>
      <xdr:spPr>
        <a:xfrm>
          <a:off x="16268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154957</xdr:rowOff>
    </xdr:from>
    <xdr:ext cx="405111" cy="259045"/>
    <xdr:sp macro="" textlink="">
      <xdr:nvSpPr>
        <xdr:cNvPr id="642" name="【保健センター・保健所】&#10;有形固定資産減価償却率該当値テキスト"/>
        <xdr:cNvSpPr txBox="1"/>
      </xdr:nvSpPr>
      <xdr:spPr>
        <a:xfrm>
          <a:off x="16357600"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65786</xdr:rowOff>
    </xdr:from>
    <xdr:to>
      <xdr:col>81</xdr:col>
      <xdr:colOff>101600</xdr:colOff>
      <xdr:row>57</xdr:row>
      <xdr:rowOff>167386</xdr:rowOff>
    </xdr:to>
    <xdr:sp macro="" textlink="">
      <xdr:nvSpPr>
        <xdr:cNvPr id="643" name="楕円 642"/>
        <xdr:cNvSpPr/>
      </xdr:nvSpPr>
      <xdr:spPr>
        <a:xfrm>
          <a:off x="154305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116586</xdr:rowOff>
    </xdr:from>
    <xdr:to>
      <xdr:col>85</xdr:col>
      <xdr:colOff>127000</xdr:colOff>
      <xdr:row>58</xdr:row>
      <xdr:rowOff>11430</xdr:rowOff>
    </xdr:to>
    <xdr:cxnSp macro="">
      <xdr:nvCxnSpPr>
        <xdr:cNvPr id="644" name="直線コネクタ 643"/>
        <xdr:cNvCxnSpPr/>
      </xdr:nvCxnSpPr>
      <xdr:spPr>
        <a:xfrm>
          <a:off x="15481300" y="988923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645" name="楕円 644"/>
        <xdr:cNvSpPr/>
      </xdr:nvSpPr>
      <xdr:spPr>
        <a:xfrm>
          <a:off x="1454150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50292</xdr:rowOff>
    </xdr:from>
    <xdr:to>
      <xdr:col>81</xdr:col>
      <xdr:colOff>50800</xdr:colOff>
      <xdr:row>57</xdr:row>
      <xdr:rowOff>116586</xdr:rowOff>
    </xdr:to>
    <xdr:cxnSp macro="">
      <xdr:nvCxnSpPr>
        <xdr:cNvPr id="646" name="直線コネクタ 645"/>
        <xdr:cNvCxnSpPr/>
      </xdr:nvCxnSpPr>
      <xdr:spPr>
        <a:xfrm>
          <a:off x="14592300" y="982294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24638</xdr:rowOff>
    </xdr:from>
    <xdr:to>
      <xdr:col>72</xdr:col>
      <xdr:colOff>38100</xdr:colOff>
      <xdr:row>58</xdr:row>
      <xdr:rowOff>126238</xdr:rowOff>
    </xdr:to>
    <xdr:sp macro="" textlink="">
      <xdr:nvSpPr>
        <xdr:cNvPr id="647" name="楕円 646"/>
        <xdr:cNvSpPr/>
      </xdr:nvSpPr>
      <xdr:spPr>
        <a:xfrm>
          <a:off x="136525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50292</xdr:rowOff>
    </xdr:from>
    <xdr:to>
      <xdr:col>76</xdr:col>
      <xdr:colOff>114300</xdr:colOff>
      <xdr:row>58</xdr:row>
      <xdr:rowOff>75438</xdr:rowOff>
    </xdr:to>
    <xdr:cxnSp macro="">
      <xdr:nvCxnSpPr>
        <xdr:cNvPr id="648" name="直線コネクタ 647"/>
        <xdr:cNvCxnSpPr/>
      </xdr:nvCxnSpPr>
      <xdr:spPr>
        <a:xfrm flipV="1">
          <a:off x="13703300" y="982294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1778</xdr:rowOff>
    </xdr:from>
    <xdr:to>
      <xdr:col>67</xdr:col>
      <xdr:colOff>101600</xdr:colOff>
      <xdr:row>58</xdr:row>
      <xdr:rowOff>103378</xdr:rowOff>
    </xdr:to>
    <xdr:sp macro="" textlink="">
      <xdr:nvSpPr>
        <xdr:cNvPr id="649" name="楕円 648"/>
        <xdr:cNvSpPr/>
      </xdr:nvSpPr>
      <xdr:spPr>
        <a:xfrm>
          <a:off x="12763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52578</xdr:rowOff>
    </xdr:from>
    <xdr:to>
      <xdr:col>71</xdr:col>
      <xdr:colOff>177800</xdr:colOff>
      <xdr:row>58</xdr:row>
      <xdr:rowOff>75438</xdr:rowOff>
    </xdr:to>
    <xdr:cxnSp macro="">
      <xdr:nvCxnSpPr>
        <xdr:cNvPr id="650" name="直線コネクタ 649"/>
        <xdr:cNvCxnSpPr/>
      </xdr:nvCxnSpPr>
      <xdr:spPr>
        <a:xfrm>
          <a:off x="12814300" y="99966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51"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83075</xdr:rowOff>
    </xdr:from>
    <xdr:ext cx="405111" cy="259045"/>
    <xdr:sp macro="" textlink="">
      <xdr:nvSpPr>
        <xdr:cNvPr id="652" name="n_2aveValue【保健センター・保健所】&#10;有形固定資産減価償却率"/>
        <xdr:cNvSpPr txBox="1"/>
      </xdr:nvSpPr>
      <xdr:spPr>
        <a:xfrm>
          <a:off x="14389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44213</xdr:rowOff>
    </xdr:from>
    <xdr:ext cx="405111" cy="259045"/>
    <xdr:sp macro="" textlink="">
      <xdr:nvSpPr>
        <xdr:cNvPr id="653" name="n_3aveValue【保健センター・保健所】&#10;有形固定資産減価償却率"/>
        <xdr:cNvSpPr txBox="1"/>
      </xdr:nvSpPr>
      <xdr:spPr>
        <a:xfrm>
          <a:off x="13500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9923</xdr:rowOff>
    </xdr:from>
    <xdr:ext cx="405111" cy="259045"/>
    <xdr:sp macro="" textlink="">
      <xdr:nvSpPr>
        <xdr:cNvPr id="654" name="n_4aveValue【保健センター・保健所】&#10;有形固定資産減価償却率"/>
        <xdr:cNvSpPr txBox="1"/>
      </xdr:nvSpPr>
      <xdr:spPr>
        <a:xfrm>
          <a:off x="12611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12463</xdr:rowOff>
    </xdr:from>
    <xdr:ext cx="405111" cy="259045"/>
    <xdr:sp macro="" textlink="">
      <xdr:nvSpPr>
        <xdr:cNvPr id="655" name="n_1mainValue【保健センター・保健所】&#10;有形固定資産減価償却率"/>
        <xdr:cNvSpPr txBox="1"/>
      </xdr:nvSpPr>
      <xdr:spPr>
        <a:xfrm>
          <a:off x="15266044" y="961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656" name="n_2mainValue【保健センター・保健所】&#10;有形固定資産減価償却率"/>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142765</xdr:rowOff>
    </xdr:from>
    <xdr:ext cx="405111" cy="259045"/>
    <xdr:sp macro="" textlink="">
      <xdr:nvSpPr>
        <xdr:cNvPr id="657" name="n_3mainValue【保健センター・保健所】&#10;有形固定資産減価償却率"/>
        <xdr:cNvSpPr txBox="1"/>
      </xdr:nvSpPr>
      <xdr:spPr>
        <a:xfrm>
          <a:off x="135007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119905</xdr:rowOff>
    </xdr:from>
    <xdr:ext cx="405111" cy="259045"/>
    <xdr:sp macro="" textlink="">
      <xdr:nvSpPr>
        <xdr:cNvPr id="658" name="n_4mainValue【保健センター・保健所】&#10;有形固定資産減価償却率"/>
        <xdr:cNvSpPr txBox="1"/>
      </xdr:nvSpPr>
      <xdr:spPr>
        <a:xfrm>
          <a:off x="1261174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87"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9" name="フローチャート: 判断 688"/>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0" name="フローチャート: 判断 68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91" name="フローチャート: 判断 690"/>
        <xdr:cNvSpPr/>
      </xdr:nvSpPr>
      <xdr:spPr>
        <a:xfrm>
          <a:off x="19494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25400</xdr:rowOff>
    </xdr:from>
    <xdr:to>
      <xdr:col>98</xdr:col>
      <xdr:colOff>38100</xdr:colOff>
      <xdr:row>62</xdr:row>
      <xdr:rowOff>127000</xdr:rowOff>
    </xdr:to>
    <xdr:sp macro="" textlink="">
      <xdr:nvSpPr>
        <xdr:cNvPr id="692" name="フローチャート: 判断 691"/>
        <xdr:cNvSpPr/>
      </xdr:nvSpPr>
      <xdr:spPr>
        <a:xfrm>
          <a:off x="18605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98" name="楕円 697"/>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99"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0" name="楕円 699"/>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01" name="直線コネクタ 700"/>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02" name="楕円 701"/>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03" name="直線コネクタ 702"/>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04" name="楕円 703"/>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05" name="直線コネクタ 704"/>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101600</xdr:rowOff>
    </xdr:from>
    <xdr:to>
      <xdr:col>98</xdr:col>
      <xdr:colOff>38100</xdr:colOff>
      <xdr:row>64</xdr:row>
      <xdr:rowOff>31750</xdr:rowOff>
    </xdr:to>
    <xdr:sp macro="" textlink="">
      <xdr:nvSpPr>
        <xdr:cNvPr id="706" name="楕円 705"/>
        <xdr:cNvSpPr/>
      </xdr:nvSpPr>
      <xdr:spPr>
        <a:xfrm>
          <a:off x="18605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152400</xdr:rowOff>
    </xdr:from>
    <xdr:to>
      <xdr:col>102</xdr:col>
      <xdr:colOff>114300</xdr:colOff>
      <xdr:row>64</xdr:row>
      <xdr:rowOff>0</xdr:rowOff>
    </xdr:to>
    <xdr:cxnSp macro="">
      <xdr:nvCxnSpPr>
        <xdr:cNvPr id="707" name="直線コネクタ 706"/>
        <xdr:cNvCxnSpPr/>
      </xdr:nvCxnSpPr>
      <xdr:spPr>
        <a:xfrm>
          <a:off x="18656300" y="10953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708"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09"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105427</xdr:rowOff>
    </xdr:from>
    <xdr:ext cx="469744" cy="259045"/>
    <xdr:sp macro="" textlink="">
      <xdr:nvSpPr>
        <xdr:cNvPr id="710" name="n_3aveValue【保健センター・保健所】&#10;一人当たり面積"/>
        <xdr:cNvSpPr txBox="1"/>
      </xdr:nvSpPr>
      <xdr:spPr>
        <a:xfrm>
          <a:off x="19310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143527</xdr:rowOff>
    </xdr:from>
    <xdr:ext cx="469744" cy="259045"/>
    <xdr:sp macro="" textlink="">
      <xdr:nvSpPr>
        <xdr:cNvPr id="711" name="n_4aveValue【保健センター・保健所】&#10;一人当たり面積"/>
        <xdr:cNvSpPr txBox="1"/>
      </xdr:nvSpPr>
      <xdr:spPr>
        <a:xfrm>
          <a:off x="18421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12"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13"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14"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22877</xdr:rowOff>
    </xdr:from>
    <xdr:ext cx="469744" cy="259045"/>
    <xdr:sp macro="" textlink="">
      <xdr:nvSpPr>
        <xdr:cNvPr id="715" name="n_4mainValue【保健センター・保健所】&#10;一人当たり面積"/>
        <xdr:cNvSpPr txBox="1"/>
      </xdr:nvSpPr>
      <xdr:spPr>
        <a:xfrm>
          <a:off x="18421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5"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130175</xdr:rowOff>
    </xdr:from>
    <xdr:to>
      <xdr:col>76</xdr:col>
      <xdr:colOff>165100</xdr:colOff>
      <xdr:row>82</xdr:row>
      <xdr:rowOff>60325</xdr:rowOff>
    </xdr:to>
    <xdr:sp macro="" textlink="">
      <xdr:nvSpPr>
        <xdr:cNvPr id="748" name="フローチャート: 判断 747"/>
        <xdr:cNvSpPr/>
      </xdr:nvSpPr>
      <xdr:spPr>
        <a:xfrm>
          <a:off x="14541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749" name="フローチャート: 判断 748"/>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103505</xdr:rowOff>
    </xdr:from>
    <xdr:to>
      <xdr:col>67</xdr:col>
      <xdr:colOff>101600</xdr:colOff>
      <xdr:row>82</xdr:row>
      <xdr:rowOff>33655</xdr:rowOff>
    </xdr:to>
    <xdr:sp macro="" textlink="">
      <xdr:nvSpPr>
        <xdr:cNvPr id="750" name="フローチャート: 判断 749"/>
        <xdr:cNvSpPr/>
      </xdr:nvSpPr>
      <xdr:spPr>
        <a:xfrm>
          <a:off x="12763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84455</xdr:rowOff>
    </xdr:from>
    <xdr:to>
      <xdr:col>85</xdr:col>
      <xdr:colOff>177800</xdr:colOff>
      <xdr:row>83</xdr:row>
      <xdr:rowOff>14605</xdr:rowOff>
    </xdr:to>
    <xdr:sp macro="" textlink="">
      <xdr:nvSpPr>
        <xdr:cNvPr id="756" name="楕円 755"/>
        <xdr:cNvSpPr/>
      </xdr:nvSpPr>
      <xdr:spPr>
        <a:xfrm>
          <a:off x="16268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62882</xdr:rowOff>
    </xdr:from>
    <xdr:ext cx="405111" cy="259045"/>
    <xdr:sp macro="" textlink="">
      <xdr:nvSpPr>
        <xdr:cNvPr id="757" name="【消防施設】&#10;有形固定資産減価償却率該当値テキスト"/>
        <xdr:cNvSpPr txBox="1"/>
      </xdr:nvSpPr>
      <xdr:spPr>
        <a:xfrm>
          <a:off x="16357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758" name="楕円 757"/>
        <xdr:cNvSpPr/>
      </xdr:nvSpPr>
      <xdr:spPr>
        <a:xfrm>
          <a:off x="1543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129539</xdr:rowOff>
    </xdr:from>
    <xdr:to>
      <xdr:col>85</xdr:col>
      <xdr:colOff>127000</xdr:colOff>
      <xdr:row>82</xdr:row>
      <xdr:rowOff>135255</xdr:rowOff>
    </xdr:to>
    <xdr:cxnSp macro="">
      <xdr:nvCxnSpPr>
        <xdr:cNvPr id="759" name="直線コネクタ 758"/>
        <xdr:cNvCxnSpPr/>
      </xdr:nvCxnSpPr>
      <xdr:spPr>
        <a:xfrm>
          <a:off x="15481300" y="141884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55880</xdr:rowOff>
    </xdr:from>
    <xdr:to>
      <xdr:col>76</xdr:col>
      <xdr:colOff>165100</xdr:colOff>
      <xdr:row>82</xdr:row>
      <xdr:rowOff>157480</xdr:rowOff>
    </xdr:to>
    <xdr:sp macro="" textlink="">
      <xdr:nvSpPr>
        <xdr:cNvPr id="760" name="楕円 759"/>
        <xdr:cNvSpPr/>
      </xdr:nvSpPr>
      <xdr:spPr>
        <a:xfrm>
          <a:off x="1454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106680</xdr:rowOff>
    </xdr:from>
    <xdr:to>
      <xdr:col>81</xdr:col>
      <xdr:colOff>50800</xdr:colOff>
      <xdr:row>82</xdr:row>
      <xdr:rowOff>129539</xdr:rowOff>
    </xdr:to>
    <xdr:cxnSp macro="">
      <xdr:nvCxnSpPr>
        <xdr:cNvPr id="761" name="直線コネクタ 760"/>
        <xdr:cNvCxnSpPr/>
      </xdr:nvCxnSpPr>
      <xdr:spPr>
        <a:xfrm>
          <a:off x="14592300" y="14165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762" name="楕円 761"/>
        <xdr:cNvSpPr/>
      </xdr:nvSpPr>
      <xdr:spPr>
        <a:xfrm>
          <a:off x="1365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83820</xdr:rowOff>
    </xdr:from>
    <xdr:to>
      <xdr:col>76</xdr:col>
      <xdr:colOff>114300</xdr:colOff>
      <xdr:row>82</xdr:row>
      <xdr:rowOff>106680</xdr:rowOff>
    </xdr:to>
    <xdr:cxnSp macro="">
      <xdr:nvCxnSpPr>
        <xdr:cNvPr id="763" name="直線コネクタ 762"/>
        <xdr:cNvCxnSpPr/>
      </xdr:nvCxnSpPr>
      <xdr:spPr>
        <a:xfrm>
          <a:off x="13703300" y="1414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113030</xdr:rowOff>
    </xdr:from>
    <xdr:to>
      <xdr:col>67</xdr:col>
      <xdr:colOff>101600</xdr:colOff>
      <xdr:row>82</xdr:row>
      <xdr:rowOff>43180</xdr:rowOff>
    </xdr:to>
    <xdr:sp macro="" textlink="">
      <xdr:nvSpPr>
        <xdr:cNvPr id="764" name="楕円 763"/>
        <xdr:cNvSpPr/>
      </xdr:nvSpPr>
      <xdr:spPr>
        <a:xfrm>
          <a:off x="12763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163830</xdr:rowOff>
    </xdr:from>
    <xdr:to>
      <xdr:col>71</xdr:col>
      <xdr:colOff>177800</xdr:colOff>
      <xdr:row>82</xdr:row>
      <xdr:rowOff>83820</xdr:rowOff>
    </xdr:to>
    <xdr:cxnSp macro="">
      <xdr:nvCxnSpPr>
        <xdr:cNvPr id="765" name="直線コネクタ 764"/>
        <xdr:cNvCxnSpPr/>
      </xdr:nvCxnSpPr>
      <xdr:spPr>
        <a:xfrm>
          <a:off x="12814300" y="14051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6"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76852</xdr:rowOff>
    </xdr:from>
    <xdr:ext cx="405111" cy="259045"/>
    <xdr:sp macro="" textlink="">
      <xdr:nvSpPr>
        <xdr:cNvPr id="767" name="n_2aveValue【消防施設】&#10;有形固定資産減価償却率"/>
        <xdr:cNvSpPr txBox="1"/>
      </xdr:nvSpPr>
      <xdr:spPr>
        <a:xfrm>
          <a:off x="14389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53991</xdr:rowOff>
    </xdr:from>
    <xdr:ext cx="405111" cy="259045"/>
    <xdr:sp macro="" textlink="">
      <xdr:nvSpPr>
        <xdr:cNvPr id="768" name="n_3aveValue【消防施設】&#10;有形固定資産減価償却率"/>
        <xdr:cNvSpPr txBox="1"/>
      </xdr:nvSpPr>
      <xdr:spPr>
        <a:xfrm>
          <a:off x="13500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50182</xdr:rowOff>
    </xdr:from>
    <xdr:ext cx="405111" cy="259045"/>
    <xdr:sp macro="" textlink="">
      <xdr:nvSpPr>
        <xdr:cNvPr id="769" name="n_4aveValue【消防施設】&#10;有形固定資産減価償却率"/>
        <xdr:cNvSpPr txBox="1"/>
      </xdr:nvSpPr>
      <xdr:spPr>
        <a:xfrm>
          <a:off x="12611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770" name="n_1mainValue【消防施設】&#10;有形固定資産減価償却率"/>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148607</xdr:rowOff>
    </xdr:from>
    <xdr:ext cx="405111" cy="259045"/>
    <xdr:sp macro="" textlink="">
      <xdr:nvSpPr>
        <xdr:cNvPr id="771" name="n_2mainValue【消防施設】&#10;有形固定資産減価償却率"/>
        <xdr:cNvSpPr txBox="1"/>
      </xdr:nvSpPr>
      <xdr:spPr>
        <a:xfrm>
          <a:off x="14389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125747</xdr:rowOff>
    </xdr:from>
    <xdr:ext cx="405111" cy="259045"/>
    <xdr:sp macro="" textlink="">
      <xdr:nvSpPr>
        <xdr:cNvPr id="772" name="n_3mainValue【消防施設】&#10;有形固定資産減価償却率"/>
        <xdr:cNvSpPr txBox="1"/>
      </xdr:nvSpPr>
      <xdr:spPr>
        <a:xfrm>
          <a:off x="13500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34307</xdr:rowOff>
    </xdr:from>
    <xdr:ext cx="405111" cy="259045"/>
    <xdr:sp macro="" textlink="">
      <xdr:nvSpPr>
        <xdr:cNvPr id="773" name="n_4mainValue【消防施設】&#10;有形固定資産減価償却率"/>
        <xdr:cNvSpPr txBox="1"/>
      </xdr:nvSpPr>
      <xdr:spPr>
        <a:xfrm>
          <a:off x="12611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4" name="フローチャート: 判断 803"/>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38100</xdr:rowOff>
    </xdr:from>
    <xdr:to>
      <xdr:col>107</xdr:col>
      <xdr:colOff>101600</xdr:colOff>
      <xdr:row>82</xdr:row>
      <xdr:rowOff>139700</xdr:rowOff>
    </xdr:to>
    <xdr:sp macro="" textlink="">
      <xdr:nvSpPr>
        <xdr:cNvPr id="805" name="フローチャート: 判断 804"/>
        <xdr:cNvSpPr/>
      </xdr:nvSpPr>
      <xdr:spPr>
        <a:xfrm>
          <a:off x="20383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06" name="フローチャート: 判断 805"/>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127000</xdr:rowOff>
    </xdr:from>
    <xdr:to>
      <xdr:col>98</xdr:col>
      <xdr:colOff>38100</xdr:colOff>
      <xdr:row>83</xdr:row>
      <xdr:rowOff>57150</xdr:rowOff>
    </xdr:to>
    <xdr:sp macro="" textlink="">
      <xdr:nvSpPr>
        <xdr:cNvPr id="807" name="フローチャート: 判断 806"/>
        <xdr:cNvSpPr/>
      </xdr:nvSpPr>
      <xdr:spPr>
        <a:xfrm>
          <a:off x="18605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楕円 812"/>
        <xdr:cNvSpPr/>
      </xdr:nvSpPr>
      <xdr:spPr>
        <a:xfrm>
          <a:off x="22110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814" name="【消防施設】&#10;一人当たり面積該当値テキスト"/>
        <xdr:cNvSpPr txBox="1"/>
      </xdr:nvSpPr>
      <xdr:spPr>
        <a:xfrm>
          <a:off x="22199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815" name="楕円 814"/>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12700</xdr:rowOff>
    </xdr:to>
    <xdr:cxnSp macro="">
      <xdr:nvCxnSpPr>
        <xdr:cNvPr id="816" name="直線コネクタ 815"/>
        <xdr:cNvCxnSpPr/>
      </xdr:nvCxnSpPr>
      <xdr:spPr>
        <a:xfrm>
          <a:off x="21323300" y="1441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817" name="楕円 816"/>
        <xdr:cNvSpPr/>
      </xdr:nvSpPr>
      <xdr:spPr>
        <a:xfrm>
          <a:off x="20383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818" name="直線コネクタ 817"/>
        <xdr:cNvCxnSpPr/>
      </xdr:nvCxnSpPr>
      <xdr:spPr>
        <a:xfrm>
          <a:off x="20434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133350</xdr:rowOff>
    </xdr:from>
    <xdr:to>
      <xdr:col>102</xdr:col>
      <xdr:colOff>165100</xdr:colOff>
      <xdr:row>84</xdr:row>
      <xdr:rowOff>63500</xdr:rowOff>
    </xdr:to>
    <xdr:sp macro="" textlink="">
      <xdr:nvSpPr>
        <xdr:cNvPr id="819" name="楕円 818"/>
        <xdr:cNvSpPr/>
      </xdr:nvSpPr>
      <xdr:spPr>
        <a:xfrm>
          <a:off x="19494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xdr:rowOff>
    </xdr:from>
    <xdr:to>
      <xdr:col>107</xdr:col>
      <xdr:colOff>50800</xdr:colOff>
      <xdr:row>84</xdr:row>
      <xdr:rowOff>12700</xdr:rowOff>
    </xdr:to>
    <xdr:cxnSp macro="">
      <xdr:nvCxnSpPr>
        <xdr:cNvPr id="820" name="直線コネクタ 819"/>
        <xdr:cNvCxnSpPr/>
      </xdr:nvCxnSpPr>
      <xdr:spPr>
        <a:xfrm>
          <a:off x="19545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21" name="楕円 820"/>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12700</xdr:rowOff>
    </xdr:to>
    <xdr:cxnSp macro="">
      <xdr:nvCxnSpPr>
        <xdr:cNvPr id="822" name="直線コネクタ 821"/>
        <xdr:cNvCxnSpPr/>
      </xdr:nvCxnSpPr>
      <xdr:spPr>
        <a:xfrm>
          <a:off x="18656300" y="1440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3"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156227</xdr:rowOff>
    </xdr:from>
    <xdr:ext cx="469744" cy="259045"/>
    <xdr:sp macro="" textlink="">
      <xdr:nvSpPr>
        <xdr:cNvPr id="824" name="n_2aveValue【消防施設】&#10;一人当たり面積"/>
        <xdr:cNvSpPr txBox="1"/>
      </xdr:nvSpPr>
      <xdr:spPr>
        <a:xfrm>
          <a:off x="20199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825" name="n_3aveValue【消防施設】&#10;一人当たり面積"/>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73677</xdr:rowOff>
    </xdr:from>
    <xdr:ext cx="469744" cy="259045"/>
    <xdr:sp macro="" textlink="">
      <xdr:nvSpPr>
        <xdr:cNvPr id="826" name="n_4aveValue【消防施設】&#10;一人当たり面積"/>
        <xdr:cNvSpPr txBox="1"/>
      </xdr:nvSpPr>
      <xdr:spPr>
        <a:xfrm>
          <a:off x="18421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27" name="n_1mainValue【消防施設】&#10;一人当たり面積"/>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828" name="n_2mainValue【消防施設】&#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54627</xdr:rowOff>
    </xdr:from>
    <xdr:ext cx="469744" cy="259045"/>
    <xdr:sp macro="" textlink="">
      <xdr:nvSpPr>
        <xdr:cNvPr id="829" name="n_3mainValue【消防施設】&#10;一人当たり面積"/>
        <xdr:cNvSpPr txBox="1"/>
      </xdr:nvSpPr>
      <xdr:spPr>
        <a:xfrm>
          <a:off x="19310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30" name="n_4mainValue【消防施設】&#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61"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3" name="フローチャート: 判断 862"/>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64" name="フローチャート: 判断 863"/>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65" name="フローチャート: 判断 864"/>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66" name="フローチャート: 判断 865"/>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156029</xdr:rowOff>
    </xdr:from>
    <xdr:to>
      <xdr:col>85</xdr:col>
      <xdr:colOff>177800</xdr:colOff>
      <xdr:row>102</xdr:row>
      <xdr:rowOff>86179</xdr:rowOff>
    </xdr:to>
    <xdr:sp macro="" textlink="">
      <xdr:nvSpPr>
        <xdr:cNvPr id="872" name="楕円 871"/>
        <xdr:cNvSpPr/>
      </xdr:nvSpPr>
      <xdr:spPr>
        <a:xfrm>
          <a:off x="162687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7456</xdr:rowOff>
    </xdr:from>
    <xdr:ext cx="405111" cy="259045"/>
    <xdr:sp macro="" textlink="">
      <xdr:nvSpPr>
        <xdr:cNvPr id="873" name="【庁舎】&#10;有形固定資産減価償却率該当値テキスト"/>
        <xdr:cNvSpPr txBox="1"/>
      </xdr:nvSpPr>
      <xdr:spPr>
        <a:xfrm>
          <a:off x="16357600" y="1732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67855</xdr:rowOff>
    </xdr:from>
    <xdr:to>
      <xdr:col>81</xdr:col>
      <xdr:colOff>101600</xdr:colOff>
      <xdr:row>104</xdr:row>
      <xdr:rowOff>169455</xdr:rowOff>
    </xdr:to>
    <xdr:sp macro="" textlink="">
      <xdr:nvSpPr>
        <xdr:cNvPr id="874" name="楕円 873"/>
        <xdr:cNvSpPr/>
      </xdr:nvSpPr>
      <xdr:spPr>
        <a:xfrm>
          <a:off x="15430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35379</xdr:rowOff>
    </xdr:from>
    <xdr:to>
      <xdr:col>85</xdr:col>
      <xdr:colOff>127000</xdr:colOff>
      <xdr:row>104</xdr:row>
      <xdr:rowOff>118655</xdr:rowOff>
    </xdr:to>
    <xdr:cxnSp macro="">
      <xdr:nvCxnSpPr>
        <xdr:cNvPr id="875" name="直線コネクタ 874"/>
        <xdr:cNvCxnSpPr/>
      </xdr:nvCxnSpPr>
      <xdr:spPr>
        <a:xfrm flipV="1">
          <a:off x="15481300" y="17523279"/>
          <a:ext cx="8382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76" name="楕円 875"/>
        <xdr:cNvSpPr/>
      </xdr:nvSpPr>
      <xdr:spPr>
        <a:xfrm>
          <a:off x="14541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89263</xdr:rowOff>
    </xdr:from>
    <xdr:to>
      <xdr:col>81</xdr:col>
      <xdr:colOff>50800</xdr:colOff>
      <xdr:row>104</xdr:row>
      <xdr:rowOff>118655</xdr:rowOff>
    </xdr:to>
    <xdr:cxnSp macro="">
      <xdr:nvCxnSpPr>
        <xdr:cNvPr id="877" name="直線コネクタ 876"/>
        <xdr:cNvCxnSpPr/>
      </xdr:nvCxnSpPr>
      <xdr:spPr>
        <a:xfrm>
          <a:off x="14592300" y="179200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7438</xdr:rowOff>
    </xdr:from>
    <xdr:to>
      <xdr:col>72</xdr:col>
      <xdr:colOff>38100</xdr:colOff>
      <xdr:row>104</xdr:row>
      <xdr:rowOff>109038</xdr:rowOff>
    </xdr:to>
    <xdr:sp macro="" textlink="">
      <xdr:nvSpPr>
        <xdr:cNvPr id="878" name="楕円 877"/>
        <xdr:cNvSpPr/>
      </xdr:nvSpPr>
      <xdr:spPr>
        <a:xfrm>
          <a:off x="13652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58238</xdr:rowOff>
    </xdr:from>
    <xdr:to>
      <xdr:col>76</xdr:col>
      <xdr:colOff>114300</xdr:colOff>
      <xdr:row>104</xdr:row>
      <xdr:rowOff>89263</xdr:rowOff>
    </xdr:to>
    <xdr:cxnSp macro="">
      <xdr:nvCxnSpPr>
        <xdr:cNvPr id="879" name="直線コネクタ 878"/>
        <xdr:cNvCxnSpPr/>
      </xdr:nvCxnSpPr>
      <xdr:spPr>
        <a:xfrm>
          <a:off x="13703300" y="178890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22134</xdr:rowOff>
    </xdr:from>
    <xdr:to>
      <xdr:col>67</xdr:col>
      <xdr:colOff>101600</xdr:colOff>
      <xdr:row>104</xdr:row>
      <xdr:rowOff>123734</xdr:rowOff>
    </xdr:to>
    <xdr:sp macro="" textlink="">
      <xdr:nvSpPr>
        <xdr:cNvPr id="880" name="楕円 879"/>
        <xdr:cNvSpPr/>
      </xdr:nvSpPr>
      <xdr:spPr>
        <a:xfrm>
          <a:off x="12763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58238</xdr:rowOff>
    </xdr:from>
    <xdr:to>
      <xdr:col>71</xdr:col>
      <xdr:colOff>177800</xdr:colOff>
      <xdr:row>104</xdr:row>
      <xdr:rowOff>72934</xdr:rowOff>
    </xdr:to>
    <xdr:cxnSp macro="">
      <xdr:nvCxnSpPr>
        <xdr:cNvPr id="881" name="直線コネクタ 880"/>
        <xdr:cNvCxnSpPr/>
      </xdr:nvCxnSpPr>
      <xdr:spPr>
        <a:xfrm flipV="1">
          <a:off x="12814300" y="178890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82"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883" name="n_2aveValue【庁舎】&#10;有形固定資産減価償却率"/>
        <xdr:cNvSpPr txBox="1"/>
      </xdr:nvSpPr>
      <xdr:spPr>
        <a:xfrm>
          <a:off x="14389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84"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85"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14532</xdr:rowOff>
    </xdr:from>
    <xdr:ext cx="405111" cy="259045"/>
    <xdr:sp macro="" textlink="">
      <xdr:nvSpPr>
        <xdr:cNvPr id="886" name="n_1mainValue【庁舎】&#10;有形固定資産減価償却率"/>
        <xdr:cNvSpPr txBox="1"/>
      </xdr:nvSpPr>
      <xdr:spPr>
        <a:xfrm>
          <a:off x="152660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87" name="n_2mainValue【庁舎】&#10;有形固定資産減価償却率"/>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125565</xdr:rowOff>
    </xdr:from>
    <xdr:ext cx="405111" cy="259045"/>
    <xdr:sp macro="" textlink="">
      <xdr:nvSpPr>
        <xdr:cNvPr id="888" name="n_3mainValue【庁舎】&#10;有形固定資産減価償却率"/>
        <xdr:cNvSpPr txBox="1"/>
      </xdr:nvSpPr>
      <xdr:spPr>
        <a:xfrm>
          <a:off x="13500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114861</xdr:rowOff>
    </xdr:from>
    <xdr:ext cx="405111" cy="259045"/>
    <xdr:sp macro="" textlink="">
      <xdr:nvSpPr>
        <xdr:cNvPr id="889" name="n_4mainValue【庁舎】&#10;有形固定資産減価償却率"/>
        <xdr:cNvSpPr txBox="1"/>
      </xdr:nvSpPr>
      <xdr:spPr>
        <a:xfrm>
          <a:off x="12611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6"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8" name="フローチャート: 判断 917"/>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66548</xdr:rowOff>
    </xdr:from>
    <xdr:to>
      <xdr:col>107</xdr:col>
      <xdr:colOff>101600</xdr:colOff>
      <xdr:row>104</xdr:row>
      <xdr:rowOff>168148</xdr:rowOff>
    </xdr:to>
    <xdr:sp macro="" textlink="">
      <xdr:nvSpPr>
        <xdr:cNvPr id="919" name="フローチャート: 判断 918"/>
        <xdr:cNvSpPr/>
      </xdr:nvSpPr>
      <xdr:spPr>
        <a:xfrm>
          <a:off x="20383500" y="178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103124</xdr:rowOff>
    </xdr:from>
    <xdr:to>
      <xdr:col>102</xdr:col>
      <xdr:colOff>165100</xdr:colOff>
      <xdr:row>105</xdr:row>
      <xdr:rowOff>33274</xdr:rowOff>
    </xdr:to>
    <xdr:sp macro="" textlink="">
      <xdr:nvSpPr>
        <xdr:cNvPr id="920" name="フローチャート: 判断 919"/>
        <xdr:cNvSpPr/>
      </xdr:nvSpPr>
      <xdr:spPr>
        <a:xfrm>
          <a:off x="19494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75692</xdr:rowOff>
    </xdr:from>
    <xdr:to>
      <xdr:col>98</xdr:col>
      <xdr:colOff>38100</xdr:colOff>
      <xdr:row>105</xdr:row>
      <xdr:rowOff>5842</xdr:rowOff>
    </xdr:to>
    <xdr:sp macro="" textlink="">
      <xdr:nvSpPr>
        <xdr:cNvPr id="921" name="フローチャート: 判断 920"/>
        <xdr:cNvSpPr/>
      </xdr:nvSpPr>
      <xdr:spPr>
        <a:xfrm>
          <a:off x="18605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27" name="楕円 926"/>
        <xdr:cNvSpPr/>
      </xdr:nvSpPr>
      <xdr:spPr>
        <a:xfrm>
          <a:off x="22110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130064</xdr:rowOff>
    </xdr:from>
    <xdr:ext cx="469744" cy="259045"/>
    <xdr:sp macro="" textlink="">
      <xdr:nvSpPr>
        <xdr:cNvPr id="928" name="【庁舎】&#10;一人当たり面積該当値テキスト"/>
        <xdr:cNvSpPr txBox="1"/>
      </xdr:nvSpPr>
      <xdr:spPr>
        <a:xfrm>
          <a:off x="22199600" y="1813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61976</xdr:rowOff>
    </xdr:from>
    <xdr:to>
      <xdr:col>112</xdr:col>
      <xdr:colOff>38100</xdr:colOff>
      <xdr:row>106</xdr:row>
      <xdr:rowOff>163576</xdr:rowOff>
    </xdr:to>
    <xdr:sp macro="" textlink="">
      <xdr:nvSpPr>
        <xdr:cNvPr id="929" name="楕円 928"/>
        <xdr:cNvSpPr/>
      </xdr:nvSpPr>
      <xdr:spPr>
        <a:xfrm>
          <a:off x="21272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94487</xdr:rowOff>
    </xdr:from>
    <xdr:to>
      <xdr:col>116</xdr:col>
      <xdr:colOff>63500</xdr:colOff>
      <xdr:row>106</xdr:row>
      <xdr:rowOff>112776</xdr:rowOff>
    </xdr:to>
    <xdr:cxnSp macro="">
      <xdr:nvCxnSpPr>
        <xdr:cNvPr id="930" name="直線コネクタ 929"/>
        <xdr:cNvCxnSpPr/>
      </xdr:nvCxnSpPr>
      <xdr:spPr>
        <a:xfrm flipV="1">
          <a:off x="21323300" y="182681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61976</xdr:rowOff>
    </xdr:from>
    <xdr:to>
      <xdr:col>107</xdr:col>
      <xdr:colOff>101600</xdr:colOff>
      <xdr:row>106</xdr:row>
      <xdr:rowOff>163576</xdr:rowOff>
    </xdr:to>
    <xdr:sp macro="" textlink="">
      <xdr:nvSpPr>
        <xdr:cNvPr id="931" name="楕円 930"/>
        <xdr:cNvSpPr/>
      </xdr:nvSpPr>
      <xdr:spPr>
        <a:xfrm>
          <a:off x="20383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112776</xdr:rowOff>
    </xdr:from>
    <xdr:to>
      <xdr:col>111</xdr:col>
      <xdr:colOff>177800</xdr:colOff>
      <xdr:row>106</xdr:row>
      <xdr:rowOff>112776</xdr:rowOff>
    </xdr:to>
    <xdr:cxnSp macro="">
      <xdr:nvCxnSpPr>
        <xdr:cNvPr id="932" name="直線コネクタ 931"/>
        <xdr:cNvCxnSpPr/>
      </xdr:nvCxnSpPr>
      <xdr:spPr>
        <a:xfrm>
          <a:off x="20434300" y="1828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57404</xdr:rowOff>
    </xdr:from>
    <xdr:to>
      <xdr:col>102</xdr:col>
      <xdr:colOff>165100</xdr:colOff>
      <xdr:row>106</xdr:row>
      <xdr:rowOff>159004</xdr:rowOff>
    </xdr:to>
    <xdr:sp macro="" textlink="">
      <xdr:nvSpPr>
        <xdr:cNvPr id="933" name="楕円 932"/>
        <xdr:cNvSpPr/>
      </xdr:nvSpPr>
      <xdr:spPr>
        <a:xfrm>
          <a:off x="19494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108204</xdr:rowOff>
    </xdr:from>
    <xdr:to>
      <xdr:col>107</xdr:col>
      <xdr:colOff>50800</xdr:colOff>
      <xdr:row>106</xdr:row>
      <xdr:rowOff>112776</xdr:rowOff>
    </xdr:to>
    <xdr:cxnSp macro="">
      <xdr:nvCxnSpPr>
        <xdr:cNvPr id="934" name="直線コネクタ 933"/>
        <xdr:cNvCxnSpPr/>
      </xdr:nvCxnSpPr>
      <xdr:spPr>
        <a:xfrm>
          <a:off x="19545300" y="1828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112268</xdr:rowOff>
    </xdr:from>
    <xdr:to>
      <xdr:col>98</xdr:col>
      <xdr:colOff>38100</xdr:colOff>
      <xdr:row>107</xdr:row>
      <xdr:rowOff>42418</xdr:rowOff>
    </xdr:to>
    <xdr:sp macro="" textlink="">
      <xdr:nvSpPr>
        <xdr:cNvPr id="935" name="楕円 934"/>
        <xdr:cNvSpPr/>
      </xdr:nvSpPr>
      <xdr:spPr>
        <a:xfrm>
          <a:off x="18605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108204</xdr:rowOff>
    </xdr:from>
    <xdr:to>
      <xdr:col>102</xdr:col>
      <xdr:colOff>114300</xdr:colOff>
      <xdr:row>106</xdr:row>
      <xdr:rowOff>163068</xdr:rowOff>
    </xdr:to>
    <xdr:cxnSp macro="">
      <xdr:nvCxnSpPr>
        <xdr:cNvPr id="936" name="直線コネクタ 935"/>
        <xdr:cNvCxnSpPr/>
      </xdr:nvCxnSpPr>
      <xdr:spPr>
        <a:xfrm flipV="1">
          <a:off x="18656300" y="18281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937"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13225</xdr:rowOff>
    </xdr:from>
    <xdr:ext cx="469744" cy="259045"/>
    <xdr:sp macro="" textlink="">
      <xdr:nvSpPr>
        <xdr:cNvPr id="938" name="n_2aveValue【庁舎】&#10;一人当たり面積"/>
        <xdr:cNvSpPr txBox="1"/>
      </xdr:nvSpPr>
      <xdr:spPr>
        <a:xfrm>
          <a:off x="20199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49801</xdr:rowOff>
    </xdr:from>
    <xdr:ext cx="469744" cy="259045"/>
    <xdr:sp macro="" textlink="">
      <xdr:nvSpPr>
        <xdr:cNvPr id="939" name="n_3aveValue【庁舎】&#10;一人当たり面積"/>
        <xdr:cNvSpPr txBox="1"/>
      </xdr:nvSpPr>
      <xdr:spPr>
        <a:xfrm>
          <a:off x="19310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22369</xdr:rowOff>
    </xdr:from>
    <xdr:ext cx="469744" cy="259045"/>
    <xdr:sp macro="" textlink="">
      <xdr:nvSpPr>
        <xdr:cNvPr id="940" name="n_4aveValue【庁舎】&#10;一人当たり面積"/>
        <xdr:cNvSpPr txBox="1"/>
      </xdr:nvSpPr>
      <xdr:spPr>
        <a:xfrm>
          <a:off x="18421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154703</xdr:rowOff>
    </xdr:from>
    <xdr:ext cx="469744" cy="259045"/>
    <xdr:sp macro="" textlink="">
      <xdr:nvSpPr>
        <xdr:cNvPr id="941" name="n_1mainValue【庁舎】&#10;一人当たり面積"/>
        <xdr:cNvSpPr txBox="1"/>
      </xdr:nvSpPr>
      <xdr:spPr>
        <a:xfrm>
          <a:off x="210757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154703</xdr:rowOff>
    </xdr:from>
    <xdr:ext cx="469744" cy="259045"/>
    <xdr:sp macro="" textlink="">
      <xdr:nvSpPr>
        <xdr:cNvPr id="942" name="n_2mainValue【庁舎】&#10;一人当たり面積"/>
        <xdr:cNvSpPr txBox="1"/>
      </xdr:nvSpPr>
      <xdr:spPr>
        <a:xfrm>
          <a:off x="20199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150131</xdr:rowOff>
    </xdr:from>
    <xdr:ext cx="469744" cy="259045"/>
    <xdr:sp macro="" textlink="">
      <xdr:nvSpPr>
        <xdr:cNvPr id="943" name="n_3mainValue【庁舎】&#10;一人当たり面積"/>
        <xdr:cNvSpPr txBox="1"/>
      </xdr:nvSpPr>
      <xdr:spPr>
        <a:xfrm>
          <a:off x="19310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33545</xdr:rowOff>
    </xdr:from>
    <xdr:ext cx="469744" cy="259045"/>
    <xdr:sp macro="" textlink="">
      <xdr:nvSpPr>
        <xdr:cNvPr id="944" name="n_4mainValue【庁舎】&#10;一人当たり面積"/>
        <xdr:cNvSpPr txBox="1"/>
      </xdr:nvSpPr>
      <xdr:spPr>
        <a:xfrm>
          <a:off x="18421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ほとんどの類型において、有形固定資産減価償却率は類似団体平均を下回っているか同等であり、川口市公共施設等総合管理計画に基づき、効果的な施設の維持管理に引き続き努めていく。</a:t>
          </a:r>
        </a:p>
        <a:p>
          <a:r>
            <a:rPr kumimoji="1" lang="ja-JP" altLang="en-US" sz="1300">
              <a:latin typeface="ＭＳ Ｐゴシック" panose="020B0600070205080204" pitchFamily="50" charset="-128"/>
              <a:ea typeface="ＭＳ Ｐゴシック" panose="020B0600070205080204" pitchFamily="50" charset="-128"/>
            </a:rPr>
            <a:t>　庁舎については、本庁舎の１期棟が完成したため、有形固定資産減価償却率が大きく改善している。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消防施設については、有形固定資産減価償却率が類似団体と比べて１０．２ポイント高いが、老朽化の解消のため、改築事業を実施していく。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607,105
568,341
61.95
213,602,795
203,864,761
7,538,575
107,345,515
168,345,471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度は、前年度と比較して、市民税の所得割やたばこ税等の増により基準財政収入額が増加となったものの、社会福祉費や高齢者保健福祉費等の増により基準財政需要額が、基準財政収入額の増を上回る増加となったことから、３ヶ年平均で前年度より減少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46567</xdr:rowOff>
    </xdr:to>
    <xdr:cxnSp macro="">
      <xdr:nvCxnSpPr>
        <xdr:cNvPr id="69" name="直線コネクタ 68"/>
        <xdr:cNvCxnSpPr/>
      </xdr:nvCxnSpPr>
      <xdr:spPr>
        <a:xfrm>
          <a:off x="4114800" y="68911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46567</xdr:rowOff>
    </xdr:to>
    <xdr:cxnSp macro="">
      <xdr:nvCxnSpPr>
        <xdr:cNvPr id="75" name="直線コネクタ 74"/>
        <xdr:cNvCxnSpPr/>
      </xdr:nvCxnSpPr>
      <xdr:spPr>
        <a:xfrm flipV="1">
          <a:off x="2336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129822</xdr:rowOff>
    </xdr:from>
    <xdr:to>
      <xdr:col>15</xdr:col>
      <xdr:colOff>133350</xdr:colOff>
      <xdr:row>41</xdr:row>
      <xdr:rowOff>59972</xdr:rowOff>
    </xdr:to>
    <xdr:sp macro="" textlink="">
      <xdr:nvSpPr>
        <xdr:cNvPr id="76" name="フローチャート: 判断 75"/>
        <xdr:cNvSpPr/>
      </xdr:nvSpPr>
      <xdr:spPr>
        <a:xfrm>
          <a:off x="3175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44749</xdr:rowOff>
    </xdr:from>
    <xdr:ext cx="762000" cy="259045"/>
    <xdr:sp macro="" textlink="">
      <xdr:nvSpPr>
        <xdr:cNvPr id="77" name="テキスト ボックス 76"/>
        <xdr:cNvSpPr txBox="1"/>
      </xdr:nvSpPr>
      <xdr:spPr>
        <a:xfrm>
          <a:off x="2844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経常経費一般財源収入は、地方税、地方特例付金などにより増と</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なったものの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latin typeface="ＭＳ Ｐゴシック" panose="020B0600070205080204" pitchFamily="50" charset="-128"/>
              <a:ea typeface="ＭＳ Ｐゴシック" panose="020B0600070205080204" pitchFamily="50" charset="-128"/>
            </a:rPr>
            <a:t>経常経費充当一般財源等が、平成３０年度と比べて、公債費以外が軒並み増額したことにより経常収支比率が増加した。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99568</xdr:rowOff>
    </xdr:from>
    <xdr:to>
      <xdr:col>23</xdr:col>
      <xdr:colOff>133350</xdr:colOff>
      <xdr:row>65</xdr:row>
      <xdr:rowOff>152654</xdr:rowOff>
    </xdr:to>
    <xdr:cxnSp macro="">
      <xdr:nvCxnSpPr>
        <xdr:cNvPr id="130" name="直線コネクタ 129"/>
        <xdr:cNvCxnSpPr/>
      </xdr:nvCxnSpPr>
      <xdr:spPr>
        <a:xfrm>
          <a:off x="4114800" y="1124381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99568</xdr:rowOff>
    </xdr:from>
    <xdr:to>
      <xdr:col>19</xdr:col>
      <xdr:colOff>133350</xdr:colOff>
      <xdr:row>65</xdr:row>
      <xdr:rowOff>109220</xdr:rowOff>
    </xdr:to>
    <xdr:cxnSp macro="">
      <xdr:nvCxnSpPr>
        <xdr:cNvPr id="133" name="直線コネクタ 132"/>
        <xdr:cNvCxnSpPr/>
      </xdr:nvCxnSpPr>
      <xdr:spPr>
        <a:xfrm flipV="1">
          <a:off x="3225800" y="112438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65</xdr:row>
      <xdr:rowOff>138176</xdr:rowOff>
    </xdr:to>
    <xdr:cxnSp macro="">
      <xdr:nvCxnSpPr>
        <xdr:cNvPr id="136" name="直線コネクタ 135"/>
        <xdr:cNvCxnSpPr/>
      </xdr:nvCxnSpPr>
      <xdr:spPr>
        <a:xfrm flipV="1">
          <a:off x="2336800" y="112534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7" name="フローチャート: 判断 136"/>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8" name="テキスト ボックス 137"/>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138176</xdr:rowOff>
    </xdr:to>
    <xdr:cxnSp macro="">
      <xdr:nvCxnSpPr>
        <xdr:cNvPr id="139" name="直線コネクタ 138"/>
        <xdr:cNvCxnSpPr/>
      </xdr:nvCxnSpPr>
      <xdr:spPr>
        <a:xfrm>
          <a:off x="1447800" y="112293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0" name="フローチャート: 判断 139"/>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41" name="テキスト ボックス 140"/>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2" name="フローチャート: 判断 141"/>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3" name="テキスト ボックス 142"/>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49" name="楕円 148"/>
        <xdr:cNvSpPr/>
      </xdr:nvSpPr>
      <xdr:spPr>
        <a:xfrm>
          <a:off x="49022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73931</xdr:rowOff>
    </xdr:from>
    <xdr:ext cx="762000" cy="259045"/>
    <xdr:sp macro="" textlink="">
      <xdr:nvSpPr>
        <xdr:cNvPr id="150" name="財政構造の弾力性該当値テキスト"/>
        <xdr:cNvSpPr txBox="1"/>
      </xdr:nvSpPr>
      <xdr:spPr>
        <a:xfrm>
          <a:off x="5041900" y="112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48768</xdr:rowOff>
    </xdr:from>
    <xdr:to>
      <xdr:col>19</xdr:col>
      <xdr:colOff>184150</xdr:colOff>
      <xdr:row>65</xdr:row>
      <xdr:rowOff>150368</xdr:rowOff>
    </xdr:to>
    <xdr:sp macro="" textlink="">
      <xdr:nvSpPr>
        <xdr:cNvPr id="151" name="楕円 150"/>
        <xdr:cNvSpPr/>
      </xdr:nvSpPr>
      <xdr:spPr>
        <a:xfrm>
          <a:off x="4064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135145</xdr:rowOff>
    </xdr:from>
    <xdr:ext cx="736600" cy="259045"/>
    <xdr:sp macro="" textlink="">
      <xdr:nvSpPr>
        <xdr:cNvPr id="152" name="テキスト ボックス 151"/>
        <xdr:cNvSpPr txBox="1"/>
      </xdr:nvSpPr>
      <xdr:spPr>
        <a:xfrm>
          <a:off x="3733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3" name="楕円 152"/>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4" name="テキスト ボックス 153"/>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5" name="楕円 154"/>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6" name="テキスト ボックス 155"/>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7" name="楕円 156"/>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8" name="テキスト ボックス 157"/>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人口１人当たりの人件費・物件費等の状況は、全国平均、埼玉県平均</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及び類似団体平均を下回っている。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令和元年度決算は、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中核市移行に伴う職員の増員等</a:t>
          </a:r>
          <a:r>
            <a:rPr kumimoji="1" lang="ja-JP" altLang="en-US" sz="1300" baseline="0">
              <a:latin typeface="ＭＳ Ｐゴシック" panose="020B0600070205080204" pitchFamily="50" charset="-128"/>
              <a:ea typeface="ＭＳ Ｐゴシック" panose="020B0600070205080204" pitchFamily="50" charset="-128"/>
            </a:rPr>
            <a:t>や人</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件費上昇に</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よる各種委託料</a:t>
          </a:r>
          <a:r>
            <a:rPr kumimoji="1" lang="ja-JP" altLang="en-US" sz="1300" baseline="0">
              <a:latin typeface="ＭＳ Ｐゴシック" panose="020B0600070205080204" pitchFamily="50" charset="-128"/>
              <a:ea typeface="ＭＳ Ｐゴシック" panose="020B0600070205080204" pitchFamily="50" charset="-128"/>
            </a:rPr>
            <a:t>等の全般的な増加に伴い物件費が増となったことから</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人口１人当たり人件費・物件費等決算額は、前年度と比べて</a:t>
          </a:r>
          <a:r>
            <a:rPr kumimoji="1" lang="en-US" altLang="ja-JP" sz="1300">
              <a:latin typeface="ＭＳ Ｐゴシック" panose="020B0600070205080204" pitchFamily="50" charset="-128"/>
              <a:ea typeface="ＭＳ Ｐゴシック" panose="020B0600070205080204" pitchFamily="50" charset="-128"/>
            </a:rPr>
            <a:t>4,701</a:t>
          </a:r>
          <a:r>
            <a:rPr kumimoji="1" lang="ja-JP" altLang="en-US" sz="1300">
              <a:latin typeface="ＭＳ Ｐゴシック" panose="020B0600070205080204" pitchFamily="50" charset="-128"/>
              <a:ea typeface="ＭＳ Ｐゴシック" panose="020B0600070205080204" pitchFamily="50" charset="-128"/>
            </a:rPr>
            <a:t>円の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72997</xdr:rowOff>
    </xdr:from>
    <xdr:to>
      <xdr:col>23</xdr:col>
      <xdr:colOff>133350</xdr:colOff>
      <xdr:row>82</xdr:row>
      <xdr:rowOff>154022</xdr:rowOff>
    </xdr:to>
    <xdr:cxnSp macro="">
      <xdr:nvCxnSpPr>
        <xdr:cNvPr id="195" name="直線コネクタ 194"/>
        <xdr:cNvCxnSpPr/>
      </xdr:nvCxnSpPr>
      <xdr:spPr>
        <a:xfrm>
          <a:off x="4114800" y="14131897"/>
          <a:ext cx="838200" cy="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18481</xdr:rowOff>
    </xdr:from>
    <xdr:to>
      <xdr:col>19</xdr:col>
      <xdr:colOff>133350</xdr:colOff>
      <xdr:row>82</xdr:row>
      <xdr:rowOff>72997</xdr:rowOff>
    </xdr:to>
    <xdr:cxnSp macro="">
      <xdr:nvCxnSpPr>
        <xdr:cNvPr id="198" name="直線コネクタ 197"/>
        <xdr:cNvCxnSpPr/>
      </xdr:nvCxnSpPr>
      <xdr:spPr>
        <a:xfrm>
          <a:off x="3225800" y="14077381"/>
          <a:ext cx="889000" cy="5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162319</xdr:rowOff>
    </xdr:from>
    <xdr:to>
      <xdr:col>15</xdr:col>
      <xdr:colOff>82550</xdr:colOff>
      <xdr:row>82</xdr:row>
      <xdr:rowOff>18481</xdr:rowOff>
    </xdr:to>
    <xdr:cxnSp macro="">
      <xdr:nvCxnSpPr>
        <xdr:cNvPr id="201" name="直線コネクタ 200"/>
        <xdr:cNvCxnSpPr/>
      </xdr:nvCxnSpPr>
      <xdr:spPr>
        <a:xfrm>
          <a:off x="2336800" y="14049769"/>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91932</xdr:rowOff>
    </xdr:from>
    <xdr:to>
      <xdr:col>15</xdr:col>
      <xdr:colOff>133350</xdr:colOff>
      <xdr:row>83</xdr:row>
      <xdr:rowOff>22082</xdr:rowOff>
    </xdr:to>
    <xdr:sp macro="" textlink="">
      <xdr:nvSpPr>
        <xdr:cNvPr id="202" name="フローチャート: 判断 201"/>
        <xdr:cNvSpPr/>
      </xdr:nvSpPr>
      <xdr:spPr>
        <a:xfrm>
          <a:off x="3175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6859</xdr:rowOff>
    </xdr:from>
    <xdr:ext cx="762000" cy="259045"/>
    <xdr:sp macro="" textlink="">
      <xdr:nvSpPr>
        <xdr:cNvPr id="203" name="テキスト ボックス 202"/>
        <xdr:cNvSpPr txBox="1"/>
      </xdr:nvSpPr>
      <xdr:spPr>
        <a:xfrm>
          <a:off x="2844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142308</xdr:rowOff>
    </xdr:from>
    <xdr:to>
      <xdr:col>11</xdr:col>
      <xdr:colOff>31750</xdr:colOff>
      <xdr:row>81</xdr:row>
      <xdr:rowOff>162319</xdr:rowOff>
    </xdr:to>
    <xdr:cxnSp macro="">
      <xdr:nvCxnSpPr>
        <xdr:cNvPr id="204" name="直線コネクタ 203"/>
        <xdr:cNvCxnSpPr/>
      </xdr:nvCxnSpPr>
      <xdr:spPr>
        <a:xfrm>
          <a:off x="1447800" y="14029758"/>
          <a:ext cx="889000" cy="2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58564</xdr:rowOff>
    </xdr:from>
    <xdr:to>
      <xdr:col>11</xdr:col>
      <xdr:colOff>82550</xdr:colOff>
      <xdr:row>82</xdr:row>
      <xdr:rowOff>160164</xdr:rowOff>
    </xdr:to>
    <xdr:sp macro="" textlink="">
      <xdr:nvSpPr>
        <xdr:cNvPr id="205" name="フローチャート: 判断 204"/>
        <xdr:cNvSpPr/>
      </xdr:nvSpPr>
      <xdr:spPr>
        <a:xfrm>
          <a:off x="2286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144941</xdr:rowOff>
    </xdr:from>
    <xdr:ext cx="762000" cy="259045"/>
    <xdr:sp macro="" textlink="">
      <xdr:nvSpPr>
        <xdr:cNvPr id="206" name="テキスト ボックス 205"/>
        <xdr:cNvSpPr txBox="1"/>
      </xdr:nvSpPr>
      <xdr:spPr>
        <a:xfrm>
          <a:off x="1955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63528</xdr:rowOff>
    </xdr:from>
    <xdr:to>
      <xdr:col>7</xdr:col>
      <xdr:colOff>31750</xdr:colOff>
      <xdr:row>82</xdr:row>
      <xdr:rowOff>165128</xdr:rowOff>
    </xdr:to>
    <xdr:sp macro="" textlink="">
      <xdr:nvSpPr>
        <xdr:cNvPr id="207" name="フローチャート: 判断 206"/>
        <xdr:cNvSpPr/>
      </xdr:nvSpPr>
      <xdr:spPr>
        <a:xfrm>
          <a:off x="1397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149905</xdr:rowOff>
    </xdr:from>
    <xdr:ext cx="762000" cy="259045"/>
    <xdr:sp macro="" textlink="">
      <xdr:nvSpPr>
        <xdr:cNvPr id="208" name="テキスト ボックス 207"/>
        <xdr:cNvSpPr txBox="1"/>
      </xdr:nvSpPr>
      <xdr:spPr>
        <a:xfrm>
          <a:off x="1066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103222</xdr:rowOff>
    </xdr:from>
    <xdr:to>
      <xdr:col>23</xdr:col>
      <xdr:colOff>184150</xdr:colOff>
      <xdr:row>83</xdr:row>
      <xdr:rowOff>33372</xdr:rowOff>
    </xdr:to>
    <xdr:sp macro="" textlink="">
      <xdr:nvSpPr>
        <xdr:cNvPr id="214" name="楕円 213"/>
        <xdr:cNvSpPr/>
      </xdr:nvSpPr>
      <xdr:spPr>
        <a:xfrm>
          <a:off x="4902200" y="141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119749</xdr:rowOff>
    </xdr:from>
    <xdr:ext cx="762000" cy="259045"/>
    <xdr:sp macro="" textlink="">
      <xdr:nvSpPr>
        <xdr:cNvPr id="215" name="人件費・物件費等の状況該当値テキスト"/>
        <xdr:cNvSpPr txBox="1"/>
      </xdr:nvSpPr>
      <xdr:spPr>
        <a:xfrm>
          <a:off x="5041900" y="1400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22197</xdr:rowOff>
    </xdr:from>
    <xdr:to>
      <xdr:col>19</xdr:col>
      <xdr:colOff>184150</xdr:colOff>
      <xdr:row>82</xdr:row>
      <xdr:rowOff>123797</xdr:rowOff>
    </xdr:to>
    <xdr:sp macro="" textlink="">
      <xdr:nvSpPr>
        <xdr:cNvPr id="216" name="楕円 215"/>
        <xdr:cNvSpPr/>
      </xdr:nvSpPr>
      <xdr:spPr>
        <a:xfrm>
          <a:off x="4064000" y="1408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133974</xdr:rowOff>
    </xdr:from>
    <xdr:ext cx="736600" cy="259045"/>
    <xdr:sp macro="" textlink="">
      <xdr:nvSpPr>
        <xdr:cNvPr id="217" name="テキスト ボックス 216"/>
        <xdr:cNvSpPr txBox="1"/>
      </xdr:nvSpPr>
      <xdr:spPr>
        <a:xfrm>
          <a:off x="3733800" y="1384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139131</xdr:rowOff>
    </xdr:from>
    <xdr:to>
      <xdr:col>15</xdr:col>
      <xdr:colOff>133350</xdr:colOff>
      <xdr:row>82</xdr:row>
      <xdr:rowOff>69281</xdr:rowOff>
    </xdr:to>
    <xdr:sp macro="" textlink="">
      <xdr:nvSpPr>
        <xdr:cNvPr id="218" name="楕円 217"/>
        <xdr:cNvSpPr/>
      </xdr:nvSpPr>
      <xdr:spPr>
        <a:xfrm>
          <a:off x="3175000" y="140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79458</xdr:rowOff>
    </xdr:from>
    <xdr:ext cx="762000" cy="259045"/>
    <xdr:sp macro="" textlink="">
      <xdr:nvSpPr>
        <xdr:cNvPr id="219" name="テキスト ボックス 218"/>
        <xdr:cNvSpPr txBox="1"/>
      </xdr:nvSpPr>
      <xdr:spPr>
        <a:xfrm>
          <a:off x="2844800" y="1379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111519</xdr:rowOff>
    </xdr:from>
    <xdr:to>
      <xdr:col>11</xdr:col>
      <xdr:colOff>82550</xdr:colOff>
      <xdr:row>82</xdr:row>
      <xdr:rowOff>41669</xdr:rowOff>
    </xdr:to>
    <xdr:sp macro="" textlink="">
      <xdr:nvSpPr>
        <xdr:cNvPr id="220" name="楕円 219"/>
        <xdr:cNvSpPr/>
      </xdr:nvSpPr>
      <xdr:spPr>
        <a:xfrm>
          <a:off x="2286000" y="139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51846</xdr:rowOff>
    </xdr:from>
    <xdr:ext cx="762000" cy="259045"/>
    <xdr:sp macro="" textlink="">
      <xdr:nvSpPr>
        <xdr:cNvPr id="221" name="テキスト ボックス 220"/>
        <xdr:cNvSpPr txBox="1"/>
      </xdr:nvSpPr>
      <xdr:spPr>
        <a:xfrm>
          <a:off x="1955800" y="1376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91508</xdr:rowOff>
    </xdr:from>
    <xdr:to>
      <xdr:col>7</xdr:col>
      <xdr:colOff>31750</xdr:colOff>
      <xdr:row>82</xdr:row>
      <xdr:rowOff>21658</xdr:rowOff>
    </xdr:to>
    <xdr:sp macro="" textlink="">
      <xdr:nvSpPr>
        <xdr:cNvPr id="222" name="楕円 221"/>
        <xdr:cNvSpPr/>
      </xdr:nvSpPr>
      <xdr:spPr>
        <a:xfrm>
          <a:off x="1397000" y="139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31835</xdr:rowOff>
    </xdr:from>
    <xdr:ext cx="762000" cy="259045"/>
    <xdr:sp macro="" textlink="">
      <xdr:nvSpPr>
        <xdr:cNvPr id="223" name="テキスト ボックス 222"/>
        <xdr:cNvSpPr txBox="1"/>
      </xdr:nvSpPr>
      <xdr:spPr>
        <a:xfrm>
          <a:off x="1066800" y="1374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ラスパイレス指数については、令和２年４月１日に川口市独自の給料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表の引き下げを行い、行政職給料表で、平均改定率マイナス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の引き下げ改定を行った。ラスパイレス指数の高い層を中心に３９歳</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以上は引き下げを行い、ラスパイレス指数の低い層である２９歳から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３８歳までは引き上げを行った。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今後も、人事院勧告の内容及び地域における民間企業の給与の実態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や経済情勢、国や他の地方公共団体の状況等を総合的に勘案し、適正</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な給与改定を行っていく。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89</xdr:row>
      <xdr:rowOff>29634</xdr:rowOff>
    </xdr:to>
    <xdr:cxnSp macro="">
      <xdr:nvCxnSpPr>
        <xdr:cNvPr id="257" name="直線コネクタ 256"/>
        <xdr:cNvCxnSpPr/>
      </xdr:nvCxnSpPr>
      <xdr:spPr>
        <a:xfrm flipV="1">
          <a:off x="16179800" y="15027275"/>
          <a:ext cx="8382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9525</xdr:rowOff>
    </xdr:from>
    <xdr:to>
      <xdr:col>77</xdr:col>
      <xdr:colOff>44450</xdr:colOff>
      <xdr:row>89</xdr:row>
      <xdr:rowOff>29634</xdr:rowOff>
    </xdr:to>
    <xdr:cxnSp macro="">
      <xdr:nvCxnSpPr>
        <xdr:cNvPr id="260" name="直線コネクタ 259"/>
        <xdr:cNvCxnSpPr/>
      </xdr:nvCxnSpPr>
      <xdr:spPr>
        <a:xfrm>
          <a:off x="15290800" y="152685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9525</xdr:rowOff>
    </xdr:to>
    <xdr:cxnSp macro="">
      <xdr:nvCxnSpPr>
        <xdr:cNvPr id="263" name="直線コネクタ 262"/>
        <xdr:cNvCxnSpPr/>
      </xdr:nvCxnSpPr>
      <xdr:spPr>
        <a:xfrm>
          <a:off x="14401800" y="152484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88</xdr:row>
      <xdr:rowOff>160866</xdr:rowOff>
    </xdr:to>
    <xdr:cxnSp macro="">
      <xdr:nvCxnSpPr>
        <xdr:cNvPr id="266" name="直線コネクタ 265"/>
        <xdr:cNvCxnSpPr/>
      </xdr:nvCxnSpPr>
      <xdr:spPr>
        <a:xfrm>
          <a:off x="13512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0" name="テキスト ボックス 269"/>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6" name="楕円 275"/>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7" name="給与水準   （国との比較）該当値テキスト"/>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8" name="楕円 277"/>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79" name="テキスト ボックス 278"/>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130175</xdr:rowOff>
    </xdr:from>
    <xdr:to>
      <xdr:col>73</xdr:col>
      <xdr:colOff>44450</xdr:colOff>
      <xdr:row>89</xdr:row>
      <xdr:rowOff>60325</xdr:rowOff>
    </xdr:to>
    <xdr:sp macro="" textlink="">
      <xdr:nvSpPr>
        <xdr:cNvPr id="280" name="楕円 279"/>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45102</xdr:rowOff>
    </xdr:from>
    <xdr:ext cx="762000" cy="259045"/>
    <xdr:sp macro="" textlink="">
      <xdr:nvSpPr>
        <xdr:cNvPr id="281" name="テキスト ボックス 280"/>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2" name="楕円 281"/>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3" name="テキスト ボックス 282"/>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4" name="楕円 283"/>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5" name="テキスト ボックス 284"/>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では、平成１０年度以降、第１次及び第２次定員管理適正化計画を策定し、職員定数の適正化に早い段階から取り組んだため、人口千人あたりの職員数は類似団体平均を下回る推移となっている。更に、第３次定員管理適正化計画での削減、平成２３年の鳩ヶ谷市との合併による職員数の段階的な削減等を実施してきたが、その一方で、新たな行政需要への対応や中核市への移行に向けて、必要な箇所に適正な職員配置を行なったため、平成２６年度からは市全体の職員数及び人口千人当たり職員数としては増加で推移している。近年においても、平成３０年の中核市への移行等により増員が続いており、平成３１年４月１日の普通会計職員数及び人口千人当たり職員数は前年度に引き続き増加している状況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120438</xdr:rowOff>
    </xdr:from>
    <xdr:to>
      <xdr:col>81</xdr:col>
      <xdr:colOff>44450</xdr:colOff>
      <xdr:row>59</xdr:row>
      <xdr:rowOff>132504</xdr:rowOff>
    </xdr:to>
    <xdr:cxnSp macro="">
      <xdr:nvCxnSpPr>
        <xdr:cNvPr id="320" name="直線コネクタ 319"/>
        <xdr:cNvCxnSpPr/>
      </xdr:nvCxnSpPr>
      <xdr:spPr>
        <a:xfrm>
          <a:off x="16179800" y="10235988"/>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120438</xdr:rowOff>
    </xdr:to>
    <xdr:cxnSp macro="">
      <xdr:nvCxnSpPr>
        <xdr:cNvPr id="323" name="直線コネクタ 322"/>
        <xdr:cNvCxnSpPr/>
      </xdr:nvCxnSpPr>
      <xdr:spPr>
        <a:xfrm>
          <a:off x="15290800" y="1021588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60113</xdr:rowOff>
    </xdr:from>
    <xdr:to>
      <xdr:col>72</xdr:col>
      <xdr:colOff>203200</xdr:colOff>
      <xdr:row>59</xdr:row>
      <xdr:rowOff>100330</xdr:rowOff>
    </xdr:to>
    <xdr:cxnSp macro="">
      <xdr:nvCxnSpPr>
        <xdr:cNvPr id="326" name="直線コネクタ 325"/>
        <xdr:cNvCxnSpPr/>
      </xdr:nvCxnSpPr>
      <xdr:spPr>
        <a:xfrm>
          <a:off x="14401800" y="101756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7" name="フローチャート: 判断 326"/>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8" name="テキスト ボックス 327"/>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7831</xdr:rowOff>
    </xdr:from>
    <xdr:to>
      <xdr:col>68</xdr:col>
      <xdr:colOff>152400</xdr:colOff>
      <xdr:row>59</xdr:row>
      <xdr:rowOff>60113</xdr:rowOff>
    </xdr:to>
    <xdr:cxnSp macro="">
      <xdr:nvCxnSpPr>
        <xdr:cNvPr id="329" name="直線コネクタ 328"/>
        <xdr:cNvCxnSpPr/>
      </xdr:nvCxnSpPr>
      <xdr:spPr>
        <a:xfrm>
          <a:off x="13512800" y="1012338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30" name="フローチャート: 判断 329"/>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31" name="テキスト ボックス 330"/>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32" name="フローチャート: 判断 331"/>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33" name="テキスト ボックス 332"/>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81704</xdr:rowOff>
    </xdr:from>
    <xdr:to>
      <xdr:col>81</xdr:col>
      <xdr:colOff>95250</xdr:colOff>
      <xdr:row>60</xdr:row>
      <xdr:rowOff>11854</xdr:rowOff>
    </xdr:to>
    <xdr:sp macro="" textlink="">
      <xdr:nvSpPr>
        <xdr:cNvPr id="339" name="楕円 338"/>
        <xdr:cNvSpPr/>
      </xdr:nvSpPr>
      <xdr:spPr>
        <a:xfrm>
          <a:off x="16967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98231</xdr:rowOff>
    </xdr:from>
    <xdr:ext cx="762000" cy="259045"/>
    <xdr:sp macro="" textlink="">
      <xdr:nvSpPr>
        <xdr:cNvPr id="340" name="定員管理の状況該当値テキスト"/>
        <xdr:cNvSpPr txBox="1"/>
      </xdr:nvSpPr>
      <xdr:spPr>
        <a:xfrm>
          <a:off x="17106900" y="1004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69638</xdr:rowOff>
    </xdr:from>
    <xdr:to>
      <xdr:col>77</xdr:col>
      <xdr:colOff>95250</xdr:colOff>
      <xdr:row>59</xdr:row>
      <xdr:rowOff>171238</xdr:rowOff>
    </xdr:to>
    <xdr:sp macro="" textlink="">
      <xdr:nvSpPr>
        <xdr:cNvPr id="341" name="楕円 340"/>
        <xdr:cNvSpPr/>
      </xdr:nvSpPr>
      <xdr:spPr>
        <a:xfrm>
          <a:off x="16129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9965</xdr:rowOff>
    </xdr:from>
    <xdr:ext cx="736600" cy="259045"/>
    <xdr:sp macro="" textlink="">
      <xdr:nvSpPr>
        <xdr:cNvPr id="342" name="テキスト ボックス 341"/>
        <xdr:cNvSpPr txBox="1"/>
      </xdr:nvSpPr>
      <xdr:spPr>
        <a:xfrm>
          <a:off x="15798800" y="995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49530</xdr:rowOff>
    </xdr:from>
    <xdr:to>
      <xdr:col>73</xdr:col>
      <xdr:colOff>44450</xdr:colOff>
      <xdr:row>59</xdr:row>
      <xdr:rowOff>151130</xdr:rowOff>
    </xdr:to>
    <xdr:sp macro="" textlink="">
      <xdr:nvSpPr>
        <xdr:cNvPr id="343" name="楕円 342"/>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161307</xdr:rowOff>
    </xdr:from>
    <xdr:ext cx="762000" cy="259045"/>
    <xdr:sp macro="" textlink="">
      <xdr:nvSpPr>
        <xdr:cNvPr id="344" name="テキスト ボックス 343"/>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9313</xdr:rowOff>
    </xdr:from>
    <xdr:to>
      <xdr:col>68</xdr:col>
      <xdr:colOff>203200</xdr:colOff>
      <xdr:row>59</xdr:row>
      <xdr:rowOff>110913</xdr:rowOff>
    </xdr:to>
    <xdr:sp macro="" textlink="">
      <xdr:nvSpPr>
        <xdr:cNvPr id="345" name="楕円 344"/>
        <xdr:cNvSpPr/>
      </xdr:nvSpPr>
      <xdr:spPr>
        <a:xfrm>
          <a:off x="14351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121090</xdr:rowOff>
    </xdr:from>
    <xdr:ext cx="762000" cy="259045"/>
    <xdr:sp macro="" textlink="">
      <xdr:nvSpPr>
        <xdr:cNvPr id="346" name="テキスト ボックス 345"/>
        <xdr:cNvSpPr txBox="1"/>
      </xdr:nvSpPr>
      <xdr:spPr>
        <a:xfrm>
          <a:off x="14020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128481</xdr:rowOff>
    </xdr:from>
    <xdr:to>
      <xdr:col>64</xdr:col>
      <xdr:colOff>152400</xdr:colOff>
      <xdr:row>59</xdr:row>
      <xdr:rowOff>58631</xdr:rowOff>
    </xdr:to>
    <xdr:sp macro="" textlink="">
      <xdr:nvSpPr>
        <xdr:cNvPr id="347" name="楕円 346"/>
        <xdr:cNvSpPr/>
      </xdr:nvSpPr>
      <xdr:spPr>
        <a:xfrm>
          <a:off x="13462000" y="100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68808</xdr:rowOff>
    </xdr:from>
    <xdr:ext cx="762000" cy="259045"/>
    <xdr:sp macro="" textlink="">
      <xdr:nvSpPr>
        <xdr:cNvPr id="348" name="テキスト ボックス 347"/>
        <xdr:cNvSpPr txBox="1"/>
      </xdr:nvSpPr>
      <xdr:spPr>
        <a:xfrm>
          <a:off x="13131800" y="98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類似団体、県平均を上回っているが、前年度と比べ改善している。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主な改善要因としては、一般会計における元利償還金の減少、下水道事業が法適用に移行したことに伴い準元利償還金が減少したこと等があげられる。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一方で悪化要因として、都市計画税の充当率が減少したこと等があげられる。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今後とも、緊急度・住民ニーズを的確に把握した事業の選択により、地方債に頼ることのない財政運営に努める。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163322</xdr:rowOff>
    </xdr:to>
    <xdr:cxnSp macro="">
      <xdr:nvCxnSpPr>
        <xdr:cNvPr id="380" name="直線コネクタ 379"/>
        <xdr:cNvCxnSpPr/>
      </xdr:nvCxnSpPr>
      <xdr:spPr>
        <a:xfrm flipV="1">
          <a:off x="16179800" y="68209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163322</xdr:rowOff>
    </xdr:to>
    <xdr:cxnSp macro="">
      <xdr:nvCxnSpPr>
        <xdr:cNvPr id="383" name="直線コネクタ 382"/>
        <xdr:cNvCxnSpPr/>
      </xdr:nvCxnSpPr>
      <xdr:spPr>
        <a:xfrm>
          <a:off x="15290800" y="67533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39</xdr:row>
      <xdr:rowOff>66802</xdr:rowOff>
    </xdr:to>
    <xdr:cxnSp macro="">
      <xdr:nvCxnSpPr>
        <xdr:cNvPr id="386" name="直線コネクタ 385"/>
        <xdr:cNvCxnSpPr/>
      </xdr:nvCxnSpPr>
      <xdr:spPr>
        <a:xfrm>
          <a:off x="14401800" y="67340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7" name="フローチャート: 判断 386"/>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8" name="テキスト ボックス 387"/>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47498</xdr:rowOff>
    </xdr:from>
    <xdr:to>
      <xdr:col>68</xdr:col>
      <xdr:colOff>152400</xdr:colOff>
      <xdr:row>40</xdr:row>
      <xdr:rowOff>30480</xdr:rowOff>
    </xdr:to>
    <xdr:cxnSp macro="">
      <xdr:nvCxnSpPr>
        <xdr:cNvPr id="389" name="直線コネクタ 388"/>
        <xdr:cNvCxnSpPr/>
      </xdr:nvCxnSpPr>
      <xdr:spPr>
        <a:xfrm flipV="1">
          <a:off x="13512800" y="67340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25654</xdr:rowOff>
    </xdr:from>
    <xdr:to>
      <xdr:col>68</xdr:col>
      <xdr:colOff>203200</xdr:colOff>
      <xdr:row>39</xdr:row>
      <xdr:rowOff>127254</xdr:rowOff>
    </xdr:to>
    <xdr:sp macro="" textlink="">
      <xdr:nvSpPr>
        <xdr:cNvPr id="390" name="フローチャート: 判断 389"/>
        <xdr:cNvSpPr/>
      </xdr:nvSpPr>
      <xdr:spPr>
        <a:xfrm>
          <a:off x="14351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112031</xdr:rowOff>
    </xdr:from>
    <xdr:ext cx="762000" cy="259045"/>
    <xdr:sp macro="" textlink="">
      <xdr:nvSpPr>
        <xdr:cNvPr id="391" name="テキスト ボックス 390"/>
        <xdr:cNvSpPr txBox="1"/>
      </xdr:nvSpPr>
      <xdr:spPr>
        <a:xfrm>
          <a:off x="14020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392" name="フローチャート: 判断 391"/>
        <xdr:cNvSpPr/>
      </xdr:nvSpPr>
      <xdr:spPr>
        <a:xfrm>
          <a:off x="13462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393" name="テキスト ボックス 392"/>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9" name="楕円 398"/>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55643</xdr:rowOff>
    </xdr:from>
    <xdr:ext cx="762000" cy="259045"/>
    <xdr:sp macro="" textlink="">
      <xdr:nvSpPr>
        <xdr:cNvPr id="400" name="公債費負担の状況該当値テキスト"/>
        <xdr:cNvSpPr txBox="1"/>
      </xdr:nvSpPr>
      <xdr:spPr>
        <a:xfrm>
          <a:off x="17106900" y="674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1" name="楕円 400"/>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402" name="テキスト ボックス 401"/>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16002</xdr:rowOff>
    </xdr:from>
    <xdr:to>
      <xdr:col>73</xdr:col>
      <xdr:colOff>44450</xdr:colOff>
      <xdr:row>39</xdr:row>
      <xdr:rowOff>117602</xdr:rowOff>
    </xdr:to>
    <xdr:sp macro="" textlink="">
      <xdr:nvSpPr>
        <xdr:cNvPr id="403" name="楕円 402"/>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102379</xdr:rowOff>
    </xdr:from>
    <xdr:ext cx="762000" cy="259045"/>
    <xdr:sp macro="" textlink="">
      <xdr:nvSpPr>
        <xdr:cNvPr id="404" name="テキスト ボックス 403"/>
        <xdr:cNvSpPr txBox="1"/>
      </xdr:nvSpPr>
      <xdr:spPr>
        <a:xfrm>
          <a:off x="149098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168148</xdr:rowOff>
    </xdr:from>
    <xdr:to>
      <xdr:col>68</xdr:col>
      <xdr:colOff>203200</xdr:colOff>
      <xdr:row>39</xdr:row>
      <xdr:rowOff>98298</xdr:rowOff>
    </xdr:to>
    <xdr:sp macro="" textlink="">
      <xdr:nvSpPr>
        <xdr:cNvPr id="405" name="楕円 404"/>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108475</xdr:rowOff>
    </xdr:from>
    <xdr:ext cx="762000" cy="259045"/>
    <xdr:sp macro="" textlink="">
      <xdr:nvSpPr>
        <xdr:cNvPr id="406" name="テキスト ボックス 405"/>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7" name="楕円 406"/>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66057</xdr:rowOff>
    </xdr:from>
    <xdr:ext cx="762000" cy="259045"/>
    <xdr:sp macro="" textlink="">
      <xdr:nvSpPr>
        <xdr:cNvPr id="408" name="テキスト ボックス 407"/>
        <xdr:cNvSpPr txBox="1"/>
      </xdr:nvSpPr>
      <xdr:spPr>
        <a:xfrm>
          <a:off x="13131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類似団体、全国平均、県平均を大幅に下回ってるが、前年度と比べると悪化している。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主な悪化要因としては、地方債現在高の増加、充当可能な都市計画税の減少や、充当可能基金が減少したこと等があげられる。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一方で改善要因として、公営企業債等繰入見込額の減少、土地開発公社の不動産売却に伴い債務負担簿価が減少したこと等があげられる。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今後も引き続き財政運営の健全化に努める。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1736</xdr:rowOff>
    </xdr:from>
    <xdr:to>
      <xdr:col>81</xdr:col>
      <xdr:colOff>44450</xdr:colOff>
      <xdr:row>14</xdr:row>
      <xdr:rowOff>33909</xdr:rowOff>
    </xdr:to>
    <xdr:cxnSp macro="">
      <xdr:nvCxnSpPr>
        <xdr:cNvPr id="442" name="直線コネクタ 441"/>
        <xdr:cNvCxnSpPr/>
      </xdr:nvCxnSpPr>
      <xdr:spPr>
        <a:xfrm>
          <a:off x="16179800" y="240203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1736</xdr:rowOff>
    </xdr:from>
    <xdr:to>
      <xdr:col>77</xdr:col>
      <xdr:colOff>44450</xdr:colOff>
      <xdr:row>14</xdr:row>
      <xdr:rowOff>21844</xdr:rowOff>
    </xdr:to>
    <xdr:cxnSp macro="">
      <xdr:nvCxnSpPr>
        <xdr:cNvPr id="445" name="直線コネクタ 444"/>
        <xdr:cNvCxnSpPr/>
      </xdr:nvCxnSpPr>
      <xdr:spPr>
        <a:xfrm flipV="1">
          <a:off x="15290800" y="240203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17018</xdr:rowOff>
    </xdr:from>
    <xdr:to>
      <xdr:col>72</xdr:col>
      <xdr:colOff>203200</xdr:colOff>
      <xdr:row>14</xdr:row>
      <xdr:rowOff>21844</xdr:rowOff>
    </xdr:to>
    <xdr:cxnSp macro="">
      <xdr:nvCxnSpPr>
        <xdr:cNvPr id="448" name="直線コネクタ 447"/>
        <xdr:cNvCxnSpPr/>
      </xdr:nvCxnSpPr>
      <xdr:spPr>
        <a:xfrm>
          <a:off x="14401800" y="24173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160867</xdr:rowOff>
    </xdr:from>
    <xdr:to>
      <xdr:col>73</xdr:col>
      <xdr:colOff>44450</xdr:colOff>
      <xdr:row>15</xdr:row>
      <xdr:rowOff>91017</xdr:rowOff>
    </xdr:to>
    <xdr:sp macro="" textlink="">
      <xdr:nvSpPr>
        <xdr:cNvPr id="449" name="フローチャート: 判断 448"/>
        <xdr:cNvSpPr/>
      </xdr:nvSpPr>
      <xdr:spPr>
        <a:xfrm>
          <a:off x="15240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75794</xdr:rowOff>
    </xdr:from>
    <xdr:ext cx="762000" cy="259045"/>
    <xdr:sp macro="" textlink="">
      <xdr:nvSpPr>
        <xdr:cNvPr id="450" name="テキスト ボックス 449"/>
        <xdr:cNvSpPr txBox="1"/>
      </xdr:nvSpPr>
      <xdr:spPr>
        <a:xfrm>
          <a:off x="14909800" y="26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17018</xdr:rowOff>
    </xdr:from>
    <xdr:to>
      <xdr:col>68</xdr:col>
      <xdr:colOff>152400</xdr:colOff>
      <xdr:row>14</xdr:row>
      <xdr:rowOff>65278</xdr:rowOff>
    </xdr:to>
    <xdr:cxnSp macro="">
      <xdr:nvCxnSpPr>
        <xdr:cNvPr id="451" name="直線コネクタ 450"/>
        <xdr:cNvCxnSpPr/>
      </xdr:nvCxnSpPr>
      <xdr:spPr>
        <a:xfrm flipV="1">
          <a:off x="13512800" y="24173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168910</xdr:rowOff>
    </xdr:from>
    <xdr:to>
      <xdr:col>68</xdr:col>
      <xdr:colOff>203200</xdr:colOff>
      <xdr:row>15</xdr:row>
      <xdr:rowOff>99060</xdr:rowOff>
    </xdr:to>
    <xdr:sp macro="" textlink="">
      <xdr:nvSpPr>
        <xdr:cNvPr id="452" name="フローチャート: 判断 451"/>
        <xdr:cNvSpPr/>
      </xdr:nvSpPr>
      <xdr:spPr>
        <a:xfrm>
          <a:off x="14351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83837</xdr:rowOff>
    </xdr:from>
    <xdr:ext cx="762000" cy="259045"/>
    <xdr:sp macro="" textlink="">
      <xdr:nvSpPr>
        <xdr:cNvPr id="453" name="テキスト ボックス 452"/>
        <xdr:cNvSpPr txBox="1"/>
      </xdr:nvSpPr>
      <xdr:spPr>
        <a:xfrm>
          <a:off x="14020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48937</xdr:rowOff>
    </xdr:from>
    <xdr:to>
      <xdr:col>64</xdr:col>
      <xdr:colOff>152400</xdr:colOff>
      <xdr:row>15</xdr:row>
      <xdr:rowOff>150537</xdr:rowOff>
    </xdr:to>
    <xdr:sp macro="" textlink="">
      <xdr:nvSpPr>
        <xdr:cNvPr id="454" name="フローチャート: 判断 453"/>
        <xdr:cNvSpPr/>
      </xdr:nvSpPr>
      <xdr:spPr>
        <a:xfrm>
          <a:off x="13462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135314</xdr:rowOff>
    </xdr:from>
    <xdr:ext cx="762000" cy="259045"/>
    <xdr:sp macro="" textlink="">
      <xdr:nvSpPr>
        <xdr:cNvPr id="455" name="テキスト ボックス 454"/>
        <xdr:cNvSpPr txBox="1"/>
      </xdr:nvSpPr>
      <xdr:spPr>
        <a:xfrm>
          <a:off x="13131800" y="27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154559</xdr:rowOff>
    </xdr:from>
    <xdr:to>
      <xdr:col>81</xdr:col>
      <xdr:colOff>95250</xdr:colOff>
      <xdr:row>14</xdr:row>
      <xdr:rowOff>84709</xdr:rowOff>
    </xdr:to>
    <xdr:sp macro="" textlink="">
      <xdr:nvSpPr>
        <xdr:cNvPr id="461" name="楕円 460"/>
        <xdr:cNvSpPr/>
      </xdr:nvSpPr>
      <xdr:spPr>
        <a:xfrm>
          <a:off x="169672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75836</xdr:rowOff>
    </xdr:from>
    <xdr:ext cx="762000" cy="259045"/>
    <xdr:sp macro="" textlink="">
      <xdr:nvSpPr>
        <xdr:cNvPr id="462" name="将来負担の状況該当値テキスト"/>
        <xdr:cNvSpPr txBox="1"/>
      </xdr:nvSpPr>
      <xdr:spPr>
        <a:xfrm>
          <a:off x="17106900" y="230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122386</xdr:rowOff>
    </xdr:from>
    <xdr:to>
      <xdr:col>77</xdr:col>
      <xdr:colOff>95250</xdr:colOff>
      <xdr:row>14</xdr:row>
      <xdr:rowOff>52536</xdr:rowOff>
    </xdr:to>
    <xdr:sp macro="" textlink="">
      <xdr:nvSpPr>
        <xdr:cNvPr id="463" name="楕円 462"/>
        <xdr:cNvSpPr/>
      </xdr:nvSpPr>
      <xdr:spPr>
        <a:xfrm>
          <a:off x="16129000" y="235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62713</xdr:rowOff>
    </xdr:from>
    <xdr:ext cx="736600" cy="259045"/>
    <xdr:sp macro="" textlink="">
      <xdr:nvSpPr>
        <xdr:cNvPr id="464" name="テキスト ボックス 463"/>
        <xdr:cNvSpPr txBox="1"/>
      </xdr:nvSpPr>
      <xdr:spPr>
        <a:xfrm>
          <a:off x="15798800" y="2120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142494</xdr:rowOff>
    </xdr:from>
    <xdr:to>
      <xdr:col>73</xdr:col>
      <xdr:colOff>44450</xdr:colOff>
      <xdr:row>14</xdr:row>
      <xdr:rowOff>72644</xdr:rowOff>
    </xdr:to>
    <xdr:sp macro="" textlink="">
      <xdr:nvSpPr>
        <xdr:cNvPr id="465" name="楕円 464"/>
        <xdr:cNvSpPr/>
      </xdr:nvSpPr>
      <xdr:spPr>
        <a:xfrm>
          <a:off x="15240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82821</xdr:rowOff>
    </xdr:from>
    <xdr:ext cx="762000" cy="259045"/>
    <xdr:sp macro="" textlink="">
      <xdr:nvSpPr>
        <xdr:cNvPr id="466" name="テキスト ボックス 465"/>
        <xdr:cNvSpPr txBox="1"/>
      </xdr:nvSpPr>
      <xdr:spPr>
        <a:xfrm>
          <a:off x="14909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137668</xdr:rowOff>
    </xdr:from>
    <xdr:to>
      <xdr:col>68</xdr:col>
      <xdr:colOff>203200</xdr:colOff>
      <xdr:row>14</xdr:row>
      <xdr:rowOff>67818</xdr:rowOff>
    </xdr:to>
    <xdr:sp macro="" textlink="">
      <xdr:nvSpPr>
        <xdr:cNvPr id="467" name="楕円 466"/>
        <xdr:cNvSpPr/>
      </xdr:nvSpPr>
      <xdr:spPr>
        <a:xfrm>
          <a:off x="143510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77995</xdr:rowOff>
    </xdr:from>
    <xdr:ext cx="762000" cy="259045"/>
    <xdr:sp macro="" textlink="">
      <xdr:nvSpPr>
        <xdr:cNvPr id="468" name="テキスト ボックス 467"/>
        <xdr:cNvSpPr txBox="1"/>
      </xdr:nvSpPr>
      <xdr:spPr>
        <a:xfrm>
          <a:off x="14020800" y="21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14478</xdr:rowOff>
    </xdr:from>
    <xdr:to>
      <xdr:col>64</xdr:col>
      <xdr:colOff>152400</xdr:colOff>
      <xdr:row>14</xdr:row>
      <xdr:rowOff>116078</xdr:rowOff>
    </xdr:to>
    <xdr:sp macro="" textlink="">
      <xdr:nvSpPr>
        <xdr:cNvPr id="469" name="楕円 468"/>
        <xdr:cNvSpPr/>
      </xdr:nvSpPr>
      <xdr:spPr>
        <a:xfrm>
          <a:off x="13462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126255</xdr:rowOff>
    </xdr:from>
    <xdr:ext cx="762000" cy="259045"/>
    <xdr:sp macro="" textlink="">
      <xdr:nvSpPr>
        <xdr:cNvPr id="470" name="テキスト ボックス 469"/>
        <xdr:cNvSpPr txBox="1"/>
      </xdr:nvSpPr>
      <xdr:spPr>
        <a:xfrm>
          <a:off x="13131800" y="218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607,105
568,341
61.95
213,602,795
203,864,761
7,538,575
107,345,515
168,345,471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人件費に係る令和元年度の経常収支比率については、中核</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市移行に伴う職員の増員等により前年度よりも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ポイント下回っている状況にある。今後も適正な給与水準となるよう必要に応じ見直しを行っていく。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66040</xdr:rowOff>
    </xdr:to>
    <xdr:cxnSp macro="">
      <xdr:nvCxnSpPr>
        <xdr:cNvPr id="66" name="直線コネクタ 65"/>
        <xdr:cNvCxnSpPr/>
      </xdr:nvCxnSpPr>
      <xdr:spPr>
        <a:xfrm>
          <a:off x="3987800" y="6207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50800</xdr:rowOff>
    </xdr:to>
    <xdr:cxnSp macro="">
      <xdr:nvCxnSpPr>
        <xdr:cNvPr id="69" name="直線コネクタ 68"/>
        <xdr:cNvCxnSpPr/>
      </xdr:nvCxnSpPr>
      <xdr:spPr>
        <a:xfrm flipV="1">
          <a:off x="3098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50800</xdr:rowOff>
    </xdr:to>
    <xdr:cxnSp macro="">
      <xdr:nvCxnSpPr>
        <xdr:cNvPr id="72" name="直線コネクタ 71"/>
        <xdr:cNvCxnSpPr/>
      </xdr:nvCxnSpPr>
      <xdr:spPr>
        <a:xfrm>
          <a:off x="2209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27940</xdr:rowOff>
    </xdr:to>
    <xdr:cxnSp macro="">
      <xdr:nvCxnSpPr>
        <xdr:cNvPr id="75" name="直線コネクタ 74"/>
        <xdr:cNvCxnSpPr/>
      </xdr:nvCxnSpPr>
      <xdr:spPr>
        <a:xfrm>
          <a:off x="1320800" y="620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ポイントの増となった。これは、人件</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費上昇による各種委託料等の全体的な増加などによるもので</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ある。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物件費が高水準にある理由は、本市は第四次川口市行政改</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革大綱に基づき、民間委託を推進しているため他団体より高</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78014</xdr:rowOff>
    </xdr:from>
    <xdr:to>
      <xdr:col>82</xdr:col>
      <xdr:colOff>107950</xdr:colOff>
      <xdr:row>21</xdr:row>
      <xdr:rowOff>4536</xdr:rowOff>
    </xdr:to>
    <xdr:cxnSp macro="">
      <xdr:nvCxnSpPr>
        <xdr:cNvPr id="129" name="直線コネクタ 128"/>
        <xdr:cNvCxnSpPr/>
      </xdr:nvCxnSpPr>
      <xdr:spPr>
        <a:xfrm>
          <a:off x="15671800" y="35070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140607</xdr:rowOff>
    </xdr:from>
    <xdr:to>
      <xdr:col>78</xdr:col>
      <xdr:colOff>69850</xdr:colOff>
      <xdr:row>20</xdr:row>
      <xdr:rowOff>78014</xdr:rowOff>
    </xdr:to>
    <xdr:cxnSp macro="">
      <xdr:nvCxnSpPr>
        <xdr:cNvPr id="132" name="直線コネクタ 131"/>
        <xdr:cNvCxnSpPr/>
      </xdr:nvCxnSpPr>
      <xdr:spPr>
        <a:xfrm>
          <a:off x="14782800" y="3398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140607</xdr:rowOff>
    </xdr:from>
    <xdr:to>
      <xdr:col>73</xdr:col>
      <xdr:colOff>180975</xdr:colOff>
      <xdr:row>19</xdr:row>
      <xdr:rowOff>151493</xdr:rowOff>
    </xdr:to>
    <xdr:cxnSp macro="">
      <xdr:nvCxnSpPr>
        <xdr:cNvPr id="135" name="直線コネクタ 134"/>
        <xdr:cNvCxnSpPr/>
      </xdr:nvCxnSpPr>
      <xdr:spPr>
        <a:xfrm flipV="1">
          <a:off x="13893800" y="3398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97064</xdr:rowOff>
    </xdr:from>
    <xdr:to>
      <xdr:col>69</xdr:col>
      <xdr:colOff>92075</xdr:colOff>
      <xdr:row>19</xdr:row>
      <xdr:rowOff>151493</xdr:rowOff>
    </xdr:to>
    <xdr:cxnSp macro="">
      <xdr:nvCxnSpPr>
        <xdr:cNvPr id="138" name="直線コネクタ 137"/>
        <xdr:cNvCxnSpPr/>
      </xdr:nvCxnSpPr>
      <xdr:spPr>
        <a:xfrm>
          <a:off x="13004800" y="3354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2" name="テキスト ボックス 141"/>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125186</xdr:rowOff>
    </xdr:from>
    <xdr:to>
      <xdr:col>82</xdr:col>
      <xdr:colOff>158750</xdr:colOff>
      <xdr:row>21</xdr:row>
      <xdr:rowOff>55336</xdr:rowOff>
    </xdr:to>
    <xdr:sp macro="" textlink="">
      <xdr:nvSpPr>
        <xdr:cNvPr id="148" name="楕円 147"/>
        <xdr:cNvSpPr/>
      </xdr:nvSpPr>
      <xdr:spPr>
        <a:xfrm>
          <a:off x="164592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33763</xdr:rowOff>
    </xdr:from>
    <xdr:ext cx="762000" cy="259045"/>
    <xdr:sp macro="" textlink="">
      <xdr:nvSpPr>
        <xdr:cNvPr id="149" name="物件費該当値テキスト"/>
        <xdr:cNvSpPr txBox="1"/>
      </xdr:nvSpPr>
      <xdr:spPr>
        <a:xfrm>
          <a:off x="16598900" y="34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27214</xdr:rowOff>
    </xdr:from>
    <xdr:to>
      <xdr:col>78</xdr:col>
      <xdr:colOff>120650</xdr:colOff>
      <xdr:row>20</xdr:row>
      <xdr:rowOff>128814</xdr:rowOff>
    </xdr:to>
    <xdr:sp macro="" textlink="">
      <xdr:nvSpPr>
        <xdr:cNvPr id="150" name="楕円 149"/>
        <xdr:cNvSpPr/>
      </xdr:nvSpPr>
      <xdr:spPr>
        <a:xfrm>
          <a:off x="15621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113591</xdr:rowOff>
    </xdr:from>
    <xdr:ext cx="736600" cy="259045"/>
    <xdr:sp macro="" textlink="">
      <xdr:nvSpPr>
        <xdr:cNvPr id="151" name="テキスト ボックス 150"/>
        <xdr:cNvSpPr txBox="1"/>
      </xdr:nvSpPr>
      <xdr:spPr>
        <a:xfrm>
          <a:off x="15290800" y="354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89807</xdr:rowOff>
    </xdr:from>
    <xdr:to>
      <xdr:col>74</xdr:col>
      <xdr:colOff>31750</xdr:colOff>
      <xdr:row>20</xdr:row>
      <xdr:rowOff>19957</xdr:rowOff>
    </xdr:to>
    <xdr:sp macro="" textlink="">
      <xdr:nvSpPr>
        <xdr:cNvPr id="152" name="楕円 151"/>
        <xdr:cNvSpPr/>
      </xdr:nvSpPr>
      <xdr:spPr>
        <a:xfrm>
          <a:off x="14732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4734</xdr:rowOff>
    </xdr:from>
    <xdr:ext cx="762000" cy="259045"/>
    <xdr:sp macro="" textlink="">
      <xdr:nvSpPr>
        <xdr:cNvPr id="153" name="テキスト ボックス 152"/>
        <xdr:cNvSpPr txBox="1"/>
      </xdr:nvSpPr>
      <xdr:spPr>
        <a:xfrm>
          <a:off x="14401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100693</xdr:rowOff>
    </xdr:from>
    <xdr:to>
      <xdr:col>69</xdr:col>
      <xdr:colOff>142875</xdr:colOff>
      <xdr:row>20</xdr:row>
      <xdr:rowOff>30843</xdr:rowOff>
    </xdr:to>
    <xdr:sp macro="" textlink="">
      <xdr:nvSpPr>
        <xdr:cNvPr id="154" name="楕円 153"/>
        <xdr:cNvSpPr/>
      </xdr:nvSpPr>
      <xdr:spPr>
        <a:xfrm>
          <a:off x="13843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15620</xdr:rowOff>
    </xdr:from>
    <xdr:ext cx="762000" cy="259045"/>
    <xdr:sp macro="" textlink="">
      <xdr:nvSpPr>
        <xdr:cNvPr id="155" name="テキスト ボックス 154"/>
        <xdr:cNvSpPr txBox="1"/>
      </xdr:nvSpPr>
      <xdr:spPr>
        <a:xfrm>
          <a:off x="13512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46264</xdr:rowOff>
    </xdr:from>
    <xdr:to>
      <xdr:col>65</xdr:col>
      <xdr:colOff>53975</xdr:colOff>
      <xdr:row>19</xdr:row>
      <xdr:rowOff>147864</xdr:rowOff>
    </xdr:to>
    <xdr:sp macro="" textlink="">
      <xdr:nvSpPr>
        <xdr:cNvPr id="156" name="楕円 155"/>
        <xdr:cNvSpPr/>
      </xdr:nvSpPr>
      <xdr:spPr>
        <a:xfrm>
          <a:off x="12954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132641</xdr:rowOff>
    </xdr:from>
    <xdr:ext cx="762000" cy="259045"/>
    <xdr:sp macro="" textlink="">
      <xdr:nvSpPr>
        <xdr:cNvPr id="157" name="テキスト ボックス 156"/>
        <xdr:cNvSpPr txBox="1"/>
      </xdr:nvSpPr>
      <xdr:spPr>
        <a:xfrm>
          <a:off x="12623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扶助費は、前年度から</a:t>
          </a:r>
          <a:r>
            <a:rPr kumimoji="1" lang="en-US" altLang="ja-JP" sz="1300" baseline="0">
              <a:latin typeface="ＭＳ Ｐゴシック" panose="020B0600070205080204" pitchFamily="50" charset="-128"/>
              <a:ea typeface="ＭＳ Ｐゴシック" panose="020B0600070205080204" pitchFamily="50" charset="-128"/>
            </a:rPr>
            <a:t>0.7</a:t>
          </a:r>
          <a:r>
            <a:rPr kumimoji="1" lang="ja-JP" altLang="en-US" sz="1300" baseline="0">
              <a:latin typeface="ＭＳ Ｐゴシック" panose="020B0600070205080204" pitchFamily="50" charset="-128"/>
              <a:ea typeface="ＭＳ Ｐゴシック" panose="020B0600070205080204" pitchFamily="50" charset="-128"/>
            </a:rPr>
            <a:t>ポイントの増となった。これは、幼児</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教育・保育の無償化が令和元年度１０月より実施されたためで</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ある。今後は通年で実施されることから更なる上昇が見込まれ</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48078</xdr:rowOff>
    </xdr:to>
    <xdr:cxnSp macro="">
      <xdr:nvCxnSpPr>
        <xdr:cNvPr id="192" name="直線コネクタ 191"/>
        <xdr:cNvCxnSpPr/>
      </xdr:nvCxnSpPr>
      <xdr:spPr>
        <a:xfrm>
          <a:off x="3987800" y="9744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56</xdr:row>
      <xdr:rowOff>165100</xdr:rowOff>
    </xdr:to>
    <xdr:cxnSp macro="">
      <xdr:nvCxnSpPr>
        <xdr:cNvPr id="195" name="直線コネクタ 194"/>
        <xdr:cNvCxnSpPr/>
      </xdr:nvCxnSpPr>
      <xdr:spPr>
        <a:xfrm flipV="1">
          <a:off x="3098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56</xdr:row>
      <xdr:rowOff>165100</xdr:rowOff>
    </xdr:to>
    <xdr:cxnSp macro="">
      <xdr:nvCxnSpPr>
        <xdr:cNvPr id="198" name="直線コネクタ 197"/>
        <xdr:cNvCxnSpPr/>
      </xdr:nvCxnSpPr>
      <xdr:spPr>
        <a:xfrm>
          <a:off x="2209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56</xdr:row>
      <xdr:rowOff>165100</xdr:rowOff>
    </xdr:to>
    <xdr:cxnSp macro="">
      <xdr:nvCxnSpPr>
        <xdr:cNvPr id="201" name="直線コネクタ 200"/>
        <xdr:cNvCxnSpPr/>
      </xdr:nvCxnSpPr>
      <xdr:spPr>
        <a:xfrm>
          <a:off x="1320800" y="9700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2" name="フローチャート: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4" name="フローチャート: 判断 203"/>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05" name="テキスト ボックス 204"/>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11" name="楕円 210"/>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12"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3" name="楕円 212"/>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4" name="テキスト ボックス 213"/>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5" name="楕円 21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6" name="テキスト ボックス 215"/>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7" name="楕円 216"/>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8" name="テキスト ボックス 21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9" name="楕円 218"/>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20" name="テキスト ボックス 219"/>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ポイントの減となった。下水</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道事業が特別会計から企業会計へ移行したことに伴い繰出金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が皆減となったことなどによるものである。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60</xdr:row>
      <xdr:rowOff>38100</xdr:rowOff>
    </xdr:to>
    <xdr:cxnSp macro="">
      <xdr:nvCxnSpPr>
        <xdr:cNvPr id="253" name="直線コネクタ 252"/>
        <xdr:cNvCxnSpPr/>
      </xdr:nvCxnSpPr>
      <xdr:spPr>
        <a:xfrm flipV="1">
          <a:off x="15671800" y="100330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25400</xdr:rowOff>
    </xdr:from>
    <xdr:to>
      <xdr:col>78</xdr:col>
      <xdr:colOff>69850</xdr:colOff>
      <xdr:row>60</xdr:row>
      <xdr:rowOff>38100</xdr:rowOff>
    </xdr:to>
    <xdr:cxnSp macro="">
      <xdr:nvCxnSpPr>
        <xdr:cNvPr id="256" name="直線コネクタ 255"/>
        <xdr:cNvCxnSpPr/>
      </xdr:nvCxnSpPr>
      <xdr:spPr>
        <a:xfrm>
          <a:off x="14782800" y="1031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25400</xdr:rowOff>
    </xdr:from>
    <xdr:to>
      <xdr:col>73</xdr:col>
      <xdr:colOff>180975</xdr:colOff>
      <xdr:row>60</xdr:row>
      <xdr:rowOff>38100</xdr:rowOff>
    </xdr:to>
    <xdr:cxnSp macro="">
      <xdr:nvCxnSpPr>
        <xdr:cNvPr id="259" name="直線コネクタ 258"/>
        <xdr:cNvCxnSpPr/>
      </xdr:nvCxnSpPr>
      <xdr:spPr>
        <a:xfrm flipV="1">
          <a:off x="13893800" y="1031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25400</xdr:rowOff>
    </xdr:from>
    <xdr:to>
      <xdr:col>69</xdr:col>
      <xdr:colOff>92075</xdr:colOff>
      <xdr:row>60</xdr:row>
      <xdr:rowOff>38100</xdr:rowOff>
    </xdr:to>
    <xdr:cxnSp macro="">
      <xdr:nvCxnSpPr>
        <xdr:cNvPr id="262" name="直線コネクタ 261"/>
        <xdr:cNvCxnSpPr/>
      </xdr:nvCxnSpPr>
      <xdr:spPr>
        <a:xfrm>
          <a:off x="13004800" y="1031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3" name="フローチャート: 判断 262"/>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4" name="テキスト ボックス 263"/>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5" name="フローチャート: 判断 264"/>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6" name="テキスト ボックス 265"/>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2" name="楕円 271"/>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3"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158750</xdr:rowOff>
    </xdr:from>
    <xdr:to>
      <xdr:col>78</xdr:col>
      <xdr:colOff>120650</xdr:colOff>
      <xdr:row>60</xdr:row>
      <xdr:rowOff>88900</xdr:rowOff>
    </xdr:to>
    <xdr:sp macro="" textlink="">
      <xdr:nvSpPr>
        <xdr:cNvPr id="274" name="楕円 273"/>
        <xdr:cNvSpPr/>
      </xdr:nvSpPr>
      <xdr:spPr>
        <a:xfrm>
          <a:off x="15621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73677</xdr:rowOff>
    </xdr:from>
    <xdr:ext cx="736600" cy="259045"/>
    <xdr:sp macro="" textlink="">
      <xdr:nvSpPr>
        <xdr:cNvPr id="275" name="テキスト ボックス 274"/>
        <xdr:cNvSpPr txBox="1"/>
      </xdr:nvSpPr>
      <xdr:spPr>
        <a:xfrm>
          <a:off x="15290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146050</xdr:rowOff>
    </xdr:from>
    <xdr:to>
      <xdr:col>74</xdr:col>
      <xdr:colOff>31750</xdr:colOff>
      <xdr:row>60</xdr:row>
      <xdr:rowOff>76200</xdr:rowOff>
    </xdr:to>
    <xdr:sp macro="" textlink="">
      <xdr:nvSpPr>
        <xdr:cNvPr id="276" name="楕円 275"/>
        <xdr:cNvSpPr/>
      </xdr:nvSpPr>
      <xdr:spPr>
        <a:xfrm>
          <a:off x="1473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60977</xdr:rowOff>
    </xdr:from>
    <xdr:ext cx="762000" cy="259045"/>
    <xdr:sp macro="" textlink="">
      <xdr:nvSpPr>
        <xdr:cNvPr id="277" name="テキスト ボックス 276"/>
        <xdr:cNvSpPr txBox="1"/>
      </xdr:nvSpPr>
      <xdr:spPr>
        <a:xfrm>
          <a:off x="14401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158750</xdr:rowOff>
    </xdr:from>
    <xdr:to>
      <xdr:col>69</xdr:col>
      <xdr:colOff>142875</xdr:colOff>
      <xdr:row>60</xdr:row>
      <xdr:rowOff>88900</xdr:rowOff>
    </xdr:to>
    <xdr:sp macro="" textlink="">
      <xdr:nvSpPr>
        <xdr:cNvPr id="278" name="楕円 277"/>
        <xdr:cNvSpPr/>
      </xdr:nvSpPr>
      <xdr:spPr>
        <a:xfrm>
          <a:off x="13843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73677</xdr:rowOff>
    </xdr:from>
    <xdr:ext cx="762000" cy="259045"/>
    <xdr:sp macro="" textlink="">
      <xdr:nvSpPr>
        <xdr:cNvPr id="279" name="テキスト ボックス 278"/>
        <xdr:cNvSpPr txBox="1"/>
      </xdr:nvSpPr>
      <xdr:spPr>
        <a:xfrm>
          <a:off x="13512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146050</xdr:rowOff>
    </xdr:from>
    <xdr:to>
      <xdr:col>65</xdr:col>
      <xdr:colOff>53975</xdr:colOff>
      <xdr:row>60</xdr:row>
      <xdr:rowOff>76200</xdr:rowOff>
    </xdr:to>
    <xdr:sp macro="" textlink="">
      <xdr:nvSpPr>
        <xdr:cNvPr id="280" name="楕円 279"/>
        <xdr:cNvSpPr/>
      </xdr:nvSpPr>
      <xdr:spPr>
        <a:xfrm>
          <a:off x="1295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60977</xdr:rowOff>
    </xdr:from>
    <xdr:ext cx="762000" cy="259045"/>
    <xdr:sp macro="" textlink="">
      <xdr:nvSpPr>
        <xdr:cNvPr id="281" name="テキスト ボックス 280"/>
        <xdr:cNvSpPr txBox="1"/>
      </xdr:nvSpPr>
      <xdr:spPr>
        <a:xfrm>
          <a:off x="12623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ポイントの増となった。下水道事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業が特別会計から企業会計へ移行したことに伴い下水道事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業会計負担金、補助金が皆増となったことなどによるもので</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69850</xdr:rowOff>
    </xdr:from>
    <xdr:to>
      <xdr:col>82</xdr:col>
      <xdr:colOff>107950</xdr:colOff>
      <xdr:row>34</xdr:row>
      <xdr:rowOff>35560</xdr:rowOff>
    </xdr:to>
    <xdr:cxnSp macro="">
      <xdr:nvCxnSpPr>
        <xdr:cNvPr id="314" name="直線コネクタ 313"/>
        <xdr:cNvCxnSpPr/>
      </xdr:nvCxnSpPr>
      <xdr:spPr>
        <a:xfrm>
          <a:off x="15671800" y="57277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46990</xdr:rowOff>
    </xdr:from>
    <xdr:to>
      <xdr:col>78</xdr:col>
      <xdr:colOff>69850</xdr:colOff>
      <xdr:row>33</xdr:row>
      <xdr:rowOff>69850</xdr:rowOff>
    </xdr:to>
    <xdr:cxnSp macro="">
      <xdr:nvCxnSpPr>
        <xdr:cNvPr id="317" name="直線コネクタ 316"/>
        <xdr:cNvCxnSpPr/>
      </xdr:nvCxnSpPr>
      <xdr:spPr>
        <a:xfrm>
          <a:off x="14782800" y="570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46990</xdr:rowOff>
    </xdr:from>
    <xdr:to>
      <xdr:col>73</xdr:col>
      <xdr:colOff>180975</xdr:colOff>
      <xdr:row>33</xdr:row>
      <xdr:rowOff>62230</xdr:rowOff>
    </xdr:to>
    <xdr:cxnSp macro="">
      <xdr:nvCxnSpPr>
        <xdr:cNvPr id="320" name="直線コネクタ 319"/>
        <xdr:cNvCxnSpPr/>
      </xdr:nvCxnSpPr>
      <xdr:spPr>
        <a:xfrm flipV="1">
          <a:off x="13893800" y="570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21" name="フローチャート: 判断 320"/>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2" name="テキスト ボックス 321"/>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31750</xdr:rowOff>
    </xdr:from>
    <xdr:to>
      <xdr:col>69</xdr:col>
      <xdr:colOff>92075</xdr:colOff>
      <xdr:row>33</xdr:row>
      <xdr:rowOff>62230</xdr:rowOff>
    </xdr:to>
    <xdr:cxnSp macro="">
      <xdr:nvCxnSpPr>
        <xdr:cNvPr id="323" name="直線コネクタ 322"/>
        <xdr:cNvCxnSpPr/>
      </xdr:nvCxnSpPr>
      <xdr:spPr>
        <a:xfrm>
          <a:off x="13004800" y="568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4" name="フローチャート: 判断 323"/>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5" name="テキスト ボックス 324"/>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6" name="フローチャート: 判断 325"/>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7" name="テキスト ボックス 326"/>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33" name="楕円 332"/>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xdr:rowOff>
    </xdr:from>
    <xdr:ext cx="762000" cy="259045"/>
    <xdr:sp macro="" textlink="">
      <xdr:nvSpPr>
        <xdr:cNvPr id="334" name="補助費等該当値テキスト"/>
        <xdr:cNvSpPr txBox="1"/>
      </xdr:nvSpPr>
      <xdr:spPr>
        <a:xfrm>
          <a:off x="16598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19050</xdr:rowOff>
    </xdr:from>
    <xdr:to>
      <xdr:col>78</xdr:col>
      <xdr:colOff>120650</xdr:colOff>
      <xdr:row>33</xdr:row>
      <xdr:rowOff>120650</xdr:rowOff>
    </xdr:to>
    <xdr:sp macro="" textlink="">
      <xdr:nvSpPr>
        <xdr:cNvPr id="335" name="楕円 334"/>
        <xdr:cNvSpPr/>
      </xdr:nvSpPr>
      <xdr:spPr>
        <a:xfrm>
          <a:off x="15621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130827</xdr:rowOff>
    </xdr:from>
    <xdr:ext cx="736600" cy="259045"/>
    <xdr:sp macro="" textlink="">
      <xdr:nvSpPr>
        <xdr:cNvPr id="336" name="テキスト ボックス 335"/>
        <xdr:cNvSpPr txBox="1"/>
      </xdr:nvSpPr>
      <xdr:spPr>
        <a:xfrm>
          <a:off x="15290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167640</xdr:rowOff>
    </xdr:from>
    <xdr:to>
      <xdr:col>74</xdr:col>
      <xdr:colOff>31750</xdr:colOff>
      <xdr:row>33</xdr:row>
      <xdr:rowOff>97790</xdr:rowOff>
    </xdr:to>
    <xdr:sp macro="" textlink="">
      <xdr:nvSpPr>
        <xdr:cNvPr id="337" name="楕円 336"/>
        <xdr:cNvSpPr/>
      </xdr:nvSpPr>
      <xdr:spPr>
        <a:xfrm>
          <a:off x="14732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107967</xdr:rowOff>
    </xdr:from>
    <xdr:ext cx="762000" cy="259045"/>
    <xdr:sp macro="" textlink="">
      <xdr:nvSpPr>
        <xdr:cNvPr id="338" name="テキスト ボックス 337"/>
        <xdr:cNvSpPr txBox="1"/>
      </xdr:nvSpPr>
      <xdr:spPr>
        <a:xfrm>
          <a:off x="14401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11430</xdr:rowOff>
    </xdr:from>
    <xdr:to>
      <xdr:col>69</xdr:col>
      <xdr:colOff>142875</xdr:colOff>
      <xdr:row>33</xdr:row>
      <xdr:rowOff>113030</xdr:rowOff>
    </xdr:to>
    <xdr:sp macro="" textlink="">
      <xdr:nvSpPr>
        <xdr:cNvPr id="339" name="楕円 338"/>
        <xdr:cNvSpPr/>
      </xdr:nvSpPr>
      <xdr:spPr>
        <a:xfrm>
          <a:off x="13843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123207</xdr:rowOff>
    </xdr:from>
    <xdr:ext cx="762000" cy="259045"/>
    <xdr:sp macro="" textlink="">
      <xdr:nvSpPr>
        <xdr:cNvPr id="340" name="テキスト ボックス 339"/>
        <xdr:cNvSpPr txBox="1"/>
      </xdr:nvSpPr>
      <xdr:spPr>
        <a:xfrm>
          <a:off x="13512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152400</xdr:rowOff>
    </xdr:from>
    <xdr:to>
      <xdr:col>65</xdr:col>
      <xdr:colOff>53975</xdr:colOff>
      <xdr:row>33</xdr:row>
      <xdr:rowOff>82550</xdr:rowOff>
    </xdr:to>
    <xdr:sp macro="" textlink="">
      <xdr:nvSpPr>
        <xdr:cNvPr id="341" name="楕円 340"/>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92727</xdr:rowOff>
    </xdr:from>
    <xdr:ext cx="762000" cy="259045"/>
    <xdr:sp macro="" textlink="">
      <xdr:nvSpPr>
        <xdr:cNvPr id="342" name="テキスト ボックス 341"/>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平均、埼玉県平均を下回っており、前年度と比較して改善している。今後は公共施設の老朽化にともなう大規模改修等、公債費の負担が大きくなることも見込まれるが、事業の取捨選択を行い、将来計画を見据えて地方債の発行額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111761</xdr:rowOff>
    </xdr:to>
    <xdr:cxnSp macro="">
      <xdr:nvCxnSpPr>
        <xdr:cNvPr id="375" name="直線コネクタ 374"/>
        <xdr:cNvCxnSpPr/>
      </xdr:nvCxnSpPr>
      <xdr:spPr>
        <a:xfrm flipV="1">
          <a:off x="3987800" y="131114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77</xdr:row>
      <xdr:rowOff>31750</xdr:rowOff>
    </xdr:to>
    <xdr:cxnSp macro="">
      <xdr:nvCxnSpPr>
        <xdr:cNvPr id="378" name="直線コネクタ 377"/>
        <xdr:cNvCxnSpPr/>
      </xdr:nvCxnSpPr>
      <xdr:spPr>
        <a:xfrm flipV="1">
          <a:off x="3098800" y="13141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69850</xdr:rowOff>
    </xdr:to>
    <xdr:cxnSp macro="">
      <xdr:nvCxnSpPr>
        <xdr:cNvPr id="381" name="直線コネクタ 380"/>
        <xdr:cNvCxnSpPr/>
      </xdr:nvCxnSpPr>
      <xdr:spPr>
        <a:xfrm flipV="1">
          <a:off x="2209800" y="1323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82" name="フローチャート: 判断 381"/>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83" name="テキスト ボックス 382"/>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107950</xdr:rowOff>
    </xdr:to>
    <xdr:cxnSp macro="">
      <xdr:nvCxnSpPr>
        <xdr:cNvPr id="384" name="直線コネクタ 383"/>
        <xdr:cNvCxnSpPr/>
      </xdr:nvCxnSpPr>
      <xdr:spPr>
        <a:xfrm flipV="1">
          <a:off x="1320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6" name="テキスト ボックス 385"/>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7" name="フローチャート: 判断 38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8" name="テキスト ボックス 38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4" name="楕円 393"/>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5"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6" name="楕円 395"/>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7" name="テキスト ボックス 396"/>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8" name="楕円 397"/>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99" name="テキスト ボックス 398"/>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400" name="楕円 399"/>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401" name="テキスト ボックス 400"/>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402" name="楕円 401"/>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403" name="テキスト ボックス 40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他団体を上回る主な要因は物件費である。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物件費については、経費削減を目的として業務委託や指定管</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理者制度を実施しているが、効果の評価・検証を行い、さらなる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適正化を進め、縮減に努める。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69850</xdr:rowOff>
    </xdr:to>
    <xdr:cxnSp macro="">
      <xdr:nvCxnSpPr>
        <xdr:cNvPr id="434" name="直線コネクタ 433"/>
        <xdr:cNvCxnSpPr/>
      </xdr:nvCxnSpPr>
      <xdr:spPr>
        <a:xfrm>
          <a:off x="15671800" y="13545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1270</xdr:rowOff>
    </xdr:to>
    <xdr:cxnSp macro="">
      <xdr:nvCxnSpPr>
        <xdr:cNvPr id="437" name="直線コネクタ 436"/>
        <xdr:cNvCxnSpPr/>
      </xdr:nvCxnSpPr>
      <xdr:spPr>
        <a:xfrm>
          <a:off x="14782800" y="1350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78</xdr:row>
      <xdr:rowOff>131572</xdr:rowOff>
    </xdr:to>
    <xdr:cxnSp macro="">
      <xdr:nvCxnSpPr>
        <xdr:cNvPr id="440" name="直線コネクタ 439"/>
        <xdr:cNvCxnSpPr/>
      </xdr:nvCxnSpPr>
      <xdr:spPr>
        <a:xfrm flipV="1">
          <a:off x="13893800" y="13500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131572</xdr:rowOff>
    </xdr:to>
    <xdr:cxnSp macro="">
      <xdr:nvCxnSpPr>
        <xdr:cNvPr id="443" name="直線コネクタ 442"/>
        <xdr:cNvCxnSpPr/>
      </xdr:nvCxnSpPr>
      <xdr:spPr>
        <a:xfrm>
          <a:off x="13004800" y="134315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53" name="楕円 452"/>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54"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5" name="楕円 454"/>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6" name="テキスト ボックス 455"/>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7" name="楕円 456"/>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8" name="テキスト ボックス 457"/>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9" name="楕円 458"/>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60" name="テキスト ボックス 459"/>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61" name="楕円 460"/>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62" name="テキスト ボックス 461"/>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55159</xdr:rowOff>
    </xdr:from>
    <xdr:to>
      <xdr:col>29</xdr:col>
      <xdr:colOff>127000</xdr:colOff>
      <xdr:row>19</xdr:row>
      <xdr:rowOff>102113</xdr:rowOff>
    </xdr:to>
    <xdr:cxnSp macro="">
      <xdr:nvCxnSpPr>
        <xdr:cNvPr id="48" name="直線コネクタ 47"/>
        <xdr:cNvCxnSpPr/>
      </xdr:nvCxnSpPr>
      <xdr:spPr bwMode="auto">
        <a:xfrm flipV="1">
          <a:off x="5003800" y="3360334"/>
          <a:ext cx="647700" cy="4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102113</xdr:rowOff>
    </xdr:from>
    <xdr:to>
      <xdr:col>26</xdr:col>
      <xdr:colOff>50800</xdr:colOff>
      <xdr:row>19</xdr:row>
      <xdr:rowOff>125156</xdr:rowOff>
    </xdr:to>
    <xdr:cxnSp macro="">
      <xdr:nvCxnSpPr>
        <xdr:cNvPr id="51" name="直線コネクタ 50"/>
        <xdr:cNvCxnSpPr/>
      </xdr:nvCxnSpPr>
      <xdr:spPr bwMode="auto">
        <a:xfrm flipV="1">
          <a:off x="4305300" y="3407288"/>
          <a:ext cx="698500" cy="2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125156</xdr:rowOff>
    </xdr:from>
    <xdr:to>
      <xdr:col>22</xdr:col>
      <xdr:colOff>114300</xdr:colOff>
      <xdr:row>20</xdr:row>
      <xdr:rowOff>42357</xdr:rowOff>
    </xdr:to>
    <xdr:cxnSp macro="">
      <xdr:nvCxnSpPr>
        <xdr:cNvPr id="54" name="直線コネクタ 53"/>
        <xdr:cNvCxnSpPr/>
      </xdr:nvCxnSpPr>
      <xdr:spPr bwMode="auto">
        <a:xfrm flipV="1">
          <a:off x="3606800" y="3430331"/>
          <a:ext cx="698500" cy="88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62835</xdr:rowOff>
    </xdr:from>
    <xdr:to>
      <xdr:col>22</xdr:col>
      <xdr:colOff>165100</xdr:colOff>
      <xdr:row>16</xdr:row>
      <xdr:rowOff>164435</xdr:rowOff>
    </xdr:to>
    <xdr:sp macro="" textlink="">
      <xdr:nvSpPr>
        <xdr:cNvPr id="55" name="フローチャート: 判断 54"/>
        <xdr:cNvSpPr/>
      </xdr:nvSpPr>
      <xdr:spPr bwMode="auto">
        <a:xfrm>
          <a:off x="4254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3162</xdr:rowOff>
    </xdr:from>
    <xdr:ext cx="762000" cy="259045"/>
    <xdr:sp macro="" textlink="">
      <xdr:nvSpPr>
        <xdr:cNvPr id="56" name="テキスト ボックス 55"/>
        <xdr:cNvSpPr txBox="1"/>
      </xdr:nvSpPr>
      <xdr:spPr>
        <a:xfrm>
          <a:off x="3924300" y="262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29875</xdr:rowOff>
    </xdr:from>
    <xdr:to>
      <xdr:col>18</xdr:col>
      <xdr:colOff>177800</xdr:colOff>
      <xdr:row>20</xdr:row>
      <xdr:rowOff>42357</xdr:rowOff>
    </xdr:to>
    <xdr:cxnSp macro="">
      <xdr:nvCxnSpPr>
        <xdr:cNvPr id="57" name="直線コネクタ 56"/>
        <xdr:cNvCxnSpPr/>
      </xdr:nvCxnSpPr>
      <xdr:spPr bwMode="auto">
        <a:xfrm>
          <a:off x="2908300" y="3506500"/>
          <a:ext cx="698500" cy="1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103205</xdr:rowOff>
    </xdr:from>
    <xdr:to>
      <xdr:col>19</xdr:col>
      <xdr:colOff>38100</xdr:colOff>
      <xdr:row>17</xdr:row>
      <xdr:rowOff>33355</xdr:rowOff>
    </xdr:to>
    <xdr:sp macro="" textlink="">
      <xdr:nvSpPr>
        <xdr:cNvPr id="58" name="フローチャート: 判断 57"/>
        <xdr:cNvSpPr/>
      </xdr:nvSpPr>
      <xdr:spPr bwMode="auto">
        <a:xfrm>
          <a:off x="35560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43532</xdr:rowOff>
    </xdr:from>
    <xdr:ext cx="762000" cy="259045"/>
    <xdr:sp macro="" textlink="">
      <xdr:nvSpPr>
        <xdr:cNvPr id="59" name="テキスト ボックス 58"/>
        <xdr:cNvSpPr txBox="1"/>
      </xdr:nvSpPr>
      <xdr:spPr>
        <a:xfrm>
          <a:off x="3225800" y="26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75042</xdr:rowOff>
    </xdr:from>
    <xdr:to>
      <xdr:col>15</xdr:col>
      <xdr:colOff>101600</xdr:colOff>
      <xdr:row>17</xdr:row>
      <xdr:rowOff>5192</xdr:rowOff>
    </xdr:to>
    <xdr:sp macro="" textlink="">
      <xdr:nvSpPr>
        <xdr:cNvPr id="60" name="フローチャート: 判断 59"/>
        <xdr:cNvSpPr/>
      </xdr:nvSpPr>
      <xdr:spPr bwMode="auto">
        <a:xfrm>
          <a:off x="2857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15369</xdr:rowOff>
    </xdr:from>
    <xdr:ext cx="762000" cy="259045"/>
    <xdr:sp macro="" textlink="">
      <xdr:nvSpPr>
        <xdr:cNvPr id="61" name="テキスト ボックス 60"/>
        <xdr:cNvSpPr txBox="1"/>
      </xdr:nvSpPr>
      <xdr:spPr>
        <a:xfrm>
          <a:off x="2527300" y="263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4359</xdr:rowOff>
    </xdr:from>
    <xdr:to>
      <xdr:col>29</xdr:col>
      <xdr:colOff>177800</xdr:colOff>
      <xdr:row>19</xdr:row>
      <xdr:rowOff>105959</xdr:rowOff>
    </xdr:to>
    <xdr:sp macro="" textlink="">
      <xdr:nvSpPr>
        <xdr:cNvPr id="67" name="楕円 66"/>
        <xdr:cNvSpPr/>
      </xdr:nvSpPr>
      <xdr:spPr bwMode="auto">
        <a:xfrm>
          <a:off x="5600700" y="330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147886</xdr:rowOff>
    </xdr:from>
    <xdr:ext cx="762000" cy="259045"/>
    <xdr:sp macro="" textlink="">
      <xdr:nvSpPr>
        <xdr:cNvPr id="68" name="人口1人当たり決算額の推移該当値テキスト130"/>
        <xdr:cNvSpPr txBox="1"/>
      </xdr:nvSpPr>
      <xdr:spPr>
        <a:xfrm>
          <a:off x="5740400" y="328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51313</xdr:rowOff>
    </xdr:from>
    <xdr:to>
      <xdr:col>26</xdr:col>
      <xdr:colOff>101600</xdr:colOff>
      <xdr:row>19</xdr:row>
      <xdr:rowOff>152913</xdr:rowOff>
    </xdr:to>
    <xdr:sp macro="" textlink="">
      <xdr:nvSpPr>
        <xdr:cNvPr id="69" name="楕円 68"/>
        <xdr:cNvSpPr/>
      </xdr:nvSpPr>
      <xdr:spPr bwMode="auto">
        <a:xfrm>
          <a:off x="4953000" y="335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137690</xdr:rowOff>
    </xdr:from>
    <xdr:ext cx="736600" cy="259045"/>
    <xdr:sp macro="" textlink="">
      <xdr:nvSpPr>
        <xdr:cNvPr id="70" name="テキスト ボックス 69"/>
        <xdr:cNvSpPr txBox="1"/>
      </xdr:nvSpPr>
      <xdr:spPr>
        <a:xfrm>
          <a:off x="4622800" y="3442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74356</xdr:rowOff>
    </xdr:from>
    <xdr:to>
      <xdr:col>22</xdr:col>
      <xdr:colOff>165100</xdr:colOff>
      <xdr:row>20</xdr:row>
      <xdr:rowOff>4506</xdr:rowOff>
    </xdr:to>
    <xdr:sp macro="" textlink="">
      <xdr:nvSpPr>
        <xdr:cNvPr id="71" name="楕円 70"/>
        <xdr:cNvSpPr/>
      </xdr:nvSpPr>
      <xdr:spPr bwMode="auto">
        <a:xfrm>
          <a:off x="4254500" y="337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160733</xdr:rowOff>
    </xdr:from>
    <xdr:ext cx="762000" cy="259045"/>
    <xdr:sp macro="" textlink="">
      <xdr:nvSpPr>
        <xdr:cNvPr id="72" name="テキスト ボックス 71"/>
        <xdr:cNvSpPr txBox="1"/>
      </xdr:nvSpPr>
      <xdr:spPr>
        <a:xfrm>
          <a:off x="3924300" y="34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163007</xdr:rowOff>
    </xdr:from>
    <xdr:to>
      <xdr:col>19</xdr:col>
      <xdr:colOff>38100</xdr:colOff>
      <xdr:row>20</xdr:row>
      <xdr:rowOff>93157</xdr:rowOff>
    </xdr:to>
    <xdr:sp macro="" textlink="">
      <xdr:nvSpPr>
        <xdr:cNvPr id="73" name="楕円 72"/>
        <xdr:cNvSpPr/>
      </xdr:nvSpPr>
      <xdr:spPr bwMode="auto">
        <a:xfrm>
          <a:off x="3556000" y="3468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77934</xdr:rowOff>
    </xdr:from>
    <xdr:ext cx="762000" cy="259045"/>
    <xdr:sp macro="" textlink="">
      <xdr:nvSpPr>
        <xdr:cNvPr id="74" name="テキスト ボックス 73"/>
        <xdr:cNvSpPr txBox="1"/>
      </xdr:nvSpPr>
      <xdr:spPr>
        <a:xfrm>
          <a:off x="3225800" y="355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150525</xdr:rowOff>
    </xdr:from>
    <xdr:to>
      <xdr:col>15</xdr:col>
      <xdr:colOff>101600</xdr:colOff>
      <xdr:row>20</xdr:row>
      <xdr:rowOff>80675</xdr:rowOff>
    </xdr:to>
    <xdr:sp macro="" textlink="">
      <xdr:nvSpPr>
        <xdr:cNvPr id="75" name="楕円 74"/>
        <xdr:cNvSpPr/>
      </xdr:nvSpPr>
      <xdr:spPr bwMode="auto">
        <a:xfrm>
          <a:off x="2857500" y="3455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65452</xdr:rowOff>
    </xdr:from>
    <xdr:ext cx="762000" cy="259045"/>
    <xdr:sp macro="" textlink="">
      <xdr:nvSpPr>
        <xdr:cNvPr id="76" name="テキスト ボックス 75"/>
        <xdr:cNvSpPr txBox="1"/>
      </xdr:nvSpPr>
      <xdr:spPr>
        <a:xfrm>
          <a:off x="2527300" y="35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305628</xdr:rowOff>
    </xdr:from>
    <xdr:to>
      <xdr:col>29</xdr:col>
      <xdr:colOff>127000</xdr:colOff>
      <xdr:row>37</xdr:row>
      <xdr:rowOff>99706</xdr:rowOff>
    </xdr:to>
    <xdr:cxnSp macro="">
      <xdr:nvCxnSpPr>
        <xdr:cNvPr id="108" name="直線コネクタ 107"/>
        <xdr:cNvCxnSpPr/>
      </xdr:nvCxnSpPr>
      <xdr:spPr bwMode="auto">
        <a:xfrm>
          <a:off x="5003800" y="6915978"/>
          <a:ext cx="647700" cy="308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305628</xdr:rowOff>
    </xdr:from>
    <xdr:to>
      <xdr:col>26</xdr:col>
      <xdr:colOff>50800</xdr:colOff>
      <xdr:row>36</xdr:row>
      <xdr:rowOff>84160</xdr:rowOff>
    </xdr:to>
    <xdr:cxnSp macro="">
      <xdr:nvCxnSpPr>
        <xdr:cNvPr id="111" name="直線コネクタ 110"/>
        <xdr:cNvCxnSpPr/>
      </xdr:nvCxnSpPr>
      <xdr:spPr bwMode="auto">
        <a:xfrm flipV="1">
          <a:off x="4305300" y="6915978"/>
          <a:ext cx="698500" cy="12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84160</xdr:rowOff>
    </xdr:from>
    <xdr:to>
      <xdr:col>22</xdr:col>
      <xdr:colOff>114300</xdr:colOff>
      <xdr:row>37</xdr:row>
      <xdr:rowOff>38669</xdr:rowOff>
    </xdr:to>
    <xdr:cxnSp macro="">
      <xdr:nvCxnSpPr>
        <xdr:cNvPr id="114" name="直線コネクタ 113"/>
        <xdr:cNvCxnSpPr/>
      </xdr:nvCxnSpPr>
      <xdr:spPr bwMode="auto">
        <a:xfrm flipV="1">
          <a:off x="3606800" y="7037410"/>
          <a:ext cx="698500" cy="125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87950</xdr:rowOff>
    </xdr:from>
    <xdr:to>
      <xdr:col>22</xdr:col>
      <xdr:colOff>165100</xdr:colOff>
      <xdr:row>37</xdr:row>
      <xdr:rowOff>18100</xdr:rowOff>
    </xdr:to>
    <xdr:sp macro="" textlink="">
      <xdr:nvSpPr>
        <xdr:cNvPr id="115" name="フローチャート: 判断 114"/>
        <xdr:cNvSpPr/>
      </xdr:nvSpPr>
      <xdr:spPr bwMode="auto">
        <a:xfrm>
          <a:off x="42545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2877</xdr:rowOff>
    </xdr:from>
    <xdr:ext cx="762000" cy="259045"/>
    <xdr:sp macro="" textlink="">
      <xdr:nvSpPr>
        <xdr:cNvPr id="116" name="テキスト ボックス 115"/>
        <xdr:cNvSpPr txBox="1"/>
      </xdr:nvSpPr>
      <xdr:spPr>
        <a:xfrm>
          <a:off x="3924300" y="71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29616</xdr:rowOff>
    </xdr:from>
    <xdr:to>
      <xdr:col>18</xdr:col>
      <xdr:colOff>177800</xdr:colOff>
      <xdr:row>37</xdr:row>
      <xdr:rowOff>38669</xdr:rowOff>
    </xdr:to>
    <xdr:cxnSp macro="">
      <xdr:nvCxnSpPr>
        <xdr:cNvPr id="117" name="直線コネクタ 116"/>
        <xdr:cNvCxnSpPr/>
      </xdr:nvCxnSpPr>
      <xdr:spPr bwMode="auto">
        <a:xfrm>
          <a:off x="2908300" y="7154316"/>
          <a:ext cx="698500" cy="9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76337</xdr:rowOff>
    </xdr:from>
    <xdr:to>
      <xdr:col>19</xdr:col>
      <xdr:colOff>38100</xdr:colOff>
      <xdr:row>37</xdr:row>
      <xdr:rowOff>6487</xdr:rowOff>
    </xdr:to>
    <xdr:sp macro="" textlink="">
      <xdr:nvSpPr>
        <xdr:cNvPr id="118" name="フローチャート: 判断 117"/>
        <xdr:cNvSpPr/>
      </xdr:nvSpPr>
      <xdr:spPr bwMode="auto">
        <a:xfrm>
          <a:off x="35560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188114</xdr:rowOff>
    </xdr:from>
    <xdr:ext cx="762000" cy="259045"/>
    <xdr:sp macro="" textlink="">
      <xdr:nvSpPr>
        <xdr:cNvPr id="119" name="テキスト ボックス 118"/>
        <xdr:cNvSpPr txBox="1"/>
      </xdr:nvSpPr>
      <xdr:spPr>
        <a:xfrm>
          <a:off x="3225800" y="679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23668</xdr:rowOff>
    </xdr:from>
    <xdr:to>
      <xdr:col>15</xdr:col>
      <xdr:colOff>101600</xdr:colOff>
      <xdr:row>36</xdr:row>
      <xdr:rowOff>125268</xdr:rowOff>
    </xdr:to>
    <xdr:sp macro="" textlink="">
      <xdr:nvSpPr>
        <xdr:cNvPr id="120" name="フローチャート: 判断 119"/>
        <xdr:cNvSpPr/>
      </xdr:nvSpPr>
      <xdr:spPr bwMode="auto">
        <a:xfrm>
          <a:off x="28575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135445</xdr:rowOff>
    </xdr:from>
    <xdr:ext cx="762000" cy="259045"/>
    <xdr:sp macro="" textlink="">
      <xdr:nvSpPr>
        <xdr:cNvPr id="121" name="テキスト ボックス 120"/>
        <xdr:cNvSpPr txBox="1"/>
      </xdr:nvSpPr>
      <xdr:spPr>
        <a:xfrm>
          <a:off x="2527300" y="674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48906</xdr:rowOff>
    </xdr:from>
    <xdr:to>
      <xdr:col>29</xdr:col>
      <xdr:colOff>177800</xdr:colOff>
      <xdr:row>37</xdr:row>
      <xdr:rowOff>150506</xdr:rowOff>
    </xdr:to>
    <xdr:sp macro="" textlink="">
      <xdr:nvSpPr>
        <xdr:cNvPr id="127" name="楕円 126"/>
        <xdr:cNvSpPr/>
      </xdr:nvSpPr>
      <xdr:spPr bwMode="auto">
        <a:xfrm>
          <a:off x="5600700" y="7173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20983</xdr:rowOff>
    </xdr:from>
    <xdr:ext cx="762000" cy="259045"/>
    <xdr:sp macro="" textlink="">
      <xdr:nvSpPr>
        <xdr:cNvPr id="128" name="人口1人当たり決算額の推移該当値テキスト445"/>
        <xdr:cNvSpPr txBox="1"/>
      </xdr:nvSpPr>
      <xdr:spPr>
        <a:xfrm>
          <a:off x="5740400" y="714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254828</xdr:rowOff>
    </xdr:from>
    <xdr:to>
      <xdr:col>26</xdr:col>
      <xdr:colOff>101600</xdr:colOff>
      <xdr:row>36</xdr:row>
      <xdr:rowOff>13528</xdr:rowOff>
    </xdr:to>
    <xdr:sp macro="" textlink="">
      <xdr:nvSpPr>
        <xdr:cNvPr id="129" name="楕円 128"/>
        <xdr:cNvSpPr/>
      </xdr:nvSpPr>
      <xdr:spPr bwMode="auto">
        <a:xfrm>
          <a:off x="4953000" y="686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23705</xdr:rowOff>
    </xdr:from>
    <xdr:ext cx="736600" cy="259045"/>
    <xdr:sp macro="" textlink="">
      <xdr:nvSpPr>
        <xdr:cNvPr id="130" name="テキスト ボックス 129"/>
        <xdr:cNvSpPr txBox="1"/>
      </xdr:nvSpPr>
      <xdr:spPr>
        <a:xfrm>
          <a:off x="4622800" y="663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33360</xdr:rowOff>
    </xdr:from>
    <xdr:to>
      <xdr:col>22</xdr:col>
      <xdr:colOff>165100</xdr:colOff>
      <xdr:row>36</xdr:row>
      <xdr:rowOff>134960</xdr:rowOff>
    </xdr:to>
    <xdr:sp macro="" textlink="">
      <xdr:nvSpPr>
        <xdr:cNvPr id="131" name="楕円 130"/>
        <xdr:cNvSpPr/>
      </xdr:nvSpPr>
      <xdr:spPr bwMode="auto">
        <a:xfrm>
          <a:off x="4254500" y="698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145137</xdr:rowOff>
    </xdr:from>
    <xdr:ext cx="762000" cy="259045"/>
    <xdr:sp macro="" textlink="">
      <xdr:nvSpPr>
        <xdr:cNvPr id="132" name="テキスト ボックス 131"/>
        <xdr:cNvSpPr txBox="1"/>
      </xdr:nvSpPr>
      <xdr:spPr>
        <a:xfrm>
          <a:off x="3924300" y="675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159319</xdr:rowOff>
    </xdr:from>
    <xdr:to>
      <xdr:col>19</xdr:col>
      <xdr:colOff>38100</xdr:colOff>
      <xdr:row>37</xdr:row>
      <xdr:rowOff>89469</xdr:rowOff>
    </xdr:to>
    <xdr:sp macro="" textlink="">
      <xdr:nvSpPr>
        <xdr:cNvPr id="133" name="楕円 132"/>
        <xdr:cNvSpPr/>
      </xdr:nvSpPr>
      <xdr:spPr bwMode="auto">
        <a:xfrm>
          <a:off x="3556000" y="711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74246</xdr:rowOff>
    </xdr:from>
    <xdr:ext cx="762000" cy="259045"/>
    <xdr:sp macro="" textlink="">
      <xdr:nvSpPr>
        <xdr:cNvPr id="134" name="テキスト ボックス 133"/>
        <xdr:cNvSpPr txBox="1"/>
      </xdr:nvSpPr>
      <xdr:spPr>
        <a:xfrm>
          <a:off x="3225800" y="71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150266</xdr:rowOff>
    </xdr:from>
    <xdr:to>
      <xdr:col>15</xdr:col>
      <xdr:colOff>101600</xdr:colOff>
      <xdr:row>37</xdr:row>
      <xdr:rowOff>80416</xdr:rowOff>
    </xdr:to>
    <xdr:sp macro="" textlink="">
      <xdr:nvSpPr>
        <xdr:cNvPr id="135" name="楕円 134"/>
        <xdr:cNvSpPr/>
      </xdr:nvSpPr>
      <xdr:spPr bwMode="auto">
        <a:xfrm>
          <a:off x="2857500" y="710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65193</xdr:rowOff>
    </xdr:from>
    <xdr:ext cx="762000" cy="259045"/>
    <xdr:sp macro="" textlink="">
      <xdr:nvSpPr>
        <xdr:cNvPr id="136" name="テキスト ボックス 135"/>
        <xdr:cNvSpPr txBox="1"/>
      </xdr:nvSpPr>
      <xdr:spPr>
        <a:xfrm>
          <a:off x="2527300" y="71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607,105
568,341
61.95
213,602,795
203,864,761
7,538,575
107,345,515
168,345,471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77864</xdr:rowOff>
    </xdr:from>
    <xdr:to>
      <xdr:col>24</xdr:col>
      <xdr:colOff>63500</xdr:colOff>
      <xdr:row>37</xdr:row>
      <xdr:rowOff>93218</xdr:rowOff>
    </xdr:to>
    <xdr:cxnSp macro="">
      <xdr:nvCxnSpPr>
        <xdr:cNvPr id="61" name="直線コネクタ 60"/>
        <xdr:cNvCxnSpPr/>
      </xdr:nvCxnSpPr>
      <xdr:spPr>
        <a:xfrm flipV="1">
          <a:off x="3797300" y="6421514"/>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93218</xdr:rowOff>
    </xdr:from>
    <xdr:to>
      <xdr:col>19</xdr:col>
      <xdr:colOff>177800</xdr:colOff>
      <xdr:row>37</xdr:row>
      <xdr:rowOff>125908</xdr:rowOff>
    </xdr:to>
    <xdr:cxnSp macro="">
      <xdr:nvCxnSpPr>
        <xdr:cNvPr id="64" name="直線コネクタ 63"/>
        <xdr:cNvCxnSpPr/>
      </xdr:nvCxnSpPr>
      <xdr:spPr>
        <a:xfrm flipV="1">
          <a:off x="2908300" y="6436868"/>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125908</xdr:rowOff>
    </xdr:from>
    <xdr:to>
      <xdr:col>15</xdr:col>
      <xdr:colOff>50800</xdr:colOff>
      <xdr:row>37</xdr:row>
      <xdr:rowOff>153569</xdr:rowOff>
    </xdr:to>
    <xdr:cxnSp macro="">
      <xdr:nvCxnSpPr>
        <xdr:cNvPr id="67" name="直線コネクタ 66"/>
        <xdr:cNvCxnSpPr/>
      </xdr:nvCxnSpPr>
      <xdr:spPr>
        <a:xfrm flipV="1">
          <a:off x="2019300" y="6469558"/>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66802</xdr:rowOff>
    </xdr:from>
    <xdr:to>
      <xdr:col>15</xdr:col>
      <xdr:colOff>101600</xdr:colOff>
      <xdr:row>35</xdr:row>
      <xdr:rowOff>168402</xdr:rowOff>
    </xdr:to>
    <xdr:sp macro="" textlink="">
      <xdr:nvSpPr>
        <xdr:cNvPr id="68" name="フローチャート: 判断 67"/>
        <xdr:cNvSpPr/>
      </xdr:nvSpPr>
      <xdr:spPr>
        <a:xfrm>
          <a:off x="2857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13479</xdr:rowOff>
    </xdr:from>
    <xdr:ext cx="534377" cy="259045"/>
    <xdr:sp macro="" textlink="">
      <xdr:nvSpPr>
        <xdr:cNvPr id="69" name="テキスト ボックス 68"/>
        <xdr:cNvSpPr txBox="1"/>
      </xdr:nvSpPr>
      <xdr:spPr>
        <a:xfrm>
          <a:off x="2641111" y="58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118935</xdr:rowOff>
    </xdr:from>
    <xdr:to>
      <xdr:col>10</xdr:col>
      <xdr:colOff>114300</xdr:colOff>
      <xdr:row>37</xdr:row>
      <xdr:rowOff>153569</xdr:rowOff>
    </xdr:to>
    <xdr:cxnSp macro="">
      <xdr:nvCxnSpPr>
        <xdr:cNvPr id="70" name="直線コネクタ 69"/>
        <xdr:cNvCxnSpPr/>
      </xdr:nvCxnSpPr>
      <xdr:spPr>
        <a:xfrm>
          <a:off x="1130300" y="6462585"/>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76860</xdr:rowOff>
    </xdr:from>
    <xdr:to>
      <xdr:col>10</xdr:col>
      <xdr:colOff>165100</xdr:colOff>
      <xdr:row>36</xdr:row>
      <xdr:rowOff>7010</xdr:rowOff>
    </xdr:to>
    <xdr:sp macro="" textlink="">
      <xdr:nvSpPr>
        <xdr:cNvPr id="71" name="フローチャート: 判断 70"/>
        <xdr:cNvSpPr/>
      </xdr:nvSpPr>
      <xdr:spPr>
        <a:xfrm>
          <a:off x="1968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23537</xdr:rowOff>
    </xdr:from>
    <xdr:ext cx="534377" cy="259045"/>
    <xdr:sp macro="" textlink="">
      <xdr:nvSpPr>
        <xdr:cNvPr id="72" name="テキスト ボックス 71"/>
        <xdr:cNvSpPr txBox="1"/>
      </xdr:nvSpPr>
      <xdr:spPr>
        <a:xfrm>
          <a:off x="1752111" y="58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73" name="フローチャート: 判断 72"/>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133418</xdr:rowOff>
    </xdr:from>
    <xdr:ext cx="534377" cy="259045"/>
    <xdr:sp macro="" textlink="">
      <xdr:nvSpPr>
        <xdr:cNvPr id="74" name="テキスト ボックス 73"/>
        <xdr:cNvSpPr txBox="1"/>
      </xdr:nvSpPr>
      <xdr:spPr>
        <a:xfrm>
          <a:off x="863111" y="579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27064</xdr:rowOff>
    </xdr:from>
    <xdr:to>
      <xdr:col>24</xdr:col>
      <xdr:colOff>114300</xdr:colOff>
      <xdr:row>37</xdr:row>
      <xdr:rowOff>128664</xdr:rowOff>
    </xdr:to>
    <xdr:sp macro="" textlink="">
      <xdr:nvSpPr>
        <xdr:cNvPr id="80" name="楕円 79"/>
        <xdr:cNvSpPr/>
      </xdr:nvSpPr>
      <xdr:spPr>
        <a:xfrm>
          <a:off x="4584700" y="63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5491</xdr:rowOff>
    </xdr:from>
    <xdr:ext cx="534377" cy="259045"/>
    <xdr:sp macro="" textlink="">
      <xdr:nvSpPr>
        <xdr:cNvPr id="81" name="人件費該当値テキスト"/>
        <xdr:cNvSpPr txBox="1"/>
      </xdr:nvSpPr>
      <xdr:spPr>
        <a:xfrm>
          <a:off x="4686300" y="63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42418</xdr:rowOff>
    </xdr:from>
    <xdr:to>
      <xdr:col>20</xdr:col>
      <xdr:colOff>38100</xdr:colOff>
      <xdr:row>37</xdr:row>
      <xdr:rowOff>144018</xdr:rowOff>
    </xdr:to>
    <xdr:sp macro="" textlink="">
      <xdr:nvSpPr>
        <xdr:cNvPr id="82" name="楕円 81"/>
        <xdr:cNvSpPr/>
      </xdr:nvSpPr>
      <xdr:spPr>
        <a:xfrm>
          <a:off x="3746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135145</xdr:rowOff>
    </xdr:from>
    <xdr:ext cx="534377" cy="259045"/>
    <xdr:sp macro="" textlink="">
      <xdr:nvSpPr>
        <xdr:cNvPr id="83" name="テキスト ボックス 82"/>
        <xdr:cNvSpPr txBox="1"/>
      </xdr:nvSpPr>
      <xdr:spPr>
        <a:xfrm>
          <a:off x="3530111" y="647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75108</xdr:rowOff>
    </xdr:from>
    <xdr:to>
      <xdr:col>15</xdr:col>
      <xdr:colOff>101600</xdr:colOff>
      <xdr:row>38</xdr:row>
      <xdr:rowOff>5258</xdr:rowOff>
    </xdr:to>
    <xdr:sp macro="" textlink="">
      <xdr:nvSpPr>
        <xdr:cNvPr id="84" name="楕円 83"/>
        <xdr:cNvSpPr/>
      </xdr:nvSpPr>
      <xdr:spPr>
        <a:xfrm>
          <a:off x="2857500" y="64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167835</xdr:rowOff>
    </xdr:from>
    <xdr:ext cx="534377" cy="259045"/>
    <xdr:sp macro="" textlink="">
      <xdr:nvSpPr>
        <xdr:cNvPr id="85" name="テキスト ボックス 84"/>
        <xdr:cNvSpPr txBox="1"/>
      </xdr:nvSpPr>
      <xdr:spPr>
        <a:xfrm>
          <a:off x="2641111" y="651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102769</xdr:rowOff>
    </xdr:from>
    <xdr:to>
      <xdr:col>10</xdr:col>
      <xdr:colOff>165100</xdr:colOff>
      <xdr:row>38</xdr:row>
      <xdr:rowOff>32919</xdr:rowOff>
    </xdr:to>
    <xdr:sp macro="" textlink="">
      <xdr:nvSpPr>
        <xdr:cNvPr id="86" name="楕円 85"/>
        <xdr:cNvSpPr/>
      </xdr:nvSpPr>
      <xdr:spPr>
        <a:xfrm>
          <a:off x="1968500" y="64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24045</xdr:rowOff>
    </xdr:from>
    <xdr:ext cx="534377" cy="259045"/>
    <xdr:sp macro="" textlink="">
      <xdr:nvSpPr>
        <xdr:cNvPr id="87" name="テキスト ボックス 86"/>
        <xdr:cNvSpPr txBox="1"/>
      </xdr:nvSpPr>
      <xdr:spPr>
        <a:xfrm>
          <a:off x="1752111" y="65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68135</xdr:rowOff>
    </xdr:from>
    <xdr:to>
      <xdr:col>6</xdr:col>
      <xdr:colOff>38100</xdr:colOff>
      <xdr:row>37</xdr:row>
      <xdr:rowOff>169735</xdr:rowOff>
    </xdr:to>
    <xdr:sp macro="" textlink="">
      <xdr:nvSpPr>
        <xdr:cNvPr id="88" name="楕円 87"/>
        <xdr:cNvSpPr/>
      </xdr:nvSpPr>
      <xdr:spPr>
        <a:xfrm>
          <a:off x="1079500" y="64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160862</xdr:rowOff>
    </xdr:from>
    <xdr:ext cx="534377" cy="259045"/>
    <xdr:sp macro="" textlink="">
      <xdr:nvSpPr>
        <xdr:cNvPr id="89" name="テキスト ボックス 88"/>
        <xdr:cNvSpPr txBox="1"/>
      </xdr:nvSpPr>
      <xdr:spPr>
        <a:xfrm>
          <a:off x="863111" y="65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76797</xdr:rowOff>
    </xdr:from>
    <xdr:to>
      <xdr:col>24</xdr:col>
      <xdr:colOff>63500</xdr:colOff>
      <xdr:row>55</xdr:row>
      <xdr:rowOff>120879</xdr:rowOff>
    </xdr:to>
    <xdr:cxnSp macro="">
      <xdr:nvCxnSpPr>
        <xdr:cNvPr id="119" name="直線コネクタ 118"/>
        <xdr:cNvCxnSpPr/>
      </xdr:nvCxnSpPr>
      <xdr:spPr>
        <a:xfrm flipV="1">
          <a:off x="3797300" y="9506547"/>
          <a:ext cx="838200" cy="4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120879</xdr:rowOff>
    </xdr:from>
    <xdr:to>
      <xdr:col>19</xdr:col>
      <xdr:colOff>177800</xdr:colOff>
      <xdr:row>55</xdr:row>
      <xdr:rowOff>167094</xdr:rowOff>
    </xdr:to>
    <xdr:cxnSp macro="">
      <xdr:nvCxnSpPr>
        <xdr:cNvPr id="122" name="直線コネクタ 121"/>
        <xdr:cNvCxnSpPr/>
      </xdr:nvCxnSpPr>
      <xdr:spPr>
        <a:xfrm flipV="1">
          <a:off x="2908300" y="9550629"/>
          <a:ext cx="889000" cy="4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167094</xdr:rowOff>
    </xdr:from>
    <xdr:to>
      <xdr:col>15</xdr:col>
      <xdr:colOff>50800</xdr:colOff>
      <xdr:row>56</xdr:row>
      <xdr:rowOff>9798</xdr:rowOff>
    </xdr:to>
    <xdr:cxnSp macro="">
      <xdr:nvCxnSpPr>
        <xdr:cNvPr id="125" name="直線コネクタ 124"/>
        <xdr:cNvCxnSpPr/>
      </xdr:nvCxnSpPr>
      <xdr:spPr>
        <a:xfrm flipV="1">
          <a:off x="2019300" y="9596844"/>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144640</xdr:rowOff>
    </xdr:from>
    <xdr:to>
      <xdr:col>15</xdr:col>
      <xdr:colOff>101600</xdr:colOff>
      <xdr:row>56</xdr:row>
      <xdr:rowOff>74790</xdr:rowOff>
    </xdr:to>
    <xdr:sp macro="" textlink="">
      <xdr:nvSpPr>
        <xdr:cNvPr id="126" name="フローチャート: 判断 125"/>
        <xdr:cNvSpPr/>
      </xdr:nvSpPr>
      <xdr:spPr>
        <a:xfrm>
          <a:off x="2857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65917</xdr:rowOff>
    </xdr:from>
    <xdr:ext cx="534377" cy="259045"/>
    <xdr:sp macro="" textlink="">
      <xdr:nvSpPr>
        <xdr:cNvPr id="127" name="テキスト ボックス 126"/>
        <xdr:cNvSpPr txBox="1"/>
      </xdr:nvSpPr>
      <xdr:spPr>
        <a:xfrm>
          <a:off x="2641111" y="96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9798</xdr:rowOff>
    </xdr:from>
    <xdr:to>
      <xdr:col>10</xdr:col>
      <xdr:colOff>114300</xdr:colOff>
      <xdr:row>56</xdr:row>
      <xdr:rowOff>19209</xdr:rowOff>
    </xdr:to>
    <xdr:cxnSp macro="">
      <xdr:nvCxnSpPr>
        <xdr:cNvPr id="128" name="直線コネクタ 127"/>
        <xdr:cNvCxnSpPr/>
      </xdr:nvCxnSpPr>
      <xdr:spPr>
        <a:xfrm flipV="1">
          <a:off x="1130300" y="9610998"/>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152565</xdr:rowOff>
    </xdr:from>
    <xdr:to>
      <xdr:col>10</xdr:col>
      <xdr:colOff>165100</xdr:colOff>
      <xdr:row>56</xdr:row>
      <xdr:rowOff>82715</xdr:rowOff>
    </xdr:to>
    <xdr:sp macro="" textlink="">
      <xdr:nvSpPr>
        <xdr:cNvPr id="129" name="フローチャート: 判断 128"/>
        <xdr:cNvSpPr/>
      </xdr:nvSpPr>
      <xdr:spPr>
        <a:xfrm>
          <a:off x="1968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73842</xdr:rowOff>
    </xdr:from>
    <xdr:ext cx="534377" cy="259045"/>
    <xdr:sp macro="" textlink="">
      <xdr:nvSpPr>
        <xdr:cNvPr id="130" name="テキスト ボックス 129"/>
        <xdr:cNvSpPr txBox="1"/>
      </xdr:nvSpPr>
      <xdr:spPr>
        <a:xfrm>
          <a:off x="1752111" y="96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161442</xdr:rowOff>
    </xdr:from>
    <xdr:to>
      <xdr:col>6</xdr:col>
      <xdr:colOff>38100</xdr:colOff>
      <xdr:row>56</xdr:row>
      <xdr:rowOff>91592</xdr:rowOff>
    </xdr:to>
    <xdr:sp macro="" textlink="">
      <xdr:nvSpPr>
        <xdr:cNvPr id="131" name="フローチャート: 判断 130"/>
        <xdr:cNvSpPr/>
      </xdr:nvSpPr>
      <xdr:spPr>
        <a:xfrm>
          <a:off x="1079500" y="95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82719</xdr:rowOff>
    </xdr:from>
    <xdr:ext cx="534377" cy="259045"/>
    <xdr:sp macro="" textlink="">
      <xdr:nvSpPr>
        <xdr:cNvPr id="132" name="テキスト ボックス 131"/>
        <xdr:cNvSpPr txBox="1"/>
      </xdr:nvSpPr>
      <xdr:spPr>
        <a:xfrm>
          <a:off x="863111" y="968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25997</xdr:rowOff>
    </xdr:from>
    <xdr:to>
      <xdr:col>24</xdr:col>
      <xdr:colOff>114300</xdr:colOff>
      <xdr:row>55</xdr:row>
      <xdr:rowOff>127597</xdr:rowOff>
    </xdr:to>
    <xdr:sp macro="" textlink="">
      <xdr:nvSpPr>
        <xdr:cNvPr id="138" name="楕円 137"/>
        <xdr:cNvSpPr/>
      </xdr:nvSpPr>
      <xdr:spPr>
        <a:xfrm>
          <a:off x="4584700" y="945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48874</xdr:rowOff>
    </xdr:from>
    <xdr:ext cx="534377" cy="259045"/>
    <xdr:sp macro="" textlink="">
      <xdr:nvSpPr>
        <xdr:cNvPr id="139" name="物件費該当値テキスト"/>
        <xdr:cNvSpPr txBox="1"/>
      </xdr:nvSpPr>
      <xdr:spPr>
        <a:xfrm>
          <a:off x="4686300" y="93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70079</xdr:rowOff>
    </xdr:from>
    <xdr:to>
      <xdr:col>20</xdr:col>
      <xdr:colOff>38100</xdr:colOff>
      <xdr:row>56</xdr:row>
      <xdr:rowOff>229</xdr:rowOff>
    </xdr:to>
    <xdr:sp macro="" textlink="">
      <xdr:nvSpPr>
        <xdr:cNvPr id="140" name="楕円 139"/>
        <xdr:cNvSpPr/>
      </xdr:nvSpPr>
      <xdr:spPr>
        <a:xfrm>
          <a:off x="3746500" y="949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16756</xdr:rowOff>
    </xdr:from>
    <xdr:ext cx="534377" cy="259045"/>
    <xdr:sp macro="" textlink="">
      <xdr:nvSpPr>
        <xdr:cNvPr id="141" name="テキスト ボックス 140"/>
        <xdr:cNvSpPr txBox="1"/>
      </xdr:nvSpPr>
      <xdr:spPr>
        <a:xfrm>
          <a:off x="3530111" y="927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116294</xdr:rowOff>
    </xdr:from>
    <xdr:to>
      <xdr:col>15</xdr:col>
      <xdr:colOff>101600</xdr:colOff>
      <xdr:row>56</xdr:row>
      <xdr:rowOff>46444</xdr:rowOff>
    </xdr:to>
    <xdr:sp macro="" textlink="">
      <xdr:nvSpPr>
        <xdr:cNvPr id="142" name="楕円 141"/>
        <xdr:cNvSpPr/>
      </xdr:nvSpPr>
      <xdr:spPr>
        <a:xfrm>
          <a:off x="2857500" y="95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62971</xdr:rowOff>
    </xdr:from>
    <xdr:ext cx="534377" cy="259045"/>
    <xdr:sp macro="" textlink="">
      <xdr:nvSpPr>
        <xdr:cNvPr id="143" name="テキスト ボックス 142"/>
        <xdr:cNvSpPr txBox="1"/>
      </xdr:nvSpPr>
      <xdr:spPr>
        <a:xfrm>
          <a:off x="2641111" y="932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130448</xdr:rowOff>
    </xdr:from>
    <xdr:to>
      <xdr:col>10</xdr:col>
      <xdr:colOff>165100</xdr:colOff>
      <xdr:row>56</xdr:row>
      <xdr:rowOff>60598</xdr:rowOff>
    </xdr:to>
    <xdr:sp macro="" textlink="">
      <xdr:nvSpPr>
        <xdr:cNvPr id="144" name="楕円 143"/>
        <xdr:cNvSpPr/>
      </xdr:nvSpPr>
      <xdr:spPr>
        <a:xfrm>
          <a:off x="1968500" y="95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77125</xdr:rowOff>
    </xdr:from>
    <xdr:ext cx="534377" cy="259045"/>
    <xdr:sp macro="" textlink="">
      <xdr:nvSpPr>
        <xdr:cNvPr id="145" name="テキスト ボックス 144"/>
        <xdr:cNvSpPr txBox="1"/>
      </xdr:nvSpPr>
      <xdr:spPr>
        <a:xfrm>
          <a:off x="1752111" y="933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139859</xdr:rowOff>
    </xdr:from>
    <xdr:to>
      <xdr:col>6</xdr:col>
      <xdr:colOff>38100</xdr:colOff>
      <xdr:row>56</xdr:row>
      <xdr:rowOff>70009</xdr:rowOff>
    </xdr:to>
    <xdr:sp macro="" textlink="">
      <xdr:nvSpPr>
        <xdr:cNvPr id="146" name="楕円 145"/>
        <xdr:cNvSpPr/>
      </xdr:nvSpPr>
      <xdr:spPr>
        <a:xfrm>
          <a:off x="1079500" y="95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86536</xdr:rowOff>
    </xdr:from>
    <xdr:ext cx="534377" cy="259045"/>
    <xdr:sp macro="" textlink="">
      <xdr:nvSpPr>
        <xdr:cNvPr id="147" name="テキスト ボックス 146"/>
        <xdr:cNvSpPr txBox="1"/>
      </xdr:nvSpPr>
      <xdr:spPr>
        <a:xfrm>
          <a:off x="863111" y="93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9398</xdr:rowOff>
    </xdr:from>
    <xdr:to>
      <xdr:col>24</xdr:col>
      <xdr:colOff>63500</xdr:colOff>
      <xdr:row>75</xdr:row>
      <xdr:rowOff>69596</xdr:rowOff>
    </xdr:to>
    <xdr:cxnSp macro="">
      <xdr:nvCxnSpPr>
        <xdr:cNvPr id="176" name="直線コネクタ 175"/>
        <xdr:cNvCxnSpPr/>
      </xdr:nvCxnSpPr>
      <xdr:spPr>
        <a:xfrm flipV="1">
          <a:off x="3797300" y="12696698"/>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61214</xdr:rowOff>
    </xdr:from>
    <xdr:to>
      <xdr:col>19</xdr:col>
      <xdr:colOff>177800</xdr:colOff>
      <xdr:row>75</xdr:row>
      <xdr:rowOff>69596</xdr:rowOff>
    </xdr:to>
    <xdr:cxnSp macro="">
      <xdr:nvCxnSpPr>
        <xdr:cNvPr id="179" name="直線コネクタ 178"/>
        <xdr:cNvCxnSpPr/>
      </xdr:nvCxnSpPr>
      <xdr:spPr>
        <a:xfrm>
          <a:off x="2908300" y="1291996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43307</xdr:rowOff>
    </xdr:from>
    <xdr:to>
      <xdr:col>15</xdr:col>
      <xdr:colOff>50800</xdr:colOff>
      <xdr:row>75</xdr:row>
      <xdr:rowOff>61214</xdr:rowOff>
    </xdr:to>
    <xdr:cxnSp macro="">
      <xdr:nvCxnSpPr>
        <xdr:cNvPr id="182" name="直線コネクタ 181"/>
        <xdr:cNvCxnSpPr/>
      </xdr:nvCxnSpPr>
      <xdr:spPr>
        <a:xfrm>
          <a:off x="2019300" y="1290205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11430</xdr:rowOff>
    </xdr:from>
    <xdr:to>
      <xdr:col>15</xdr:col>
      <xdr:colOff>101600</xdr:colOff>
      <xdr:row>75</xdr:row>
      <xdr:rowOff>113030</xdr:rowOff>
    </xdr:to>
    <xdr:sp macro="" textlink="">
      <xdr:nvSpPr>
        <xdr:cNvPr id="183" name="フローチャート: 判断 182"/>
        <xdr:cNvSpPr/>
      </xdr:nvSpPr>
      <xdr:spPr>
        <a:xfrm>
          <a:off x="28575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104157</xdr:rowOff>
    </xdr:from>
    <xdr:ext cx="469744" cy="259045"/>
    <xdr:sp macro="" textlink="">
      <xdr:nvSpPr>
        <xdr:cNvPr id="184" name="テキスト ボックス 183"/>
        <xdr:cNvSpPr txBox="1"/>
      </xdr:nvSpPr>
      <xdr:spPr>
        <a:xfrm>
          <a:off x="2673428" y="12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43307</xdr:rowOff>
    </xdr:from>
    <xdr:to>
      <xdr:col>10</xdr:col>
      <xdr:colOff>114300</xdr:colOff>
      <xdr:row>75</xdr:row>
      <xdr:rowOff>151130</xdr:rowOff>
    </xdr:to>
    <xdr:cxnSp macro="">
      <xdr:nvCxnSpPr>
        <xdr:cNvPr id="185" name="直線コネクタ 184"/>
        <xdr:cNvCxnSpPr/>
      </xdr:nvCxnSpPr>
      <xdr:spPr>
        <a:xfrm flipV="1">
          <a:off x="1130300" y="12902057"/>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101473</xdr:rowOff>
    </xdr:from>
    <xdr:to>
      <xdr:col>10</xdr:col>
      <xdr:colOff>165100</xdr:colOff>
      <xdr:row>76</xdr:row>
      <xdr:rowOff>31623</xdr:rowOff>
    </xdr:to>
    <xdr:sp macro="" textlink="">
      <xdr:nvSpPr>
        <xdr:cNvPr id="186" name="フローチャート: 判断 185"/>
        <xdr:cNvSpPr/>
      </xdr:nvSpPr>
      <xdr:spPr>
        <a:xfrm>
          <a:off x="1968500" y="1296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22750</xdr:rowOff>
    </xdr:from>
    <xdr:ext cx="469744" cy="259045"/>
    <xdr:sp macro="" textlink="">
      <xdr:nvSpPr>
        <xdr:cNvPr id="187" name="テキスト ボックス 186"/>
        <xdr:cNvSpPr txBox="1"/>
      </xdr:nvSpPr>
      <xdr:spPr>
        <a:xfrm>
          <a:off x="1784428" y="130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141097</xdr:rowOff>
    </xdr:from>
    <xdr:to>
      <xdr:col>6</xdr:col>
      <xdr:colOff>38100</xdr:colOff>
      <xdr:row>76</xdr:row>
      <xdr:rowOff>71247</xdr:rowOff>
    </xdr:to>
    <xdr:sp macro="" textlink="">
      <xdr:nvSpPr>
        <xdr:cNvPr id="188" name="フローチャート: 判断 187"/>
        <xdr:cNvSpPr/>
      </xdr:nvSpPr>
      <xdr:spPr>
        <a:xfrm>
          <a:off x="1079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62374</xdr:rowOff>
    </xdr:from>
    <xdr:ext cx="469744" cy="259045"/>
    <xdr:sp macro="" textlink="">
      <xdr:nvSpPr>
        <xdr:cNvPr id="189" name="テキスト ボックス 188"/>
        <xdr:cNvSpPr txBox="1"/>
      </xdr:nvSpPr>
      <xdr:spPr>
        <a:xfrm>
          <a:off x="895428" y="130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130048</xdr:rowOff>
    </xdr:from>
    <xdr:to>
      <xdr:col>24</xdr:col>
      <xdr:colOff>114300</xdr:colOff>
      <xdr:row>74</xdr:row>
      <xdr:rowOff>60198</xdr:rowOff>
    </xdr:to>
    <xdr:sp macro="" textlink="">
      <xdr:nvSpPr>
        <xdr:cNvPr id="195" name="楕円 194"/>
        <xdr:cNvSpPr/>
      </xdr:nvSpPr>
      <xdr:spPr>
        <a:xfrm>
          <a:off x="4584700" y="126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152925</xdr:rowOff>
    </xdr:from>
    <xdr:ext cx="469744" cy="259045"/>
    <xdr:sp macro="" textlink="">
      <xdr:nvSpPr>
        <xdr:cNvPr id="196" name="維持補修費該当値テキスト"/>
        <xdr:cNvSpPr txBox="1"/>
      </xdr:nvSpPr>
      <xdr:spPr>
        <a:xfrm>
          <a:off x="4686300" y="1249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18796</xdr:rowOff>
    </xdr:from>
    <xdr:to>
      <xdr:col>20</xdr:col>
      <xdr:colOff>38100</xdr:colOff>
      <xdr:row>75</xdr:row>
      <xdr:rowOff>120396</xdr:rowOff>
    </xdr:to>
    <xdr:sp macro="" textlink="">
      <xdr:nvSpPr>
        <xdr:cNvPr id="197" name="楕円 196"/>
        <xdr:cNvSpPr/>
      </xdr:nvSpPr>
      <xdr:spPr>
        <a:xfrm>
          <a:off x="3746500" y="128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136923</xdr:rowOff>
    </xdr:from>
    <xdr:ext cx="469744" cy="259045"/>
    <xdr:sp macro="" textlink="">
      <xdr:nvSpPr>
        <xdr:cNvPr id="198" name="テキスト ボックス 197"/>
        <xdr:cNvSpPr txBox="1"/>
      </xdr:nvSpPr>
      <xdr:spPr>
        <a:xfrm>
          <a:off x="3562428" y="1265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10414</xdr:rowOff>
    </xdr:from>
    <xdr:to>
      <xdr:col>15</xdr:col>
      <xdr:colOff>101600</xdr:colOff>
      <xdr:row>75</xdr:row>
      <xdr:rowOff>112014</xdr:rowOff>
    </xdr:to>
    <xdr:sp macro="" textlink="">
      <xdr:nvSpPr>
        <xdr:cNvPr id="199" name="楕円 198"/>
        <xdr:cNvSpPr/>
      </xdr:nvSpPr>
      <xdr:spPr>
        <a:xfrm>
          <a:off x="2857500" y="128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128541</xdr:rowOff>
    </xdr:from>
    <xdr:ext cx="469744" cy="259045"/>
    <xdr:sp macro="" textlink="">
      <xdr:nvSpPr>
        <xdr:cNvPr id="200" name="テキスト ボックス 199"/>
        <xdr:cNvSpPr txBox="1"/>
      </xdr:nvSpPr>
      <xdr:spPr>
        <a:xfrm>
          <a:off x="2673428" y="1264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163957</xdr:rowOff>
    </xdr:from>
    <xdr:to>
      <xdr:col>10</xdr:col>
      <xdr:colOff>165100</xdr:colOff>
      <xdr:row>75</xdr:row>
      <xdr:rowOff>94107</xdr:rowOff>
    </xdr:to>
    <xdr:sp macro="" textlink="">
      <xdr:nvSpPr>
        <xdr:cNvPr id="201" name="楕円 200"/>
        <xdr:cNvSpPr/>
      </xdr:nvSpPr>
      <xdr:spPr>
        <a:xfrm>
          <a:off x="1968500" y="1285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110634</xdr:rowOff>
    </xdr:from>
    <xdr:ext cx="469744" cy="259045"/>
    <xdr:sp macro="" textlink="">
      <xdr:nvSpPr>
        <xdr:cNvPr id="202" name="テキスト ボックス 201"/>
        <xdr:cNvSpPr txBox="1"/>
      </xdr:nvSpPr>
      <xdr:spPr>
        <a:xfrm>
          <a:off x="1784428" y="1262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100330</xdr:rowOff>
    </xdr:from>
    <xdr:to>
      <xdr:col>6</xdr:col>
      <xdr:colOff>38100</xdr:colOff>
      <xdr:row>76</xdr:row>
      <xdr:rowOff>30480</xdr:rowOff>
    </xdr:to>
    <xdr:sp macro="" textlink="">
      <xdr:nvSpPr>
        <xdr:cNvPr id="203" name="楕円 202"/>
        <xdr:cNvSpPr/>
      </xdr:nvSpPr>
      <xdr:spPr>
        <a:xfrm>
          <a:off x="1079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47007</xdr:rowOff>
    </xdr:from>
    <xdr:ext cx="469744" cy="259045"/>
    <xdr:sp macro="" textlink="">
      <xdr:nvSpPr>
        <xdr:cNvPr id="204" name="テキスト ボックス 203"/>
        <xdr:cNvSpPr txBox="1"/>
      </xdr:nvSpPr>
      <xdr:spPr>
        <a:xfrm>
          <a:off x="895428" y="127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65697</xdr:rowOff>
    </xdr:from>
    <xdr:to>
      <xdr:col>24</xdr:col>
      <xdr:colOff>63500</xdr:colOff>
      <xdr:row>96</xdr:row>
      <xdr:rowOff>134353</xdr:rowOff>
    </xdr:to>
    <xdr:cxnSp macro="">
      <xdr:nvCxnSpPr>
        <xdr:cNvPr id="234" name="直線コネクタ 233"/>
        <xdr:cNvCxnSpPr/>
      </xdr:nvCxnSpPr>
      <xdr:spPr>
        <a:xfrm flipV="1">
          <a:off x="3797300" y="16524897"/>
          <a:ext cx="8382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134353</xdr:rowOff>
    </xdr:from>
    <xdr:to>
      <xdr:col>19</xdr:col>
      <xdr:colOff>177800</xdr:colOff>
      <xdr:row>96</xdr:row>
      <xdr:rowOff>135306</xdr:rowOff>
    </xdr:to>
    <xdr:cxnSp macro="">
      <xdr:nvCxnSpPr>
        <xdr:cNvPr id="237" name="直線コネクタ 236"/>
        <xdr:cNvCxnSpPr/>
      </xdr:nvCxnSpPr>
      <xdr:spPr>
        <a:xfrm flipV="1">
          <a:off x="2908300" y="16593553"/>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135306</xdr:rowOff>
    </xdr:from>
    <xdr:to>
      <xdr:col>15</xdr:col>
      <xdr:colOff>50800</xdr:colOff>
      <xdr:row>96</xdr:row>
      <xdr:rowOff>165912</xdr:rowOff>
    </xdr:to>
    <xdr:cxnSp macro="">
      <xdr:nvCxnSpPr>
        <xdr:cNvPr id="240" name="直線コネクタ 239"/>
        <xdr:cNvCxnSpPr/>
      </xdr:nvCxnSpPr>
      <xdr:spPr>
        <a:xfrm flipV="1">
          <a:off x="2019300" y="16594506"/>
          <a:ext cx="889000" cy="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90323</xdr:rowOff>
    </xdr:from>
    <xdr:to>
      <xdr:col>15</xdr:col>
      <xdr:colOff>101600</xdr:colOff>
      <xdr:row>97</xdr:row>
      <xdr:rowOff>20473</xdr:rowOff>
    </xdr:to>
    <xdr:sp macro="" textlink="">
      <xdr:nvSpPr>
        <xdr:cNvPr id="241" name="フローチャート: 判断 240"/>
        <xdr:cNvSpPr/>
      </xdr:nvSpPr>
      <xdr:spPr>
        <a:xfrm>
          <a:off x="2857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11600</xdr:rowOff>
    </xdr:from>
    <xdr:ext cx="534377" cy="259045"/>
    <xdr:sp macro="" textlink="">
      <xdr:nvSpPr>
        <xdr:cNvPr id="242" name="テキスト ボックス 241"/>
        <xdr:cNvSpPr txBox="1"/>
      </xdr:nvSpPr>
      <xdr:spPr>
        <a:xfrm>
          <a:off x="2641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165912</xdr:rowOff>
    </xdr:from>
    <xdr:to>
      <xdr:col>10</xdr:col>
      <xdr:colOff>114300</xdr:colOff>
      <xdr:row>97</xdr:row>
      <xdr:rowOff>46101</xdr:rowOff>
    </xdr:to>
    <xdr:cxnSp macro="">
      <xdr:nvCxnSpPr>
        <xdr:cNvPr id="243" name="直線コネクタ 242"/>
        <xdr:cNvCxnSpPr/>
      </xdr:nvCxnSpPr>
      <xdr:spPr>
        <a:xfrm flipV="1">
          <a:off x="1130300" y="16625112"/>
          <a:ext cx="889000" cy="5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120638</xdr:rowOff>
    </xdr:from>
    <xdr:to>
      <xdr:col>10</xdr:col>
      <xdr:colOff>165100</xdr:colOff>
      <xdr:row>97</xdr:row>
      <xdr:rowOff>50788</xdr:rowOff>
    </xdr:to>
    <xdr:sp macro="" textlink="">
      <xdr:nvSpPr>
        <xdr:cNvPr id="244" name="フローチャート: 判断 243"/>
        <xdr:cNvSpPr/>
      </xdr:nvSpPr>
      <xdr:spPr>
        <a:xfrm>
          <a:off x="1968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41915</xdr:rowOff>
    </xdr:from>
    <xdr:ext cx="534377" cy="259045"/>
    <xdr:sp macro="" textlink="">
      <xdr:nvSpPr>
        <xdr:cNvPr id="245" name="テキスト ボックス 244"/>
        <xdr:cNvSpPr txBox="1"/>
      </xdr:nvSpPr>
      <xdr:spPr>
        <a:xfrm>
          <a:off x="1752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158065</xdr:rowOff>
    </xdr:from>
    <xdr:to>
      <xdr:col>6</xdr:col>
      <xdr:colOff>38100</xdr:colOff>
      <xdr:row>97</xdr:row>
      <xdr:rowOff>88215</xdr:rowOff>
    </xdr:to>
    <xdr:sp macro="" textlink="">
      <xdr:nvSpPr>
        <xdr:cNvPr id="246" name="フローチャート: 判断 245"/>
        <xdr:cNvSpPr/>
      </xdr:nvSpPr>
      <xdr:spPr>
        <a:xfrm>
          <a:off x="1079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104742</xdr:rowOff>
    </xdr:from>
    <xdr:ext cx="534377" cy="259045"/>
    <xdr:sp macro="" textlink="">
      <xdr:nvSpPr>
        <xdr:cNvPr id="247" name="テキスト ボックス 246"/>
        <xdr:cNvSpPr txBox="1"/>
      </xdr:nvSpPr>
      <xdr:spPr>
        <a:xfrm>
          <a:off x="863111" y="163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14897</xdr:rowOff>
    </xdr:from>
    <xdr:to>
      <xdr:col>24</xdr:col>
      <xdr:colOff>114300</xdr:colOff>
      <xdr:row>96</xdr:row>
      <xdr:rowOff>116497</xdr:rowOff>
    </xdr:to>
    <xdr:sp macro="" textlink="">
      <xdr:nvSpPr>
        <xdr:cNvPr id="253" name="楕円 252"/>
        <xdr:cNvSpPr/>
      </xdr:nvSpPr>
      <xdr:spPr>
        <a:xfrm>
          <a:off x="4584700" y="164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164774</xdr:rowOff>
    </xdr:from>
    <xdr:ext cx="534377" cy="259045"/>
    <xdr:sp macro="" textlink="">
      <xdr:nvSpPr>
        <xdr:cNvPr id="254" name="扶助費該当値テキスト"/>
        <xdr:cNvSpPr txBox="1"/>
      </xdr:nvSpPr>
      <xdr:spPr>
        <a:xfrm>
          <a:off x="4686300" y="164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83553</xdr:rowOff>
    </xdr:from>
    <xdr:to>
      <xdr:col>20</xdr:col>
      <xdr:colOff>38100</xdr:colOff>
      <xdr:row>97</xdr:row>
      <xdr:rowOff>13703</xdr:rowOff>
    </xdr:to>
    <xdr:sp macro="" textlink="">
      <xdr:nvSpPr>
        <xdr:cNvPr id="255" name="楕円 254"/>
        <xdr:cNvSpPr/>
      </xdr:nvSpPr>
      <xdr:spPr>
        <a:xfrm>
          <a:off x="3746500" y="165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4830</xdr:rowOff>
    </xdr:from>
    <xdr:ext cx="534377" cy="259045"/>
    <xdr:sp macro="" textlink="">
      <xdr:nvSpPr>
        <xdr:cNvPr id="256" name="テキスト ボックス 255"/>
        <xdr:cNvSpPr txBox="1"/>
      </xdr:nvSpPr>
      <xdr:spPr>
        <a:xfrm>
          <a:off x="3530111" y="166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84506</xdr:rowOff>
    </xdr:from>
    <xdr:to>
      <xdr:col>15</xdr:col>
      <xdr:colOff>101600</xdr:colOff>
      <xdr:row>97</xdr:row>
      <xdr:rowOff>14656</xdr:rowOff>
    </xdr:to>
    <xdr:sp macro="" textlink="">
      <xdr:nvSpPr>
        <xdr:cNvPr id="257" name="楕円 256"/>
        <xdr:cNvSpPr/>
      </xdr:nvSpPr>
      <xdr:spPr>
        <a:xfrm>
          <a:off x="2857500" y="165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31183</xdr:rowOff>
    </xdr:from>
    <xdr:ext cx="534377" cy="259045"/>
    <xdr:sp macro="" textlink="">
      <xdr:nvSpPr>
        <xdr:cNvPr id="258" name="テキスト ボックス 257"/>
        <xdr:cNvSpPr txBox="1"/>
      </xdr:nvSpPr>
      <xdr:spPr>
        <a:xfrm>
          <a:off x="2641111" y="163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115112</xdr:rowOff>
    </xdr:from>
    <xdr:to>
      <xdr:col>10</xdr:col>
      <xdr:colOff>165100</xdr:colOff>
      <xdr:row>97</xdr:row>
      <xdr:rowOff>45262</xdr:rowOff>
    </xdr:to>
    <xdr:sp macro="" textlink="">
      <xdr:nvSpPr>
        <xdr:cNvPr id="259" name="楕円 258"/>
        <xdr:cNvSpPr/>
      </xdr:nvSpPr>
      <xdr:spPr>
        <a:xfrm>
          <a:off x="1968500" y="1657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61789</xdr:rowOff>
    </xdr:from>
    <xdr:ext cx="534377" cy="259045"/>
    <xdr:sp macro="" textlink="">
      <xdr:nvSpPr>
        <xdr:cNvPr id="260" name="テキスト ボックス 259"/>
        <xdr:cNvSpPr txBox="1"/>
      </xdr:nvSpPr>
      <xdr:spPr>
        <a:xfrm>
          <a:off x="1752111" y="1634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166751</xdr:rowOff>
    </xdr:from>
    <xdr:to>
      <xdr:col>6</xdr:col>
      <xdr:colOff>38100</xdr:colOff>
      <xdr:row>97</xdr:row>
      <xdr:rowOff>96901</xdr:rowOff>
    </xdr:to>
    <xdr:sp macro="" textlink="">
      <xdr:nvSpPr>
        <xdr:cNvPr id="261" name="楕円 260"/>
        <xdr:cNvSpPr/>
      </xdr:nvSpPr>
      <xdr:spPr>
        <a:xfrm>
          <a:off x="1079500" y="166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88028</xdr:rowOff>
    </xdr:from>
    <xdr:ext cx="534377" cy="259045"/>
    <xdr:sp macro="" textlink="">
      <xdr:nvSpPr>
        <xdr:cNvPr id="262" name="テキスト ボックス 261"/>
        <xdr:cNvSpPr txBox="1"/>
      </xdr:nvSpPr>
      <xdr:spPr>
        <a:xfrm>
          <a:off x="863111" y="167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53289</xdr:rowOff>
    </xdr:from>
    <xdr:to>
      <xdr:col>54</xdr:col>
      <xdr:colOff>189865</xdr:colOff>
      <xdr:row>37</xdr:row>
      <xdr:rowOff>81921</xdr:rowOff>
    </xdr:to>
    <xdr:cxnSp macro="">
      <xdr:nvCxnSpPr>
        <xdr:cNvPr id="286" name="直線コネクタ 285"/>
        <xdr:cNvCxnSpPr/>
      </xdr:nvCxnSpPr>
      <xdr:spPr>
        <a:xfrm flipV="1">
          <a:off x="10475595" y="5196789"/>
          <a:ext cx="1270" cy="122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85748</xdr:rowOff>
    </xdr:from>
    <xdr:ext cx="534377" cy="259045"/>
    <xdr:sp macro="" textlink="">
      <xdr:nvSpPr>
        <xdr:cNvPr id="287" name="補助費等最小値テキスト"/>
        <xdr:cNvSpPr txBox="1"/>
      </xdr:nvSpPr>
      <xdr:spPr>
        <a:xfrm>
          <a:off x="10528300" y="64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81921</xdr:rowOff>
    </xdr:from>
    <xdr:to>
      <xdr:col>55</xdr:col>
      <xdr:colOff>88900</xdr:colOff>
      <xdr:row>37</xdr:row>
      <xdr:rowOff>81921</xdr:rowOff>
    </xdr:to>
    <xdr:cxnSp macro="">
      <xdr:nvCxnSpPr>
        <xdr:cNvPr id="288" name="直線コネクタ 287"/>
        <xdr:cNvCxnSpPr/>
      </xdr:nvCxnSpPr>
      <xdr:spPr>
        <a:xfrm>
          <a:off x="10388600" y="642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171416</xdr:rowOff>
    </xdr:from>
    <xdr:ext cx="534377" cy="259045"/>
    <xdr:sp macro="" textlink="">
      <xdr:nvSpPr>
        <xdr:cNvPr id="289" name="補助費等最大値テキスト"/>
        <xdr:cNvSpPr txBox="1"/>
      </xdr:nvSpPr>
      <xdr:spPr>
        <a:xfrm>
          <a:off x="10528300" y="497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53289</xdr:rowOff>
    </xdr:from>
    <xdr:to>
      <xdr:col>55</xdr:col>
      <xdr:colOff>88900</xdr:colOff>
      <xdr:row>30</xdr:row>
      <xdr:rowOff>53289</xdr:rowOff>
    </xdr:to>
    <xdr:cxnSp macro="">
      <xdr:nvCxnSpPr>
        <xdr:cNvPr id="290" name="直線コネクタ 289"/>
        <xdr:cNvCxnSpPr/>
      </xdr:nvCxnSpPr>
      <xdr:spPr>
        <a:xfrm>
          <a:off x="10388600" y="5196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39040</xdr:rowOff>
    </xdr:from>
    <xdr:to>
      <xdr:col>55</xdr:col>
      <xdr:colOff>0</xdr:colOff>
      <xdr:row>37</xdr:row>
      <xdr:rowOff>105505</xdr:rowOff>
    </xdr:to>
    <xdr:cxnSp macro="">
      <xdr:nvCxnSpPr>
        <xdr:cNvPr id="291" name="直線コネクタ 290"/>
        <xdr:cNvCxnSpPr/>
      </xdr:nvCxnSpPr>
      <xdr:spPr>
        <a:xfrm flipV="1">
          <a:off x="9639300" y="6382690"/>
          <a:ext cx="838200" cy="6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102023</xdr:rowOff>
    </xdr:from>
    <xdr:ext cx="534377" cy="259045"/>
    <xdr:sp macro="" textlink="">
      <xdr:nvSpPr>
        <xdr:cNvPr id="292" name="補助費等平均値テキスト"/>
        <xdr:cNvSpPr txBox="1"/>
      </xdr:nvSpPr>
      <xdr:spPr>
        <a:xfrm>
          <a:off x="10528300" y="5931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79146</xdr:rowOff>
    </xdr:from>
    <xdr:to>
      <xdr:col>55</xdr:col>
      <xdr:colOff>50800</xdr:colOff>
      <xdr:row>36</xdr:row>
      <xdr:rowOff>9296</xdr:rowOff>
    </xdr:to>
    <xdr:sp macro="" textlink="">
      <xdr:nvSpPr>
        <xdr:cNvPr id="293" name="フローチャート: 判断 292"/>
        <xdr:cNvSpPr/>
      </xdr:nvSpPr>
      <xdr:spPr>
        <a:xfrm>
          <a:off x="10426700" y="60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105505</xdr:rowOff>
    </xdr:from>
    <xdr:to>
      <xdr:col>50</xdr:col>
      <xdr:colOff>114300</xdr:colOff>
      <xdr:row>37</xdr:row>
      <xdr:rowOff>118231</xdr:rowOff>
    </xdr:to>
    <xdr:cxnSp macro="">
      <xdr:nvCxnSpPr>
        <xdr:cNvPr id="294" name="直線コネクタ 293"/>
        <xdr:cNvCxnSpPr/>
      </xdr:nvCxnSpPr>
      <xdr:spPr>
        <a:xfrm flipV="1">
          <a:off x="8750300" y="6449155"/>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111341</xdr:rowOff>
    </xdr:from>
    <xdr:to>
      <xdr:col>50</xdr:col>
      <xdr:colOff>165100</xdr:colOff>
      <xdr:row>36</xdr:row>
      <xdr:rowOff>41491</xdr:rowOff>
    </xdr:to>
    <xdr:sp macro="" textlink="">
      <xdr:nvSpPr>
        <xdr:cNvPr id="295" name="フローチャート: 判断 294"/>
        <xdr:cNvSpPr/>
      </xdr:nvSpPr>
      <xdr:spPr>
        <a:xfrm>
          <a:off x="95885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58018</xdr:rowOff>
    </xdr:from>
    <xdr:ext cx="534377" cy="259045"/>
    <xdr:sp macro="" textlink="">
      <xdr:nvSpPr>
        <xdr:cNvPr id="296" name="テキスト ボックス 295"/>
        <xdr:cNvSpPr txBox="1"/>
      </xdr:nvSpPr>
      <xdr:spPr>
        <a:xfrm>
          <a:off x="9372111" y="588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118231</xdr:rowOff>
    </xdr:from>
    <xdr:to>
      <xdr:col>45</xdr:col>
      <xdr:colOff>177800</xdr:colOff>
      <xdr:row>37</xdr:row>
      <xdr:rowOff>133737</xdr:rowOff>
    </xdr:to>
    <xdr:cxnSp macro="">
      <xdr:nvCxnSpPr>
        <xdr:cNvPr id="297" name="直線コネクタ 296"/>
        <xdr:cNvCxnSpPr/>
      </xdr:nvCxnSpPr>
      <xdr:spPr>
        <a:xfrm flipV="1">
          <a:off x="7861300" y="6461881"/>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78994</xdr:rowOff>
    </xdr:from>
    <xdr:to>
      <xdr:col>46</xdr:col>
      <xdr:colOff>38100</xdr:colOff>
      <xdr:row>36</xdr:row>
      <xdr:rowOff>9144</xdr:rowOff>
    </xdr:to>
    <xdr:sp macro="" textlink="">
      <xdr:nvSpPr>
        <xdr:cNvPr id="298" name="フローチャート: 判断 297"/>
        <xdr:cNvSpPr/>
      </xdr:nvSpPr>
      <xdr:spPr>
        <a:xfrm>
          <a:off x="86995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25671</xdr:rowOff>
    </xdr:from>
    <xdr:ext cx="534377" cy="259045"/>
    <xdr:sp macro="" textlink="">
      <xdr:nvSpPr>
        <xdr:cNvPr id="299" name="テキスト ボックス 298"/>
        <xdr:cNvSpPr txBox="1"/>
      </xdr:nvSpPr>
      <xdr:spPr>
        <a:xfrm>
          <a:off x="8483111" y="58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90532</xdr:rowOff>
    </xdr:from>
    <xdr:to>
      <xdr:col>41</xdr:col>
      <xdr:colOff>50800</xdr:colOff>
      <xdr:row>37</xdr:row>
      <xdr:rowOff>133737</xdr:rowOff>
    </xdr:to>
    <xdr:cxnSp macro="">
      <xdr:nvCxnSpPr>
        <xdr:cNvPr id="300" name="直線コネクタ 299"/>
        <xdr:cNvCxnSpPr/>
      </xdr:nvCxnSpPr>
      <xdr:spPr>
        <a:xfrm>
          <a:off x="6972300" y="6434182"/>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76975</xdr:rowOff>
    </xdr:from>
    <xdr:to>
      <xdr:col>41</xdr:col>
      <xdr:colOff>101600</xdr:colOff>
      <xdr:row>36</xdr:row>
      <xdr:rowOff>7125</xdr:rowOff>
    </xdr:to>
    <xdr:sp macro="" textlink="">
      <xdr:nvSpPr>
        <xdr:cNvPr id="301" name="フローチャート: 判断 300"/>
        <xdr:cNvSpPr/>
      </xdr:nvSpPr>
      <xdr:spPr>
        <a:xfrm>
          <a:off x="7810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23652</xdr:rowOff>
    </xdr:from>
    <xdr:ext cx="534377" cy="259045"/>
    <xdr:sp macro="" textlink="">
      <xdr:nvSpPr>
        <xdr:cNvPr id="302" name="テキスト ボックス 301"/>
        <xdr:cNvSpPr txBox="1"/>
      </xdr:nvSpPr>
      <xdr:spPr>
        <a:xfrm>
          <a:off x="7594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91529</xdr:rowOff>
    </xdr:from>
    <xdr:to>
      <xdr:col>36</xdr:col>
      <xdr:colOff>165100</xdr:colOff>
      <xdr:row>36</xdr:row>
      <xdr:rowOff>21679</xdr:rowOff>
    </xdr:to>
    <xdr:sp macro="" textlink="">
      <xdr:nvSpPr>
        <xdr:cNvPr id="303" name="フローチャート: 判断 302"/>
        <xdr:cNvSpPr/>
      </xdr:nvSpPr>
      <xdr:spPr>
        <a:xfrm>
          <a:off x="6921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38206</xdr:rowOff>
    </xdr:from>
    <xdr:ext cx="534377" cy="259045"/>
    <xdr:sp macro="" textlink="">
      <xdr:nvSpPr>
        <xdr:cNvPr id="304" name="テキスト ボックス 303"/>
        <xdr:cNvSpPr txBox="1"/>
      </xdr:nvSpPr>
      <xdr:spPr>
        <a:xfrm>
          <a:off x="6705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159690</xdr:rowOff>
    </xdr:from>
    <xdr:to>
      <xdr:col>55</xdr:col>
      <xdr:colOff>50800</xdr:colOff>
      <xdr:row>37</xdr:row>
      <xdr:rowOff>89840</xdr:rowOff>
    </xdr:to>
    <xdr:sp macro="" textlink="">
      <xdr:nvSpPr>
        <xdr:cNvPr id="310" name="楕円 309"/>
        <xdr:cNvSpPr/>
      </xdr:nvSpPr>
      <xdr:spPr>
        <a:xfrm>
          <a:off x="10426700" y="63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74617</xdr:rowOff>
    </xdr:from>
    <xdr:ext cx="534377" cy="259045"/>
    <xdr:sp macro="" textlink="">
      <xdr:nvSpPr>
        <xdr:cNvPr id="311" name="補助費等該当値テキスト"/>
        <xdr:cNvSpPr txBox="1"/>
      </xdr:nvSpPr>
      <xdr:spPr>
        <a:xfrm>
          <a:off x="10528300" y="624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54705</xdr:rowOff>
    </xdr:from>
    <xdr:to>
      <xdr:col>50</xdr:col>
      <xdr:colOff>165100</xdr:colOff>
      <xdr:row>37</xdr:row>
      <xdr:rowOff>156305</xdr:rowOff>
    </xdr:to>
    <xdr:sp macro="" textlink="">
      <xdr:nvSpPr>
        <xdr:cNvPr id="312" name="楕円 311"/>
        <xdr:cNvSpPr/>
      </xdr:nvSpPr>
      <xdr:spPr>
        <a:xfrm>
          <a:off x="9588500" y="639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147432</xdr:rowOff>
    </xdr:from>
    <xdr:ext cx="534377" cy="259045"/>
    <xdr:sp macro="" textlink="">
      <xdr:nvSpPr>
        <xdr:cNvPr id="313" name="テキスト ボックス 312"/>
        <xdr:cNvSpPr txBox="1"/>
      </xdr:nvSpPr>
      <xdr:spPr>
        <a:xfrm>
          <a:off x="9372111" y="64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67431</xdr:rowOff>
    </xdr:from>
    <xdr:to>
      <xdr:col>46</xdr:col>
      <xdr:colOff>38100</xdr:colOff>
      <xdr:row>37</xdr:row>
      <xdr:rowOff>169031</xdr:rowOff>
    </xdr:to>
    <xdr:sp macro="" textlink="">
      <xdr:nvSpPr>
        <xdr:cNvPr id="314" name="楕円 313"/>
        <xdr:cNvSpPr/>
      </xdr:nvSpPr>
      <xdr:spPr>
        <a:xfrm>
          <a:off x="8699500" y="641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160158</xdr:rowOff>
    </xdr:from>
    <xdr:ext cx="534377" cy="259045"/>
    <xdr:sp macro="" textlink="">
      <xdr:nvSpPr>
        <xdr:cNvPr id="315" name="テキスト ボックス 314"/>
        <xdr:cNvSpPr txBox="1"/>
      </xdr:nvSpPr>
      <xdr:spPr>
        <a:xfrm>
          <a:off x="8483111" y="650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82937</xdr:rowOff>
    </xdr:from>
    <xdr:to>
      <xdr:col>41</xdr:col>
      <xdr:colOff>101600</xdr:colOff>
      <xdr:row>38</xdr:row>
      <xdr:rowOff>13088</xdr:rowOff>
    </xdr:to>
    <xdr:sp macro="" textlink="">
      <xdr:nvSpPr>
        <xdr:cNvPr id="316" name="楕円 315"/>
        <xdr:cNvSpPr/>
      </xdr:nvSpPr>
      <xdr:spPr>
        <a:xfrm>
          <a:off x="7810500" y="6426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4215</xdr:rowOff>
    </xdr:from>
    <xdr:ext cx="534377" cy="259045"/>
    <xdr:sp macro="" textlink="">
      <xdr:nvSpPr>
        <xdr:cNvPr id="317" name="テキスト ボックス 316"/>
        <xdr:cNvSpPr txBox="1"/>
      </xdr:nvSpPr>
      <xdr:spPr>
        <a:xfrm>
          <a:off x="7594111" y="65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39732</xdr:rowOff>
    </xdr:from>
    <xdr:to>
      <xdr:col>36</xdr:col>
      <xdr:colOff>165100</xdr:colOff>
      <xdr:row>37</xdr:row>
      <xdr:rowOff>141332</xdr:rowOff>
    </xdr:to>
    <xdr:sp macro="" textlink="">
      <xdr:nvSpPr>
        <xdr:cNvPr id="318" name="楕円 317"/>
        <xdr:cNvSpPr/>
      </xdr:nvSpPr>
      <xdr:spPr>
        <a:xfrm>
          <a:off x="6921500" y="638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132459</xdr:rowOff>
    </xdr:from>
    <xdr:ext cx="534377" cy="259045"/>
    <xdr:sp macro="" textlink="">
      <xdr:nvSpPr>
        <xdr:cNvPr id="319" name="テキスト ボックス 318"/>
        <xdr:cNvSpPr txBox="1"/>
      </xdr:nvSpPr>
      <xdr:spPr>
        <a:xfrm>
          <a:off x="6705111" y="647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6" name="直線コネクタ 345"/>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7"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8" name="直線コネクタ 347"/>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9"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50" name="直線コネクタ 349"/>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82664</xdr:rowOff>
    </xdr:from>
    <xdr:to>
      <xdr:col>55</xdr:col>
      <xdr:colOff>0</xdr:colOff>
      <xdr:row>57</xdr:row>
      <xdr:rowOff>102798</xdr:rowOff>
    </xdr:to>
    <xdr:cxnSp macro="">
      <xdr:nvCxnSpPr>
        <xdr:cNvPr id="351" name="直線コネクタ 350"/>
        <xdr:cNvCxnSpPr/>
      </xdr:nvCxnSpPr>
      <xdr:spPr>
        <a:xfrm flipV="1">
          <a:off x="9639300" y="9683864"/>
          <a:ext cx="838200" cy="19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2"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3" name="フローチャート: 判断 352"/>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165891</xdr:rowOff>
    </xdr:from>
    <xdr:to>
      <xdr:col>50</xdr:col>
      <xdr:colOff>114300</xdr:colOff>
      <xdr:row>57</xdr:row>
      <xdr:rowOff>102798</xdr:rowOff>
    </xdr:to>
    <xdr:cxnSp macro="">
      <xdr:nvCxnSpPr>
        <xdr:cNvPr id="354" name="直線コネクタ 353"/>
        <xdr:cNvCxnSpPr/>
      </xdr:nvCxnSpPr>
      <xdr:spPr>
        <a:xfrm>
          <a:off x="8750300" y="9595641"/>
          <a:ext cx="889000" cy="27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5" name="フローチャート: 判断 354"/>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6" name="テキスト ボックス 355"/>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165891</xdr:rowOff>
    </xdr:from>
    <xdr:to>
      <xdr:col>45</xdr:col>
      <xdr:colOff>177800</xdr:colOff>
      <xdr:row>57</xdr:row>
      <xdr:rowOff>78402</xdr:rowOff>
    </xdr:to>
    <xdr:cxnSp macro="">
      <xdr:nvCxnSpPr>
        <xdr:cNvPr id="357" name="直線コネクタ 356"/>
        <xdr:cNvCxnSpPr/>
      </xdr:nvCxnSpPr>
      <xdr:spPr>
        <a:xfrm flipV="1">
          <a:off x="7861300" y="9595641"/>
          <a:ext cx="889000" cy="25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147258</xdr:rowOff>
    </xdr:from>
    <xdr:to>
      <xdr:col>46</xdr:col>
      <xdr:colOff>38100</xdr:colOff>
      <xdr:row>57</xdr:row>
      <xdr:rowOff>77408</xdr:rowOff>
    </xdr:to>
    <xdr:sp macro="" textlink="">
      <xdr:nvSpPr>
        <xdr:cNvPr id="358" name="フローチャート: 判断 357"/>
        <xdr:cNvSpPr/>
      </xdr:nvSpPr>
      <xdr:spPr>
        <a:xfrm>
          <a:off x="8699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68535</xdr:rowOff>
    </xdr:from>
    <xdr:ext cx="534377" cy="259045"/>
    <xdr:sp macro="" textlink="">
      <xdr:nvSpPr>
        <xdr:cNvPr id="359" name="テキスト ボックス 358"/>
        <xdr:cNvSpPr txBox="1"/>
      </xdr:nvSpPr>
      <xdr:spPr>
        <a:xfrm>
          <a:off x="8483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78402</xdr:rowOff>
    </xdr:from>
    <xdr:to>
      <xdr:col>41</xdr:col>
      <xdr:colOff>50800</xdr:colOff>
      <xdr:row>59</xdr:row>
      <xdr:rowOff>24665</xdr:rowOff>
    </xdr:to>
    <xdr:cxnSp macro="">
      <xdr:nvCxnSpPr>
        <xdr:cNvPr id="360" name="直線コネクタ 359"/>
        <xdr:cNvCxnSpPr/>
      </xdr:nvCxnSpPr>
      <xdr:spPr>
        <a:xfrm flipV="1">
          <a:off x="6972300" y="9851052"/>
          <a:ext cx="889000" cy="28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22263</xdr:rowOff>
    </xdr:from>
    <xdr:to>
      <xdr:col>41</xdr:col>
      <xdr:colOff>101600</xdr:colOff>
      <xdr:row>57</xdr:row>
      <xdr:rowOff>123863</xdr:rowOff>
    </xdr:to>
    <xdr:sp macro="" textlink="">
      <xdr:nvSpPr>
        <xdr:cNvPr id="361" name="フローチャート: 判断 360"/>
        <xdr:cNvSpPr/>
      </xdr:nvSpPr>
      <xdr:spPr>
        <a:xfrm>
          <a:off x="7810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140390</xdr:rowOff>
    </xdr:from>
    <xdr:ext cx="534377" cy="259045"/>
    <xdr:sp macro="" textlink="">
      <xdr:nvSpPr>
        <xdr:cNvPr id="362" name="テキスト ボックス 361"/>
        <xdr:cNvSpPr txBox="1"/>
      </xdr:nvSpPr>
      <xdr:spPr>
        <a:xfrm>
          <a:off x="7594111" y="95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6376</xdr:rowOff>
    </xdr:from>
    <xdr:to>
      <xdr:col>36</xdr:col>
      <xdr:colOff>165100</xdr:colOff>
      <xdr:row>57</xdr:row>
      <xdr:rowOff>107976</xdr:rowOff>
    </xdr:to>
    <xdr:sp macro="" textlink="">
      <xdr:nvSpPr>
        <xdr:cNvPr id="363" name="フローチャート: 判断 362"/>
        <xdr:cNvSpPr/>
      </xdr:nvSpPr>
      <xdr:spPr>
        <a:xfrm>
          <a:off x="6921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124503</xdr:rowOff>
    </xdr:from>
    <xdr:ext cx="534377" cy="259045"/>
    <xdr:sp macro="" textlink="">
      <xdr:nvSpPr>
        <xdr:cNvPr id="364" name="テキスト ボックス 363"/>
        <xdr:cNvSpPr txBox="1"/>
      </xdr:nvSpPr>
      <xdr:spPr>
        <a:xfrm>
          <a:off x="6705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31864</xdr:rowOff>
    </xdr:from>
    <xdr:to>
      <xdr:col>55</xdr:col>
      <xdr:colOff>50800</xdr:colOff>
      <xdr:row>56</xdr:row>
      <xdr:rowOff>133464</xdr:rowOff>
    </xdr:to>
    <xdr:sp macro="" textlink="">
      <xdr:nvSpPr>
        <xdr:cNvPr id="370" name="楕円 369"/>
        <xdr:cNvSpPr/>
      </xdr:nvSpPr>
      <xdr:spPr>
        <a:xfrm>
          <a:off x="10426700" y="96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54741</xdr:rowOff>
    </xdr:from>
    <xdr:ext cx="534377" cy="259045"/>
    <xdr:sp macro="" textlink="">
      <xdr:nvSpPr>
        <xdr:cNvPr id="371" name="普通建設事業費該当値テキスト"/>
        <xdr:cNvSpPr txBox="1"/>
      </xdr:nvSpPr>
      <xdr:spPr>
        <a:xfrm>
          <a:off x="10528300" y="94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51998</xdr:rowOff>
    </xdr:from>
    <xdr:to>
      <xdr:col>50</xdr:col>
      <xdr:colOff>165100</xdr:colOff>
      <xdr:row>57</xdr:row>
      <xdr:rowOff>153598</xdr:rowOff>
    </xdr:to>
    <xdr:sp macro="" textlink="">
      <xdr:nvSpPr>
        <xdr:cNvPr id="372" name="楕円 371"/>
        <xdr:cNvSpPr/>
      </xdr:nvSpPr>
      <xdr:spPr>
        <a:xfrm>
          <a:off x="9588500" y="98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144725</xdr:rowOff>
    </xdr:from>
    <xdr:ext cx="534377" cy="259045"/>
    <xdr:sp macro="" textlink="">
      <xdr:nvSpPr>
        <xdr:cNvPr id="373" name="テキスト ボックス 372"/>
        <xdr:cNvSpPr txBox="1"/>
      </xdr:nvSpPr>
      <xdr:spPr>
        <a:xfrm>
          <a:off x="9372111" y="991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115091</xdr:rowOff>
    </xdr:from>
    <xdr:to>
      <xdr:col>46</xdr:col>
      <xdr:colOff>38100</xdr:colOff>
      <xdr:row>56</xdr:row>
      <xdr:rowOff>45241</xdr:rowOff>
    </xdr:to>
    <xdr:sp macro="" textlink="">
      <xdr:nvSpPr>
        <xdr:cNvPr id="374" name="楕円 373"/>
        <xdr:cNvSpPr/>
      </xdr:nvSpPr>
      <xdr:spPr>
        <a:xfrm>
          <a:off x="8699500" y="954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61768</xdr:rowOff>
    </xdr:from>
    <xdr:ext cx="534377" cy="259045"/>
    <xdr:sp macro="" textlink="">
      <xdr:nvSpPr>
        <xdr:cNvPr id="375" name="テキスト ボックス 374"/>
        <xdr:cNvSpPr txBox="1"/>
      </xdr:nvSpPr>
      <xdr:spPr>
        <a:xfrm>
          <a:off x="8483111" y="932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27602</xdr:rowOff>
    </xdr:from>
    <xdr:to>
      <xdr:col>41</xdr:col>
      <xdr:colOff>101600</xdr:colOff>
      <xdr:row>57</xdr:row>
      <xdr:rowOff>129202</xdr:rowOff>
    </xdr:to>
    <xdr:sp macro="" textlink="">
      <xdr:nvSpPr>
        <xdr:cNvPr id="376" name="楕円 375"/>
        <xdr:cNvSpPr/>
      </xdr:nvSpPr>
      <xdr:spPr>
        <a:xfrm>
          <a:off x="7810500" y="98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120329</xdr:rowOff>
    </xdr:from>
    <xdr:ext cx="534377" cy="259045"/>
    <xdr:sp macro="" textlink="">
      <xdr:nvSpPr>
        <xdr:cNvPr id="377" name="テキスト ボックス 376"/>
        <xdr:cNvSpPr txBox="1"/>
      </xdr:nvSpPr>
      <xdr:spPr>
        <a:xfrm>
          <a:off x="7594111" y="98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145315</xdr:rowOff>
    </xdr:from>
    <xdr:to>
      <xdr:col>36</xdr:col>
      <xdr:colOff>165100</xdr:colOff>
      <xdr:row>59</xdr:row>
      <xdr:rowOff>75465</xdr:rowOff>
    </xdr:to>
    <xdr:sp macro="" textlink="">
      <xdr:nvSpPr>
        <xdr:cNvPr id="378" name="楕円 377"/>
        <xdr:cNvSpPr/>
      </xdr:nvSpPr>
      <xdr:spPr>
        <a:xfrm>
          <a:off x="6921500" y="100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66592</xdr:rowOff>
    </xdr:from>
    <xdr:ext cx="534377" cy="259045"/>
    <xdr:sp macro="" textlink="">
      <xdr:nvSpPr>
        <xdr:cNvPr id="379" name="テキスト ボックス 378"/>
        <xdr:cNvSpPr txBox="1"/>
      </xdr:nvSpPr>
      <xdr:spPr>
        <a:xfrm>
          <a:off x="6705111" y="1018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5" name="直線コネクタ 404"/>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6"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7" name="直線コネクタ 406"/>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8"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9" name="直線コネクタ 408"/>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48423</xdr:rowOff>
    </xdr:from>
    <xdr:to>
      <xdr:col>55</xdr:col>
      <xdr:colOff>0</xdr:colOff>
      <xdr:row>77</xdr:row>
      <xdr:rowOff>77031</xdr:rowOff>
    </xdr:to>
    <xdr:cxnSp macro="">
      <xdr:nvCxnSpPr>
        <xdr:cNvPr id="410" name="直線コネクタ 409"/>
        <xdr:cNvCxnSpPr/>
      </xdr:nvCxnSpPr>
      <xdr:spPr>
        <a:xfrm>
          <a:off x="9639300" y="13250073"/>
          <a:ext cx="8382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1"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2" name="フローチャート: 判断 411"/>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105965</xdr:rowOff>
    </xdr:from>
    <xdr:to>
      <xdr:col>50</xdr:col>
      <xdr:colOff>114300</xdr:colOff>
      <xdr:row>77</xdr:row>
      <xdr:rowOff>48423</xdr:rowOff>
    </xdr:to>
    <xdr:cxnSp macro="">
      <xdr:nvCxnSpPr>
        <xdr:cNvPr id="413" name="直線コネクタ 412"/>
        <xdr:cNvCxnSpPr/>
      </xdr:nvCxnSpPr>
      <xdr:spPr>
        <a:xfrm>
          <a:off x="8750300" y="12964715"/>
          <a:ext cx="889000" cy="28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4" name="フローチャート: 判断 413"/>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5" name="テキスト ボックス 414"/>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105965</xdr:rowOff>
    </xdr:from>
    <xdr:to>
      <xdr:col>45</xdr:col>
      <xdr:colOff>177800</xdr:colOff>
      <xdr:row>77</xdr:row>
      <xdr:rowOff>36765</xdr:rowOff>
    </xdr:to>
    <xdr:cxnSp macro="">
      <xdr:nvCxnSpPr>
        <xdr:cNvPr id="416" name="直線コネクタ 415"/>
        <xdr:cNvCxnSpPr/>
      </xdr:nvCxnSpPr>
      <xdr:spPr>
        <a:xfrm flipV="1">
          <a:off x="7861300" y="12964715"/>
          <a:ext cx="889000" cy="2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143373</xdr:rowOff>
    </xdr:from>
    <xdr:to>
      <xdr:col>46</xdr:col>
      <xdr:colOff>38100</xdr:colOff>
      <xdr:row>77</xdr:row>
      <xdr:rowOff>73523</xdr:rowOff>
    </xdr:to>
    <xdr:sp macro="" textlink="">
      <xdr:nvSpPr>
        <xdr:cNvPr id="417" name="フローチャート: 判断 416"/>
        <xdr:cNvSpPr/>
      </xdr:nvSpPr>
      <xdr:spPr>
        <a:xfrm>
          <a:off x="8699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64650</xdr:rowOff>
    </xdr:from>
    <xdr:ext cx="534377" cy="259045"/>
    <xdr:sp macro="" textlink="">
      <xdr:nvSpPr>
        <xdr:cNvPr id="418" name="テキスト ボックス 417"/>
        <xdr:cNvSpPr txBox="1"/>
      </xdr:nvSpPr>
      <xdr:spPr>
        <a:xfrm>
          <a:off x="8483111" y="132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36144</xdr:rowOff>
    </xdr:from>
    <xdr:to>
      <xdr:col>41</xdr:col>
      <xdr:colOff>50800</xdr:colOff>
      <xdr:row>77</xdr:row>
      <xdr:rowOff>36765</xdr:rowOff>
    </xdr:to>
    <xdr:cxnSp macro="">
      <xdr:nvCxnSpPr>
        <xdr:cNvPr id="419" name="直線コネクタ 418"/>
        <xdr:cNvCxnSpPr/>
      </xdr:nvCxnSpPr>
      <xdr:spPr>
        <a:xfrm>
          <a:off x="6972300" y="13237794"/>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144188</xdr:rowOff>
    </xdr:from>
    <xdr:to>
      <xdr:col>41</xdr:col>
      <xdr:colOff>101600</xdr:colOff>
      <xdr:row>77</xdr:row>
      <xdr:rowOff>74338</xdr:rowOff>
    </xdr:to>
    <xdr:sp macro="" textlink="">
      <xdr:nvSpPr>
        <xdr:cNvPr id="420" name="フローチャート: 判断 419"/>
        <xdr:cNvSpPr/>
      </xdr:nvSpPr>
      <xdr:spPr>
        <a:xfrm>
          <a:off x="7810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90866</xdr:rowOff>
    </xdr:from>
    <xdr:ext cx="534377" cy="259045"/>
    <xdr:sp macro="" textlink="">
      <xdr:nvSpPr>
        <xdr:cNvPr id="421" name="テキスト ボックス 420"/>
        <xdr:cNvSpPr txBox="1"/>
      </xdr:nvSpPr>
      <xdr:spPr>
        <a:xfrm>
          <a:off x="7594111" y="12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22999</xdr:rowOff>
    </xdr:from>
    <xdr:to>
      <xdr:col>36</xdr:col>
      <xdr:colOff>165100</xdr:colOff>
      <xdr:row>76</xdr:row>
      <xdr:rowOff>124599</xdr:rowOff>
    </xdr:to>
    <xdr:sp macro="" textlink="">
      <xdr:nvSpPr>
        <xdr:cNvPr id="422" name="フローチャート: 判断 421"/>
        <xdr:cNvSpPr/>
      </xdr:nvSpPr>
      <xdr:spPr>
        <a:xfrm>
          <a:off x="6921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141125</xdr:rowOff>
    </xdr:from>
    <xdr:ext cx="534377" cy="259045"/>
    <xdr:sp macro="" textlink="">
      <xdr:nvSpPr>
        <xdr:cNvPr id="423" name="テキスト ボックス 422"/>
        <xdr:cNvSpPr txBox="1"/>
      </xdr:nvSpPr>
      <xdr:spPr>
        <a:xfrm>
          <a:off x="6705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26231</xdr:rowOff>
    </xdr:from>
    <xdr:to>
      <xdr:col>55</xdr:col>
      <xdr:colOff>50800</xdr:colOff>
      <xdr:row>77</xdr:row>
      <xdr:rowOff>127831</xdr:rowOff>
    </xdr:to>
    <xdr:sp macro="" textlink="">
      <xdr:nvSpPr>
        <xdr:cNvPr id="429" name="楕円 428"/>
        <xdr:cNvSpPr/>
      </xdr:nvSpPr>
      <xdr:spPr>
        <a:xfrm>
          <a:off x="10426700" y="132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4658</xdr:rowOff>
    </xdr:from>
    <xdr:ext cx="534377" cy="259045"/>
    <xdr:sp macro="" textlink="">
      <xdr:nvSpPr>
        <xdr:cNvPr id="430" name="普通建設事業費 （ うち新規整備　）該当値テキスト"/>
        <xdr:cNvSpPr txBox="1"/>
      </xdr:nvSpPr>
      <xdr:spPr>
        <a:xfrm>
          <a:off x="10528300" y="132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169073</xdr:rowOff>
    </xdr:from>
    <xdr:to>
      <xdr:col>50</xdr:col>
      <xdr:colOff>165100</xdr:colOff>
      <xdr:row>77</xdr:row>
      <xdr:rowOff>99223</xdr:rowOff>
    </xdr:to>
    <xdr:sp macro="" textlink="">
      <xdr:nvSpPr>
        <xdr:cNvPr id="431" name="楕円 430"/>
        <xdr:cNvSpPr/>
      </xdr:nvSpPr>
      <xdr:spPr>
        <a:xfrm>
          <a:off x="9588500" y="131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115750</xdr:rowOff>
    </xdr:from>
    <xdr:ext cx="534377" cy="259045"/>
    <xdr:sp macro="" textlink="">
      <xdr:nvSpPr>
        <xdr:cNvPr id="432" name="テキスト ボックス 431"/>
        <xdr:cNvSpPr txBox="1"/>
      </xdr:nvSpPr>
      <xdr:spPr>
        <a:xfrm>
          <a:off x="9372111" y="1297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55165</xdr:rowOff>
    </xdr:from>
    <xdr:to>
      <xdr:col>46</xdr:col>
      <xdr:colOff>38100</xdr:colOff>
      <xdr:row>75</xdr:row>
      <xdr:rowOff>156766</xdr:rowOff>
    </xdr:to>
    <xdr:sp macro="" textlink="">
      <xdr:nvSpPr>
        <xdr:cNvPr id="433" name="楕円 432"/>
        <xdr:cNvSpPr/>
      </xdr:nvSpPr>
      <xdr:spPr>
        <a:xfrm>
          <a:off x="8699500" y="129139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1842</xdr:rowOff>
    </xdr:from>
    <xdr:ext cx="534377" cy="259045"/>
    <xdr:sp macro="" textlink="">
      <xdr:nvSpPr>
        <xdr:cNvPr id="434" name="テキスト ボックス 433"/>
        <xdr:cNvSpPr txBox="1"/>
      </xdr:nvSpPr>
      <xdr:spPr>
        <a:xfrm>
          <a:off x="8483111" y="126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157415</xdr:rowOff>
    </xdr:from>
    <xdr:to>
      <xdr:col>41</xdr:col>
      <xdr:colOff>101600</xdr:colOff>
      <xdr:row>77</xdr:row>
      <xdr:rowOff>87565</xdr:rowOff>
    </xdr:to>
    <xdr:sp macro="" textlink="">
      <xdr:nvSpPr>
        <xdr:cNvPr id="435" name="楕円 434"/>
        <xdr:cNvSpPr/>
      </xdr:nvSpPr>
      <xdr:spPr>
        <a:xfrm>
          <a:off x="7810500" y="1318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78692</xdr:rowOff>
    </xdr:from>
    <xdr:ext cx="534377" cy="259045"/>
    <xdr:sp macro="" textlink="">
      <xdr:nvSpPr>
        <xdr:cNvPr id="436" name="テキスト ボックス 435"/>
        <xdr:cNvSpPr txBox="1"/>
      </xdr:nvSpPr>
      <xdr:spPr>
        <a:xfrm>
          <a:off x="7594111" y="1328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156794</xdr:rowOff>
    </xdr:from>
    <xdr:to>
      <xdr:col>36</xdr:col>
      <xdr:colOff>165100</xdr:colOff>
      <xdr:row>77</xdr:row>
      <xdr:rowOff>86944</xdr:rowOff>
    </xdr:to>
    <xdr:sp macro="" textlink="">
      <xdr:nvSpPr>
        <xdr:cNvPr id="437" name="楕円 436"/>
        <xdr:cNvSpPr/>
      </xdr:nvSpPr>
      <xdr:spPr>
        <a:xfrm>
          <a:off x="6921500" y="131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78071</xdr:rowOff>
    </xdr:from>
    <xdr:ext cx="534377" cy="259045"/>
    <xdr:sp macro="" textlink="">
      <xdr:nvSpPr>
        <xdr:cNvPr id="438" name="テキスト ボックス 437"/>
        <xdr:cNvSpPr txBox="1"/>
      </xdr:nvSpPr>
      <xdr:spPr>
        <a:xfrm>
          <a:off x="6705111" y="132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2" name="直線コネクタ 461"/>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3"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4" name="直線コネクタ 463"/>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5"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6" name="直線コネクタ 465"/>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46107</xdr:rowOff>
    </xdr:from>
    <xdr:to>
      <xdr:col>55</xdr:col>
      <xdr:colOff>0</xdr:colOff>
      <xdr:row>97</xdr:row>
      <xdr:rowOff>83789</xdr:rowOff>
    </xdr:to>
    <xdr:cxnSp macro="">
      <xdr:nvCxnSpPr>
        <xdr:cNvPr id="467" name="直線コネクタ 466"/>
        <xdr:cNvCxnSpPr/>
      </xdr:nvCxnSpPr>
      <xdr:spPr>
        <a:xfrm flipV="1">
          <a:off x="9639300" y="16505307"/>
          <a:ext cx="838200" cy="20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8"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9" name="フローチャート: 判断 468"/>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17647</xdr:rowOff>
    </xdr:from>
    <xdr:to>
      <xdr:col>50</xdr:col>
      <xdr:colOff>114300</xdr:colOff>
      <xdr:row>97</xdr:row>
      <xdr:rowOff>83789</xdr:rowOff>
    </xdr:to>
    <xdr:cxnSp macro="">
      <xdr:nvCxnSpPr>
        <xdr:cNvPr id="470" name="直線コネクタ 469"/>
        <xdr:cNvCxnSpPr/>
      </xdr:nvCxnSpPr>
      <xdr:spPr>
        <a:xfrm>
          <a:off x="8750300" y="16476847"/>
          <a:ext cx="889000" cy="2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1" name="フローチャート: 判断 470"/>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2" name="テキスト ボックス 471"/>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17647</xdr:rowOff>
    </xdr:from>
    <xdr:to>
      <xdr:col>45</xdr:col>
      <xdr:colOff>177800</xdr:colOff>
      <xdr:row>96</xdr:row>
      <xdr:rowOff>110477</xdr:rowOff>
    </xdr:to>
    <xdr:cxnSp macro="">
      <xdr:nvCxnSpPr>
        <xdr:cNvPr id="473" name="直線コネクタ 472"/>
        <xdr:cNvCxnSpPr/>
      </xdr:nvCxnSpPr>
      <xdr:spPr>
        <a:xfrm flipV="1">
          <a:off x="7861300" y="16476847"/>
          <a:ext cx="889000" cy="9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74" name="フローチャート: 判断 473"/>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154367</xdr:rowOff>
    </xdr:from>
    <xdr:ext cx="534377" cy="259045"/>
    <xdr:sp macro="" textlink="">
      <xdr:nvSpPr>
        <xdr:cNvPr id="475" name="テキスト ボックス 474"/>
        <xdr:cNvSpPr txBox="1"/>
      </xdr:nvSpPr>
      <xdr:spPr>
        <a:xfrm>
          <a:off x="8483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110477</xdr:rowOff>
    </xdr:from>
    <xdr:to>
      <xdr:col>41</xdr:col>
      <xdr:colOff>50800</xdr:colOff>
      <xdr:row>98</xdr:row>
      <xdr:rowOff>37649</xdr:rowOff>
    </xdr:to>
    <xdr:cxnSp macro="">
      <xdr:nvCxnSpPr>
        <xdr:cNvPr id="476" name="直線コネクタ 475"/>
        <xdr:cNvCxnSpPr/>
      </xdr:nvCxnSpPr>
      <xdr:spPr>
        <a:xfrm flipV="1">
          <a:off x="6972300" y="16569677"/>
          <a:ext cx="889000" cy="27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77" name="フローチャート: 判断 476"/>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78" name="テキスト ボックス 477"/>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79" name="フローチャート: 判断 478"/>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0" name="テキスト ボックス 479"/>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166757</xdr:rowOff>
    </xdr:from>
    <xdr:to>
      <xdr:col>55</xdr:col>
      <xdr:colOff>50800</xdr:colOff>
      <xdr:row>96</xdr:row>
      <xdr:rowOff>96907</xdr:rowOff>
    </xdr:to>
    <xdr:sp macro="" textlink="">
      <xdr:nvSpPr>
        <xdr:cNvPr id="486" name="楕円 485"/>
        <xdr:cNvSpPr/>
      </xdr:nvSpPr>
      <xdr:spPr>
        <a:xfrm>
          <a:off x="10426700" y="164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145184</xdr:rowOff>
    </xdr:from>
    <xdr:ext cx="534377" cy="259045"/>
    <xdr:sp macro="" textlink="">
      <xdr:nvSpPr>
        <xdr:cNvPr id="487" name="普通建設事業費 （ うち更新整備　）該当値テキスト"/>
        <xdr:cNvSpPr txBox="1"/>
      </xdr:nvSpPr>
      <xdr:spPr>
        <a:xfrm>
          <a:off x="10528300" y="164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32989</xdr:rowOff>
    </xdr:from>
    <xdr:to>
      <xdr:col>50</xdr:col>
      <xdr:colOff>165100</xdr:colOff>
      <xdr:row>97</xdr:row>
      <xdr:rowOff>134589</xdr:rowOff>
    </xdr:to>
    <xdr:sp macro="" textlink="">
      <xdr:nvSpPr>
        <xdr:cNvPr id="488" name="楕円 487"/>
        <xdr:cNvSpPr/>
      </xdr:nvSpPr>
      <xdr:spPr>
        <a:xfrm>
          <a:off x="9588500" y="166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125716</xdr:rowOff>
    </xdr:from>
    <xdr:ext cx="534377" cy="259045"/>
    <xdr:sp macro="" textlink="">
      <xdr:nvSpPr>
        <xdr:cNvPr id="489" name="テキスト ボックス 488"/>
        <xdr:cNvSpPr txBox="1"/>
      </xdr:nvSpPr>
      <xdr:spPr>
        <a:xfrm>
          <a:off x="9372111" y="1675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138297</xdr:rowOff>
    </xdr:from>
    <xdr:to>
      <xdr:col>46</xdr:col>
      <xdr:colOff>38100</xdr:colOff>
      <xdr:row>96</xdr:row>
      <xdr:rowOff>68447</xdr:rowOff>
    </xdr:to>
    <xdr:sp macro="" textlink="">
      <xdr:nvSpPr>
        <xdr:cNvPr id="490" name="楕円 489"/>
        <xdr:cNvSpPr/>
      </xdr:nvSpPr>
      <xdr:spPr>
        <a:xfrm>
          <a:off x="8699500" y="164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84974</xdr:rowOff>
    </xdr:from>
    <xdr:ext cx="534377" cy="259045"/>
    <xdr:sp macro="" textlink="">
      <xdr:nvSpPr>
        <xdr:cNvPr id="491" name="テキスト ボックス 490"/>
        <xdr:cNvSpPr txBox="1"/>
      </xdr:nvSpPr>
      <xdr:spPr>
        <a:xfrm>
          <a:off x="8483111" y="162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59677</xdr:rowOff>
    </xdr:from>
    <xdr:to>
      <xdr:col>41</xdr:col>
      <xdr:colOff>101600</xdr:colOff>
      <xdr:row>96</xdr:row>
      <xdr:rowOff>161277</xdr:rowOff>
    </xdr:to>
    <xdr:sp macro="" textlink="">
      <xdr:nvSpPr>
        <xdr:cNvPr id="492" name="楕円 491"/>
        <xdr:cNvSpPr/>
      </xdr:nvSpPr>
      <xdr:spPr>
        <a:xfrm>
          <a:off x="7810500" y="165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xdr:rowOff>
    </xdr:from>
    <xdr:ext cx="534377" cy="259045"/>
    <xdr:sp macro="" textlink="">
      <xdr:nvSpPr>
        <xdr:cNvPr id="493" name="テキスト ボックス 492"/>
        <xdr:cNvSpPr txBox="1"/>
      </xdr:nvSpPr>
      <xdr:spPr>
        <a:xfrm>
          <a:off x="7594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158299</xdr:rowOff>
    </xdr:from>
    <xdr:to>
      <xdr:col>36</xdr:col>
      <xdr:colOff>165100</xdr:colOff>
      <xdr:row>98</xdr:row>
      <xdr:rowOff>88449</xdr:rowOff>
    </xdr:to>
    <xdr:sp macro="" textlink="">
      <xdr:nvSpPr>
        <xdr:cNvPr id="494" name="楕円 493"/>
        <xdr:cNvSpPr/>
      </xdr:nvSpPr>
      <xdr:spPr>
        <a:xfrm>
          <a:off x="6921500" y="167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79576</xdr:rowOff>
    </xdr:from>
    <xdr:ext cx="469744" cy="259045"/>
    <xdr:sp macro="" textlink="">
      <xdr:nvSpPr>
        <xdr:cNvPr id="495" name="テキスト ボックス 494"/>
        <xdr:cNvSpPr txBox="1"/>
      </xdr:nvSpPr>
      <xdr:spPr>
        <a:xfrm>
          <a:off x="6737428" y="1688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1" name="直線コネクタ 520"/>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4"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5" name="直線コネクタ 524"/>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7"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8" name="フローチャート: 判断 527"/>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30" name="フローチャート: 判断 529"/>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1" name="テキスト ボックス 530"/>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39457</xdr:rowOff>
    </xdr:from>
    <xdr:to>
      <xdr:col>76</xdr:col>
      <xdr:colOff>165100</xdr:colOff>
      <xdr:row>39</xdr:row>
      <xdr:rowOff>141057</xdr:rowOff>
    </xdr:to>
    <xdr:sp macro="" textlink="">
      <xdr:nvSpPr>
        <xdr:cNvPr id="533" name="フローチャート: 判断 532"/>
        <xdr:cNvSpPr/>
      </xdr:nvSpPr>
      <xdr:spPr>
        <a:xfrm>
          <a:off x="14541500" y="67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157584</xdr:rowOff>
    </xdr:from>
    <xdr:ext cx="378565" cy="259045"/>
    <xdr:sp macro="" textlink="">
      <xdr:nvSpPr>
        <xdr:cNvPr id="534" name="テキスト ボックス 533"/>
        <xdr:cNvSpPr txBox="1"/>
      </xdr:nvSpPr>
      <xdr:spPr>
        <a:xfrm>
          <a:off x="14403017" y="650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44649</xdr:rowOff>
    </xdr:from>
    <xdr:to>
      <xdr:col>72</xdr:col>
      <xdr:colOff>38100</xdr:colOff>
      <xdr:row>39</xdr:row>
      <xdr:rowOff>146249</xdr:rowOff>
    </xdr:to>
    <xdr:sp macro="" textlink="">
      <xdr:nvSpPr>
        <xdr:cNvPr id="536" name="フローチャート: 判断 535"/>
        <xdr:cNvSpPr/>
      </xdr:nvSpPr>
      <xdr:spPr>
        <a:xfrm>
          <a:off x="13652500" y="673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162776</xdr:rowOff>
    </xdr:from>
    <xdr:ext cx="378565" cy="259045"/>
    <xdr:sp macro="" textlink="">
      <xdr:nvSpPr>
        <xdr:cNvPr id="537" name="テキスト ボックス 536"/>
        <xdr:cNvSpPr txBox="1"/>
      </xdr:nvSpPr>
      <xdr:spPr>
        <a:xfrm>
          <a:off x="13514017" y="650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38118</xdr:rowOff>
    </xdr:from>
    <xdr:to>
      <xdr:col>67</xdr:col>
      <xdr:colOff>101600</xdr:colOff>
      <xdr:row>39</xdr:row>
      <xdr:rowOff>139718</xdr:rowOff>
    </xdr:to>
    <xdr:sp macro="" textlink="">
      <xdr:nvSpPr>
        <xdr:cNvPr id="538" name="フローチャート: 判断 537"/>
        <xdr:cNvSpPr/>
      </xdr:nvSpPr>
      <xdr:spPr>
        <a:xfrm>
          <a:off x="12763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156245</xdr:rowOff>
    </xdr:from>
    <xdr:ext cx="378565" cy="259045"/>
    <xdr:sp macro="" textlink="">
      <xdr:nvSpPr>
        <xdr:cNvPr id="539" name="テキスト ボックス 538"/>
        <xdr:cNvSpPr txBox="1"/>
      </xdr:nvSpPr>
      <xdr:spPr>
        <a:xfrm>
          <a:off x="12625017" y="649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4" name="テキスト ボックス 623"/>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8" name="テキスト ボックス 627"/>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2" name="直線コネクタ 631"/>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3"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4" name="直線コネクタ 633"/>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5"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6" name="直線コネクタ 635"/>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64776</xdr:rowOff>
    </xdr:from>
    <xdr:to>
      <xdr:col>85</xdr:col>
      <xdr:colOff>127000</xdr:colOff>
      <xdr:row>77</xdr:row>
      <xdr:rowOff>88579</xdr:rowOff>
    </xdr:to>
    <xdr:cxnSp macro="">
      <xdr:nvCxnSpPr>
        <xdr:cNvPr id="637" name="直線コネクタ 636"/>
        <xdr:cNvCxnSpPr/>
      </xdr:nvCxnSpPr>
      <xdr:spPr>
        <a:xfrm>
          <a:off x="15481300" y="13266426"/>
          <a:ext cx="838200" cy="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8"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9" name="フローチャート: 判断 638"/>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26429</xdr:rowOff>
    </xdr:from>
    <xdr:to>
      <xdr:col>81</xdr:col>
      <xdr:colOff>50800</xdr:colOff>
      <xdr:row>77</xdr:row>
      <xdr:rowOff>64776</xdr:rowOff>
    </xdr:to>
    <xdr:cxnSp macro="">
      <xdr:nvCxnSpPr>
        <xdr:cNvPr id="640" name="直線コネクタ 639"/>
        <xdr:cNvCxnSpPr/>
      </xdr:nvCxnSpPr>
      <xdr:spPr>
        <a:xfrm>
          <a:off x="14592300" y="13228079"/>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1" name="フローチャート: 判断 640"/>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2" name="テキスト ボックス 641"/>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13542</xdr:rowOff>
    </xdr:from>
    <xdr:to>
      <xdr:col>76</xdr:col>
      <xdr:colOff>114300</xdr:colOff>
      <xdr:row>77</xdr:row>
      <xdr:rowOff>26429</xdr:rowOff>
    </xdr:to>
    <xdr:cxnSp macro="">
      <xdr:nvCxnSpPr>
        <xdr:cNvPr id="643" name="直線コネクタ 642"/>
        <xdr:cNvCxnSpPr/>
      </xdr:nvCxnSpPr>
      <xdr:spPr>
        <a:xfrm>
          <a:off x="13703300" y="13215192"/>
          <a:ext cx="88900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163224</xdr:rowOff>
    </xdr:from>
    <xdr:to>
      <xdr:col>76</xdr:col>
      <xdr:colOff>165100</xdr:colOff>
      <xdr:row>76</xdr:row>
      <xdr:rowOff>93374</xdr:rowOff>
    </xdr:to>
    <xdr:sp macro="" textlink="">
      <xdr:nvSpPr>
        <xdr:cNvPr id="644" name="フローチャート: 判断 643"/>
        <xdr:cNvSpPr/>
      </xdr:nvSpPr>
      <xdr:spPr>
        <a:xfrm>
          <a:off x="14541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109900</xdr:rowOff>
    </xdr:from>
    <xdr:ext cx="534377" cy="259045"/>
    <xdr:sp macro="" textlink="">
      <xdr:nvSpPr>
        <xdr:cNvPr id="645" name="テキスト ボックス 644"/>
        <xdr:cNvSpPr txBox="1"/>
      </xdr:nvSpPr>
      <xdr:spPr>
        <a:xfrm>
          <a:off x="14325111" y="127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146072</xdr:rowOff>
    </xdr:from>
    <xdr:to>
      <xdr:col>71</xdr:col>
      <xdr:colOff>177800</xdr:colOff>
      <xdr:row>77</xdr:row>
      <xdr:rowOff>13542</xdr:rowOff>
    </xdr:to>
    <xdr:cxnSp macro="">
      <xdr:nvCxnSpPr>
        <xdr:cNvPr id="646" name="直線コネクタ 645"/>
        <xdr:cNvCxnSpPr/>
      </xdr:nvCxnSpPr>
      <xdr:spPr>
        <a:xfrm>
          <a:off x="12814300" y="13176272"/>
          <a:ext cx="8890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149565</xdr:rowOff>
    </xdr:from>
    <xdr:to>
      <xdr:col>72</xdr:col>
      <xdr:colOff>38100</xdr:colOff>
      <xdr:row>76</xdr:row>
      <xdr:rowOff>79715</xdr:rowOff>
    </xdr:to>
    <xdr:sp macro="" textlink="">
      <xdr:nvSpPr>
        <xdr:cNvPr id="647" name="フローチャート: 判断 646"/>
        <xdr:cNvSpPr/>
      </xdr:nvSpPr>
      <xdr:spPr>
        <a:xfrm>
          <a:off x="13652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96242</xdr:rowOff>
    </xdr:from>
    <xdr:ext cx="534377" cy="259045"/>
    <xdr:sp macro="" textlink="">
      <xdr:nvSpPr>
        <xdr:cNvPr id="648" name="テキスト ボックス 647"/>
        <xdr:cNvSpPr txBox="1"/>
      </xdr:nvSpPr>
      <xdr:spPr>
        <a:xfrm>
          <a:off x="13436111" y="1278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102130</xdr:rowOff>
    </xdr:from>
    <xdr:to>
      <xdr:col>67</xdr:col>
      <xdr:colOff>101600</xdr:colOff>
      <xdr:row>76</xdr:row>
      <xdr:rowOff>32280</xdr:rowOff>
    </xdr:to>
    <xdr:sp macro="" textlink="">
      <xdr:nvSpPr>
        <xdr:cNvPr id="649" name="フローチャート: 判断 648"/>
        <xdr:cNvSpPr/>
      </xdr:nvSpPr>
      <xdr:spPr>
        <a:xfrm>
          <a:off x="12763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48807</xdr:rowOff>
    </xdr:from>
    <xdr:ext cx="534377" cy="259045"/>
    <xdr:sp macro="" textlink="">
      <xdr:nvSpPr>
        <xdr:cNvPr id="650" name="テキスト ボックス 649"/>
        <xdr:cNvSpPr txBox="1"/>
      </xdr:nvSpPr>
      <xdr:spPr>
        <a:xfrm>
          <a:off x="12547111" y="127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37779</xdr:rowOff>
    </xdr:from>
    <xdr:to>
      <xdr:col>85</xdr:col>
      <xdr:colOff>177800</xdr:colOff>
      <xdr:row>77</xdr:row>
      <xdr:rowOff>139379</xdr:rowOff>
    </xdr:to>
    <xdr:sp macro="" textlink="">
      <xdr:nvSpPr>
        <xdr:cNvPr id="656" name="楕円 655"/>
        <xdr:cNvSpPr/>
      </xdr:nvSpPr>
      <xdr:spPr>
        <a:xfrm>
          <a:off x="16268700" y="132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16206</xdr:rowOff>
    </xdr:from>
    <xdr:ext cx="534377" cy="259045"/>
    <xdr:sp macro="" textlink="">
      <xdr:nvSpPr>
        <xdr:cNvPr id="657" name="公債費該当値テキスト"/>
        <xdr:cNvSpPr txBox="1"/>
      </xdr:nvSpPr>
      <xdr:spPr>
        <a:xfrm>
          <a:off x="16370300" y="1321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13976</xdr:rowOff>
    </xdr:from>
    <xdr:to>
      <xdr:col>81</xdr:col>
      <xdr:colOff>101600</xdr:colOff>
      <xdr:row>77</xdr:row>
      <xdr:rowOff>115576</xdr:rowOff>
    </xdr:to>
    <xdr:sp macro="" textlink="">
      <xdr:nvSpPr>
        <xdr:cNvPr id="658" name="楕円 657"/>
        <xdr:cNvSpPr/>
      </xdr:nvSpPr>
      <xdr:spPr>
        <a:xfrm>
          <a:off x="15430500" y="13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106703</xdr:rowOff>
    </xdr:from>
    <xdr:ext cx="534377" cy="259045"/>
    <xdr:sp macro="" textlink="">
      <xdr:nvSpPr>
        <xdr:cNvPr id="659" name="テキスト ボックス 658"/>
        <xdr:cNvSpPr txBox="1"/>
      </xdr:nvSpPr>
      <xdr:spPr>
        <a:xfrm>
          <a:off x="15214111" y="1330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147079</xdr:rowOff>
    </xdr:from>
    <xdr:to>
      <xdr:col>76</xdr:col>
      <xdr:colOff>165100</xdr:colOff>
      <xdr:row>77</xdr:row>
      <xdr:rowOff>77229</xdr:rowOff>
    </xdr:to>
    <xdr:sp macro="" textlink="">
      <xdr:nvSpPr>
        <xdr:cNvPr id="660" name="楕円 659"/>
        <xdr:cNvSpPr/>
      </xdr:nvSpPr>
      <xdr:spPr>
        <a:xfrm>
          <a:off x="14541500" y="131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68356</xdr:rowOff>
    </xdr:from>
    <xdr:ext cx="534377" cy="259045"/>
    <xdr:sp macro="" textlink="">
      <xdr:nvSpPr>
        <xdr:cNvPr id="661" name="テキスト ボックス 660"/>
        <xdr:cNvSpPr txBox="1"/>
      </xdr:nvSpPr>
      <xdr:spPr>
        <a:xfrm>
          <a:off x="14325111" y="132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134192</xdr:rowOff>
    </xdr:from>
    <xdr:to>
      <xdr:col>72</xdr:col>
      <xdr:colOff>38100</xdr:colOff>
      <xdr:row>77</xdr:row>
      <xdr:rowOff>64342</xdr:rowOff>
    </xdr:to>
    <xdr:sp macro="" textlink="">
      <xdr:nvSpPr>
        <xdr:cNvPr id="662" name="楕円 661"/>
        <xdr:cNvSpPr/>
      </xdr:nvSpPr>
      <xdr:spPr>
        <a:xfrm>
          <a:off x="13652500" y="131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55469</xdr:rowOff>
    </xdr:from>
    <xdr:ext cx="534377" cy="259045"/>
    <xdr:sp macro="" textlink="">
      <xdr:nvSpPr>
        <xdr:cNvPr id="663" name="テキスト ボックス 662"/>
        <xdr:cNvSpPr txBox="1"/>
      </xdr:nvSpPr>
      <xdr:spPr>
        <a:xfrm>
          <a:off x="13436111" y="1325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95272</xdr:rowOff>
    </xdr:from>
    <xdr:to>
      <xdr:col>67</xdr:col>
      <xdr:colOff>101600</xdr:colOff>
      <xdr:row>77</xdr:row>
      <xdr:rowOff>25422</xdr:rowOff>
    </xdr:to>
    <xdr:sp macro="" textlink="">
      <xdr:nvSpPr>
        <xdr:cNvPr id="664" name="楕円 663"/>
        <xdr:cNvSpPr/>
      </xdr:nvSpPr>
      <xdr:spPr>
        <a:xfrm>
          <a:off x="12763500" y="1312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16549</xdr:rowOff>
    </xdr:from>
    <xdr:ext cx="534377" cy="259045"/>
    <xdr:sp macro="" textlink="">
      <xdr:nvSpPr>
        <xdr:cNvPr id="665" name="テキスト ボックス 664"/>
        <xdr:cNvSpPr txBox="1"/>
      </xdr:nvSpPr>
      <xdr:spPr>
        <a:xfrm>
          <a:off x="12547111" y="132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7" name="直線コネクタ 686"/>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8"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9" name="直線コネクタ 688"/>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90"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1" name="直線コネクタ 690"/>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156753</xdr:rowOff>
    </xdr:from>
    <xdr:to>
      <xdr:col>85</xdr:col>
      <xdr:colOff>127000</xdr:colOff>
      <xdr:row>98</xdr:row>
      <xdr:rowOff>120772</xdr:rowOff>
    </xdr:to>
    <xdr:cxnSp macro="">
      <xdr:nvCxnSpPr>
        <xdr:cNvPr id="692" name="直線コネクタ 691"/>
        <xdr:cNvCxnSpPr/>
      </xdr:nvCxnSpPr>
      <xdr:spPr>
        <a:xfrm flipV="1">
          <a:off x="15481300" y="16787403"/>
          <a:ext cx="838200" cy="1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3"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4" name="フローチャート: 判断 693"/>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21330</xdr:rowOff>
    </xdr:from>
    <xdr:to>
      <xdr:col>81</xdr:col>
      <xdr:colOff>50800</xdr:colOff>
      <xdr:row>98</xdr:row>
      <xdr:rowOff>120772</xdr:rowOff>
    </xdr:to>
    <xdr:cxnSp macro="">
      <xdr:nvCxnSpPr>
        <xdr:cNvPr id="695" name="直線コネクタ 694"/>
        <xdr:cNvCxnSpPr/>
      </xdr:nvCxnSpPr>
      <xdr:spPr>
        <a:xfrm>
          <a:off x="14592300" y="16480530"/>
          <a:ext cx="889000" cy="4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6" name="フローチャート: 判断 695"/>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7" name="テキスト ボックス 696"/>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168915</xdr:rowOff>
    </xdr:from>
    <xdr:to>
      <xdr:col>76</xdr:col>
      <xdr:colOff>114300</xdr:colOff>
      <xdr:row>96</xdr:row>
      <xdr:rowOff>21330</xdr:rowOff>
    </xdr:to>
    <xdr:cxnSp macro="">
      <xdr:nvCxnSpPr>
        <xdr:cNvPr id="698" name="直線コネクタ 697"/>
        <xdr:cNvCxnSpPr/>
      </xdr:nvCxnSpPr>
      <xdr:spPr>
        <a:xfrm>
          <a:off x="13703300" y="16285215"/>
          <a:ext cx="889000" cy="19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115470</xdr:rowOff>
    </xdr:from>
    <xdr:ext cx="469744" cy="259045"/>
    <xdr:sp macro="" textlink="">
      <xdr:nvSpPr>
        <xdr:cNvPr id="700" name="テキスト ボックス 699"/>
        <xdr:cNvSpPr txBox="1"/>
      </xdr:nvSpPr>
      <xdr:spPr>
        <a:xfrm>
          <a:off x="14357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142078</xdr:rowOff>
    </xdr:from>
    <xdr:to>
      <xdr:col>71</xdr:col>
      <xdr:colOff>177800</xdr:colOff>
      <xdr:row>94</xdr:row>
      <xdr:rowOff>168915</xdr:rowOff>
    </xdr:to>
    <xdr:cxnSp macro="">
      <xdr:nvCxnSpPr>
        <xdr:cNvPr id="701" name="直線コネクタ 700"/>
        <xdr:cNvCxnSpPr/>
      </xdr:nvCxnSpPr>
      <xdr:spPr>
        <a:xfrm>
          <a:off x="12814300" y="16086928"/>
          <a:ext cx="889000" cy="19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92656</xdr:rowOff>
    </xdr:from>
    <xdr:ext cx="469744" cy="259045"/>
    <xdr:sp macro="" textlink="">
      <xdr:nvSpPr>
        <xdr:cNvPr id="703" name="テキスト ボックス 702"/>
        <xdr:cNvSpPr txBox="1"/>
      </xdr:nvSpPr>
      <xdr:spPr>
        <a:xfrm>
          <a:off x="13468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18406</xdr:rowOff>
    </xdr:from>
    <xdr:ext cx="469744" cy="259045"/>
    <xdr:sp macro="" textlink="">
      <xdr:nvSpPr>
        <xdr:cNvPr id="705" name="テキスト ボックス 704"/>
        <xdr:cNvSpPr txBox="1"/>
      </xdr:nvSpPr>
      <xdr:spPr>
        <a:xfrm>
          <a:off x="12579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105953</xdr:rowOff>
    </xdr:from>
    <xdr:to>
      <xdr:col>85</xdr:col>
      <xdr:colOff>177800</xdr:colOff>
      <xdr:row>98</xdr:row>
      <xdr:rowOff>36103</xdr:rowOff>
    </xdr:to>
    <xdr:sp macro="" textlink="">
      <xdr:nvSpPr>
        <xdr:cNvPr id="711" name="楕円 710"/>
        <xdr:cNvSpPr/>
      </xdr:nvSpPr>
      <xdr:spPr>
        <a:xfrm>
          <a:off x="16268700" y="167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84380</xdr:rowOff>
    </xdr:from>
    <xdr:ext cx="469744" cy="259045"/>
    <xdr:sp macro="" textlink="">
      <xdr:nvSpPr>
        <xdr:cNvPr id="712" name="積立金該当値テキスト"/>
        <xdr:cNvSpPr txBox="1"/>
      </xdr:nvSpPr>
      <xdr:spPr>
        <a:xfrm>
          <a:off x="16370300" y="1671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69972</xdr:rowOff>
    </xdr:from>
    <xdr:to>
      <xdr:col>81</xdr:col>
      <xdr:colOff>101600</xdr:colOff>
      <xdr:row>99</xdr:row>
      <xdr:rowOff>122</xdr:rowOff>
    </xdr:to>
    <xdr:sp macro="" textlink="">
      <xdr:nvSpPr>
        <xdr:cNvPr id="713" name="楕円 712"/>
        <xdr:cNvSpPr/>
      </xdr:nvSpPr>
      <xdr:spPr>
        <a:xfrm>
          <a:off x="15430500" y="168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162699</xdr:rowOff>
    </xdr:from>
    <xdr:ext cx="378565" cy="259045"/>
    <xdr:sp macro="" textlink="">
      <xdr:nvSpPr>
        <xdr:cNvPr id="714" name="テキスト ボックス 713"/>
        <xdr:cNvSpPr txBox="1"/>
      </xdr:nvSpPr>
      <xdr:spPr>
        <a:xfrm>
          <a:off x="15292017" y="16964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141980</xdr:rowOff>
    </xdr:from>
    <xdr:to>
      <xdr:col>76</xdr:col>
      <xdr:colOff>165100</xdr:colOff>
      <xdr:row>96</xdr:row>
      <xdr:rowOff>72130</xdr:rowOff>
    </xdr:to>
    <xdr:sp macro="" textlink="">
      <xdr:nvSpPr>
        <xdr:cNvPr id="715" name="楕円 714"/>
        <xdr:cNvSpPr/>
      </xdr:nvSpPr>
      <xdr:spPr>
        <a:xfrm>
          <a:off x="14541500" y="164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88657</xdr:rowOff>
    </xdr:from>
    <xdr:ext cx="534377" cy="259045"/>
    <xdr:sp macro="" textlink="">
      <xdr:nvSpPr>
        <xdr:cNvPr id="716" name="テキスト ボックス 715"/>
        <xdr:cNvSpPr txBox="1"/>
      </xdr:nvSpPr>
      <xdr:spPr>
        <a:xfrm>
          <a:off x="14325111" y="162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118115</xdr:rowOff>
    </xdr:from>
    <xdr:to>
      <xdr:col>72</xdr:col>
      <xdr:colOff>38100</xdr:colOff>
      <xdr:row>95</xdr:row>
      <xdr:rowOff>48265</xdr:rowOff>
    </xdr:to>
    <xdr:sp macro="" textlink="">
      <xdr:nvSpPr>
        <xdr:cNvPr id="717" name="楕円 716"/>
        <xdr:cNvSpPr/>
      </xdr:nvSpPr>
      <xdr:spPr>
        <a:xfrm>
          <a:off x="13652500" y="16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64792</xdr:rowOff>
    </xdr:from>
    <xdr:ext cx="534377" cy="259045"/>
    <xdr:sp macro="" textlink="">
      <xdr:nvSpPr>
        <xdr:cNvPr id="718" name="テキスト ボックス 717"/>
        <xdr:cNvSpPr txBox="1"/>
      </xdr:nvSpPr>
      <xdr:spPr>
        <a:xfrm>
          <a:off x="13436111" y="160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91278</xdr:rowOff>
    </xdr:from>
    <xdr:to>
      <xdr:col>67</xdr:col>
      <xdr:colOff>101600</xdr:colOff>
      <xdr:row>94</xdr:row>
      <xdr:rowOff>21428</xdr:rowOff>
    </xdr:to>
    <xdr:sp macro="" textlink="">
      <xdr:nvSpPr>
        <xdr:cNvPr id="719" name="楕円 718"/>
        <xdr:cNvSpPr/>
      </xdr:nvSpPr>
      <xdr:spPr>
        <a:xfrm>
          <a:off x="12763500" y="1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37955</xdr:rowOff>
    </xdr:from>
    <xdr:ext cx="534377" cy="259045"/>
    <xdr:sp macro="" textlink="">
      <xdr:nvSpPr>
        <xdr:cNvPr id="720" name="テキスト ボックス 719"/>
        <xdr:cNvSpPr txBox="1"/>
      </xdr:nvSpPr>
      <xdr:spPr>
        <a:xfrm>
          <a:off x="12547111" y="1581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4" name="直線コネクタ 743"/>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7"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8" name="直線コネクタ 747"/>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22352</xdr:rowOff>
    </xdr:from>
    <xdr:to>
      <xdr:col>116</xdr:col>
      <xdr:colOff>63500</xdr:colOff>
      <xdr:row>39</xdr:row>
      <xdr:rowOff>44450</xdr:rowOff>
    </xdr:to>
    <xdr:cxnSp macro="">
      <xdr:nvCxnSpPr>
        <xdr:cNvPr id="749" name="直線コネクタ 748"/>
        <xdr:cNvCxnSpPr/>
      </xdr:nvCxnSpPr>
      <xdr:spPr>
        <a:xfrm flipV="1">
          <a:off x="21323300" y="6366002"/>
          <a:ext cx="838200" cy="3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50"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1" name="フローチャート: 判断 750"/>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3" name="フローチャート: 判断 752"/>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4" name="テキスト ボックス 753"/>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143002</xdr:rowOff>
    </xdr:from>
    <xdr:to>
      <xdr:col>116</xdr:col>
      <xdr:colOff>114300</xdr:colOff>
      <xdr:row>37</xdr:row>
      <xdr:rowOff>73152</xdr:rowOff>
    </xdr:to>
    <xdr:sp macro="" textlink="">
      <xdr:nvSpPr>
        <xdr:cNvPr id="768" name="楕円 767"/>
        <xdr:cNvSpPr/>
      </xdr:nvSpPr>
      <xdr:spPr>
        <a:xfrm>
          <a:off x="221107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165879</xdr:rowOff>
    </xdr:from>
    <xdr:ext cx="469744" cy="259045"/>
    <xdr:sp macro="" textlink="">
      <xdr:nvSpPr>
        <xdr:cNvPr id="769" name="投資及び出資金該当値テキスト"/>
        <xdr:cNvSpPr txBox="1"/>
      </xdr:nvSpPr>
      <xdr:spPr>
        <a:xfrm>
          <a:off x="22212300" y="616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1" name="直線コネクタ 800"/>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2"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3" name="直線コネクタ 802"/>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4"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5" name="直線コネクタ 804"/>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32296</xdr:rowOff>
    </xdr:from>
    <xdr:to>
      <xdr:col>116</xdr:col>
      <xdr:colOff>63500</xdr:colOff>
      <xdr:row>59</xdr:row>
      <xdr:rowOff>34049</xdr:rowOff>
    </xdr:to>
    <xdr:cxnSp macro="">
      <xdr:nvCxnSpPr>
        <xdr:cNvPr id="806" name="直線コネクタ 805"/>
        <xdr:cNvCxnSpPr/>
      </xdr:nvCxnSpPr>
      <xdr:spPr>
        <a:xfrm>
          <a:off x="21323300" y="10147846"/>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7"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8" name="フローチャート: 判断 807"/>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32296</xdr:rowOff>
    </xdr:from>
    <xdr:to>
      <xdr:col>111</xdr:col>
      <xdr:colOff>177800</xdr:colOff>
      <xdr:row>59</xdr:row>
      <xdr:rowOff>34354</xdr:rowOff>
    </xdr:to>
    <xdr:cxnSp macro="">
      <xdr:nvCxnSpPr>
        <xdr:cNvPr id="809" name="直線コネクタ 808"/>
        <xdr:cNvCxnSpPr/>
      </xdr:nvCxnSpPr>
      <xdr:spPr>
        <a:xfrm flipV="1">
          <a:off x="20434300" y="10147846"/>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10" name="フローチャート: 判断 809"/>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1" name="テキスト ボックス 810"/>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34277</xdr:rowOff>
    </xdr:from>
    <xdr:to>
      <xdr:col>107</xdr:col>
      <xdr:colOff>50800</xdr:colOff>
      <xdr:row>59</xdr:row>
      <xdr:rowOff>34354</xdr:rowOff>
    </xdr:to>
    <xdr:cxnSp macro="">
      <xdr:nvCxnSpPr>
        <xdr:cNvPr id="812" name="直線コネクタ 811"/>
        <xdr:cNvCxnSpPr/>
      </xdr:nvCxnSpPr>
      <xdr:spPr>
        <a:xfrm>
          <a:off x="19545300" y="1014982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89129</xdr:rowOff>
    </xdr:from>
    <xdr:to>
      <xdr:col>107</xdr:col>
      <xdr:colOff>101600</xdr:colOff>
      <xdr:row>58</xdr:row>
      <xdr:rowOff>19279</xdr:rowOff>
    </xdr:to>
    <xdr:sp macro="" textlink="">
      <xdr:nvSpPr>
        <xdr:cNvPr id="813" name="フローチャート: 判断 812"/>
        <xdr:cNvSpPr/>
      </xdr:nvSpPr>
      <xdr:spPr>
        <a:xfrm>
          <a:off x="20383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35806</xdr:rowOff>
    </xdr:from>
    <xdr:ext cx="469744" cy="259045"/>
    <xdr:sp macro="" textlink="">
      <xdr:nvSpPr>
        <xdr:cNvPr id="814" name="テキスト ボックス 813"/>
        <xdr:cNvSpPr txBox="1"/>
      </xdr:nvSpPr>
      <xdr:spPr>
        <a:xfrm>
          <a:off x="20199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28524</xdr:rowOff>
    </xdr:from>
    <xdr:to>
      <xdr:col>102</xdr:col>
      <xdr:colOff>114300</xdr:colOff>
      <xdr:row>59</xdr:row>
      <xdr:rowOff>34277</xdr:rowOff>
    </xdr:to>
    <xdr:cxnSp macro="">
      <xdr:nvCxnSpPr>
        <xdr:cNvPr id="815" name="直線コネクタ 814"/>
        <xdr:cNvCxnSpPr/>
      </xdr:nvCxnSpPr>
      <xdr:spPr>
        <a:xfrm>
          <a:off x="18656300" y="10144074"/>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63297</xdr:rowOff>
    </xdr:from>
    <xdr:to>
      <xdr:col>102</xdr:col>
      <xdr:colOff>165100</xdr:colOff>
      <xdr:row>57</xdr:row>
      <xdr:rowOff>164897</xdr:rowOff>
    </xdr:to>
    <xdr:sp macro="" textlink="">
      <xdr:nvSpPr>
        <xdr:cNvPr id="816" name="フローチャート: 判断 815"/>
        <xdr:cNvSpPr/>
      </xdr:nvSpPr>
      <xdr:spPr>
        <a:xfrm>
          <a:off x="19494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9974</xdr:rowOff>
    </xdr:from>
    <xdr:ext cx="469744" cy="259045"/>
    <xdr:sp macro="" textlink="">
      <xdr:nvSpPr>
        <xdr:cNvPr id="817" name="テキスト ボックス 816"/>
        <xdr:cNvSpPr txBox="1"/>
      </xdr:nvSpPr>
      <xdr:spPr>
        <a:xfrm>
          <a:off x="19310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13805</xdr:rowOff>
    </xdr:from>
    <xdr:to>
      <xdr:col>98</xdr:col>
      <xdr:colOff>38100</xdr:colOff>
      <xdr:row>57</xdr:row>
      <xdr:rowOff>115405</xdr:rowOff>
    </xdr:to>
    <xdr:sp macro="" textlink="">
      <xdr:nvSpPr>
        <xdr:cNvPr id="818" name="フローチャート: 判断 817"/>
        <xdr:cNvSpPr/>
      </xdr:nvSpPr>
      <xdr:spPr>
        <a:xfrm>
          <a:off x="18605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131932</xdr:rowOff>
    </xdr:from>
    <xdr:ext cx="469744" cy="259045"/>
    <xdr:sp macro="" textlink="">
      <xdr:nvSpPr>
        <xdr:cNvPr id="819" name="テキスト ボックス 818"/>
        <xdr:cNvSpPr txBox="1"/>
      </xdr:nvSpPr>
      <xdr:spPr>
        <a:xfrm>
          <a:off x="18421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154699</xdr:rowOff>
    </xdr:from>
    <xdr:to>
      <xdr:col>116</xdr:col>
      <xdr:colOff>114300</xdr:colOff>
      <xdr:row>59</xdr:row>
      <xdr:rowOff>84849</xdr:rowOff>
    </xdr:to>
    <xdr:sp macro="" textlink="">
      <xdr:nvSpPr>
        <xdr:cNvPr id="825" name="楕円 824"/>
        <xdr:cNvSpPr/>
      </xdr:nvSpPr>
      <xdr:spPr>
        <a:xfrm>
          <a:off x="22110700" y="100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69626</xdr:rowOff>
    </xdr:from>
    <xdr:ext cx="378565" cy="259045"/>
    <xdr:sp macro="" textlink="">
      <xdr:nvSpPr>
        <xdr:cNvPr id="826" name="貸付金該当値テキスト"/>
        <xdr:cNvSpPr txBox="1"/>
      </xdr:nvSpPr>
      <xdr:spPr>
        <a:xfrm>
          <a:off x="22212300" y="10013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152946</xdr:rowOff>
    </xdr:from>
    <xdr:to>
      <xdr:col>112</xdr:col>
      <xdr:colOff>38100</xdr:colOff>
      <xdr:row>59</xdr:row>
      <xdr:rowOff>83096</xdr:rowOff>
    </xdr:to>
    <xdr:sp macro="" textlink="">
      <xdr:nvSpPr>
        <xdr:cNvPr id="827" name="楕円 826"/>
        <xdr:cNvSpPr/>
      </xdr:nvSpPr>
      <xdr:spPr>
        <a:xfrm>
          <a:off x="21272500" y="100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74223</xdr:rowOff>
    </xdr:from>
    <xdr:ext cx="378565" cy="259045"/>
    <xdr:sp macro="" textlink="">
      <xdr:nvSpPr>
        <xdr:cNvPr id="828" name="テキスト ボックス 827"/>
        <xdr:cNvSpPr txBox="1"/>
      </xdr:nvSpPr>
      <xdr:spPr>
        <a:xfrm>
          <a:off x="21134017" y="10189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155004</xdr:rowOff>
    </xdr:from>
    <xdr:to>
      <xdr:col>107</xdr:col>
      <xdr:colOff>101600</xdr:colOff>
      <xdr:row>59</xdr:row>
      <xdr:rowOff>85154</xdr:rowOff>
    </xdr:to>
    <xdr:sp macro="" textlink="">
      <xdr:nvSpPr>
        <xdr:cNvPr id="829" name="楕円 828"/>
        <xdr:cNvSpPr/>
      </xdr:nvSpPr>
      <xdr:spPr>
        <a:xfrm>
          <a:off x="20383500" y="100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76281</xdr:rowOff>
    </xdr:from>
    <xdr:ext cx="378565" cy="259045"/>
    <xdr:sp macro="" textlink="">
      <xdr:nvSpPr>
        <xdr:cNvPr id="830" name="テキスト ボックス 829"/>
        <xdr:cNvSpPr txBox="1"/>
      </xdr:nvSpPr>
      <xdr:spPr>
        <a:xfrm>
          <a:off x="20245017" y="10191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154927</xdr:rowOff>
    </xdr:from>
    <xdr:to>
      <xdr:col>102</xdr:col>
      <xdr:colOff>165100</xdr:colOff>
      <xdr:row>59</xdr:row>
      <xdr:rowOff>85077</xdr:rowOff>
    </xdr:to>
    <xdr:sp macro="" textlink="">
      <xdr:nvSpPr>
        <xdr:cNvPr id="831" name="楕円 830"/>
        <xdr:cNvSpPr/>
      </xdr:nvSpPr>
      <xdr:spPr>
        <a:xfrm>
          <a:off x="19494500" y="100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76204</xdr:rowOff>
    </xdr:from>
    <xdr:ext cx="378565" cy="259045"/>
    <xdr:sp macro="" textlink="">
      <xdr:nvSpPr>
        <xdr:cNvPr id="832" name="テキスト ボックス 831"/>
        <xdr:cNvSpPr txBox="1"/>
      </xdr:nvSpPr>
      <xdr:spPr>
        <a:xfrm>
          <a:off x="19356017" y="10191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149174</xdr:rowOff>
    </xdr:from>
    <xdr:to>
      <xdr:col>98</xdr:col>
      <xdr:colOff>38100</xdr:colOff>
      <xdr:row>59</xdr:row>
      <xdr:rowOff>79324</xdr:rowOff>
    </xdr:to>
    <xdr:sp macro="" textlink="">
      <xdr:nvSpPr>
        <xdr:cNvPr id="833" name="楕円 832"/>
        <xdr:cNvSpPr/>
      </xdr:nvSpPr>
      <xdr:spPr>
        <a:xfrm>
          <a:off x="18605500" y="100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70451</xdr:rowOff>
    </xdr:from>
    <xdr:ext cx="378565" cy="259045"/>
    <xdr:sp macro="" textlink="">
      <xdr:nvSpPr>
        <xdr:cNvPr id="834" name="テキスト ボックス 833"/>
        <xdr:cNvSpPr txBox="1"/>
      </xdr:nvSpPr>
      <xdr:spPr>
        <a:xfrm>
          <a:off x="18467017" y="10186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6" name="直線コネクタ 84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7" name="テキスト ボックス 84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8" name="直線コネクタ 84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9" name="テキスト ボックス 84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0" name="直線コネクタ 84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1" name="テキスト ボックス 85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2" name="直線コネクタ 85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3" name="テキスト ボックス 85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7" name="直線コネクタ 856"/>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8"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9" name="直線コネクタ 858"/>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60"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1" name="直線コネクタ 860"/>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25583</xdr:rowOff>
    </xdr:from>
    <xdr:to>
      <xdr:col>116</xdr:col>
      <xdr:colOff>63500</xdr:colOff>
      <xdr:row>77</xdr:row>
      <xdr:rowOff>17125</xdr:rowOff>
    </xdr:to>
    <xdr:cxnSp macro="">
      <xdr:nvCxnSpPr>
        <xdr:cNvPr id="862" name="直線コネクタ 861"/>
        <xdr:cNvCxnSpPr/>
      </xdr:nvCxnSpPr>
      <xdr:spPr>
        <a:xfrm>
          <a:off x="21323300" y="12884333"/>
          <a:ext cx="838200" cy="3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3"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4" name="フローチャート: 判断 863"/>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25583</xdr:rowOff>
    </xdr:from>
    <xdr:to>
      <xdr:col>111</xdr:col>
      <xdr:colOff>177800</xdr:colOff>
      <xdr:row>75</xdr:row>
      <xdr:rowOff>108519</xdr:rowOff>
    </xdr:to>
    <xdr:cxnSp macro="">
      <xdr:nvCxnSpPr>
        <xdr:cNvPr id="865" name="直線コネクタ 864"/>
        <xdr:cNvCxnSpPr/>
      </xdr:nvCxnSpPr>
      <xdr:spPr>
        <a:xfrm flipV="1">
          <a:off x="20434300" y="12884333"/>
          <a:ext cx="8890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6" name="フローチャート: 判断 865"/>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7" name="テキスト ボックス 866"/>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56855</xdr:rowOff>
    </xdr:from>
    <xdr:to>
      <xdr:col>107</xdr:col>
      <xdr:colOff>50800</xdr:colOff>
      <xdr:row>75</xdr:row>
      <xdr:rowOff>108519</xdr:rowOff>
    </xdr:to>
    <xdr:cxnSp macro="">
      <xdr:nvCxnSpPr>
        <xdr:cNvPr id="868" name="直線コネクタ 867"/>
        <xdr:cNvCxnSpPr/>
      </xdr:nvCxnSpPr>
      <xdr:spPr>
        <a:xfrm>
          <a:off x="19545300" y="12915605"/>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26446</xdr:rowOff>
    </xdr:from>
    <xdr:to>
      <xdr:col>107</xdr:col>
      <xdr:colOff>101600</xdr:colOff>
      <xdr:row>75</xdr:row>
      <xdr:rowOff>128046</xdr:rowOff>
    </xdr:to>
    <xdr:sp macro="" textlink="">
      <xdr:nvSpPr>
        <xdr:cNvPr id="869" name="フローチャート: 判断 868"/>
        <xdr:cNvSpPr/>
      </xdr:nvSpPr>
      <xdr:spPr>
        <a:xfrm>
          <a:off x="20383500" y="1288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144573</xdr:rowOff>
    </xdr:from>
    <xdr:ext cx="534377" cy="259045"/>
    <xdr:sp macro="" textlink="">
      <xdr:nvSpPr>
        <xdr:cNvPr id="870" name="テキスト ボックス 869"/>
        <xdr:cNvSpPr txBox="1"/>
      </xdr:nvSpPr>
      <xdr:spPr>
        <a:xfrm>
          <a:off x="20167111" y="126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70114</xdr:rowOff>
    </xdr:from>
    <xdr:to>
      <xdr:col>102</xdr:col>
      <xdr:colOff>114300</xdr:colOff>
      <xdr:row>75</xdr:row>
      <xdr:rowOff>56855</xdr:rowOff>
    </xdr:to>
    <xdr:cxnSp macro="">
      <xdr:nvCxnSpPr>
        <xdr:cNvPr id="871" name="直線コネクタ 870"/>
        <xdr:cNvCxnSpPr/>
      </xdr:nvCxnSpPr>
      <xdr:spPr>
        <a:xfrm>
          <a:off x="18656300" y="12757414"/>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147056</xdr:rowOff>
    </xdr:from>
    <xdr:to>
      <xdr:col>102</xdr:col>
      <xdr:colOff>165100</xdr:colOff>
      <xdr:row>75</xdr:row>
      <xdr:rowOff>77206</xdr:rowOff>
    </xdr:to>
    <xdr:sp macro="" textlink="">
      <xdr:nvSpPr>
        <xdr:cNvPr id="872" name="フローチャート: 判断 871"/>
        <xdr:cNvSpPr/>
      </xdr:nvSpPr>
      <xdr:spPr>
        <a:xfrm>
          <a:off x="19494500" y="1283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93733</xdr:rowOff>
    </xdr:from>
    <xdr:ext cx="534377" cy="259045"/>
    <xdr:sp macro="" textlink="">
      <xdr:nvSpPr>
        <xdr:cNvPr id="873" name="テキスト ボックス 872"/>
        <xdr:cNvSpPr txBox="1"/>
      </xdr:nvSpPr>
      <xdr:spPr>
        <a:xfrm>
          <a:off x="19278111" y="126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76327</xdr:rowOff>
    </xdr:from>
    <xdr:to>
      <xdr:col>98</xdr:col>
      <xdr:colOff>38100</xdr:colOff>
      <xdr:row>75</xdr:row>
      <xdr:rowOff>6477</xdr:rowOff>
    </xdr:to>
    <xdr:sp macro="" textlink="">
      <xdr:nvSpPr>
        <xdr:cNvPr id="874" name="フローチャート: 判断 873"/>
        <xdr:cNvSpPr/>
      </xdr:nvSpPr>
      <xdr:spPr>
        <a:xfrm>
          <a:off x="186055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169054</xdr:rowOff>
    </xdr:from>
    <xdr:ext cx="534377" cy="259045"/>
    <xdr:sp macro="" textlink="">
      <xdr:nvSpPr>
        <xdr:cNvPr id="875" name="テキスト ボックス 874"/>
        <xdr:cNvSpPr txBox="1"/>
      </xdr:nvSpPr>
      <xdr:spPr>
        <a:xfrm>
          <a:off x="18389111" y="128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137775</xdr:rowOff>
    </xdr:from>
    <xdr:to>
      <xdr:col>116</xdr:col>
      <xdr:colOff>114300</xdr:colOff>
      <xdr:row>77</xdr:row>
      <xdr:rowOff>67925</xdr:rowOff>
    </xdr:to>
    <xdr:sp macro="" textlink="">
      <xdr:nvSpPr>
        <xdr:cNvPr id="881" name="楕円 880"/>
        <xdr:cNvSpPr/>
      </xdr:nvSpPr>
      <xdr:spPr>
        <a:xfrm>
          <a:off x="22110700" y="131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116202</xdr:rowOff>
    </xdr:from>
    <xdr:ext cx="534377" cy="259045"/>
    <xdr:sp macro="" textlink="">
      <xdr:nvSpPr>
        <xdr:cNvPr id="882" name="繰出金該当値テキスト"/>
        <xdr:cNvSpPr txBox="1"/>
      </xdr:nvSpPr>
      <xdr:spPr>
        <a:xfrm>
          <a:off x="22212300" y="131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146233</xdr:rowOff>
    </xdr:from>
    <xdr:to>
      <xdr:col>112</xdr:col>
      <xdr:colOff>38100</xdr:colOff>
      <xdr:row>75</xdr:row>
      <xdr:rowOff>76383</xdr:rowOff>
    </xdr:to>
    <xdr:sp macro="" textlink="">
      <xdr:nvSpPr>
        <xdr:cNvPr id="883" name="楕円 882"/>
        <xdr:cNvSpPr/>
      </xdr:nvSpPr>
      <xdr:spPr>
        <a:xfrm>
          <a:off x="21272500" y="128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67510</xdr:rowOff>
    </xdr:from>
    <xdr:ext cx="534377" cy="259045"/>
    <xdr:sp macro="" textlink="">
      <xdr:nvSpPr>
        <xdr:cNvPr id="884" name="テキスト ボックス 883"/>
        <xdr:cNvSpPr txBox="1"/>
      </xdr:nvSpPr>
      <xdr:spPr>
        <a:xfrm>
          <a:off x="21056111" y="129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57719</xdr:rowOff>
    </xdr:from>
    <xdr:to>
      <xdr:col>107</xdr:col>
      <xdr:colOff>101600</xdr:colOff>
      <xdr:row>75</xdr:row>
      <xdr:rowOff>159319</xdr:rowOff>
    </xdr:to>
    <xdr:sp macro="" textlink="">
      <xdr:nvSpPr>
        <xdr:cNvPr id="885" name="楕円 884"/>
        <xdr:cNvSpPr/>
      </xdr:nvSpPr>
      <xdr:spPr>
        <a:xfrm>
          <a:off x="20383500" y="129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150446</xdr:rowOff>
    </xdr:from>
    <xdr:ext cx="534377" cy="259045"/>
    <xdr:sp macro="" textlink="">
      <xdr:nvSpPr>
        <xdr:cNvPr id="886" name="テキスト ボックス 885"/>
        <xdr:cNvSpPr txBox="1"/>
      </xdr:nvSpPr>
      <xdr:spPr>
        <a:xfrm>
          <a:off x="20167111" y="1300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6055</xdr:rowOff>
    </xdr:from>
    <xdr:to>
      <xdr:col>102</xdr:col>
      <xdr:colOff>165100</xdr:colOff>
      <xdr:row>75</xdr:row>
      <xdr:rowOff>107655</xdr:rowOff>
    </xdr:to>
    <xdr:sp macro="" textlink="">
      <xdr:nvSpPr>
        <xdr:cNvPr id="887" name="楕円 886"/>
        <xdr:cNvSpPr/>
      </xdr:nvSpPr>
      <xdr:spPr>
        <a:xfrm>
          <a:off x="19494500" y="1286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98782</xdr:rowOff>
    </xdr:from>
    <xdr:ext cx="534377" cy="259045"/>
    <xdr:sp macro="" textlink="">
      <xdr:nvSpPr>
        <xdr:cNvPr id="888" name="テキスト ボックス 887"/>
        <xdr:cNvSpPr txBox="1"/>
      </xdr:nvSpPr>
      <xdr:spPr>
        <a:xfrm>
          <a:off x="19278111" y="1295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19314</xdr:rowOff>
    </xdr:from>
    <xdr:to>
      <xdr:col>98</xdr:col>
      <xdr:colOff>38100</xdr:colOff>
      <xdr:row>74</xdr:row>
      <xdr:rowOff>120914</xdr:rowOff>
    </xdr:to>
    <xdr:sp macro="" textlink="">
      <xdr:nvSpPr>
        <xdr:cNvPr id="889" name="楕円 888"/>
        <xdr:cNvSpPr/>
      </xdr:nvSpPr>
      <xdr:spPr>
        <a:xfrm>
          <a:off x="18605500" y="1270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137441</xdr:rowOff>
    </xdr:from>
    <xdr:ext cx="534377" cy="259045"/>
    <xdr:sp macro="" textlink="">
      <xdr:nvSpPr>
        <xdr:cNvPr id="890" name="テキスト ボックス 889"/>
        <xdr:cNvSpPr txBox="1"/>
      </xdr:nvSpPr>
      <xdr:spPr>
        <a:xfrm>
          <a:off x="18389111" y="1248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歳出決算総額は、住民１人あたり約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335,798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円となっており、前年度の約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312,986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22,812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となっている。普通建設事業費が前年度と比べて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11,733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、扶助費が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5,406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積立金が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2,963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あること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る。普通建設事業費は、新庁舎建設事業及び</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川口栄町３丁目銀座地区第一種市街地再開発事業などにより増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となったほか、積立金は、市税の伸びや事業の執行残から将来の財源とするため積立てたもの、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扶助費は幼児教育・保育の無償化の影響によるもの、また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物件費は、前年度から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2,314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円の増で、委託料の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増によるものなどであり、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維持補修費は、前年度から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1,824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円の増で、教育施設の補修工事などによるものであり、投資及び出資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金は、前年度から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2,874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下水道事業会計繰出金が皆減し、下水道事業会計出資金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増となったことなどによるものである。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607,105
568,341
61.95
213,602,795
203,864,761
7,538,575
107,345,515
168,345,471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36830</xdr:rowOff>
    </xdr:from>
    <xdr:to>
      <xdr:col>24</xdr:col>
      <xdr:colOff>63500</xdr:colOff>
      <xdr:row>37</xdr:row>
      <xdr:rowOff>55118</xdr:rowOff>
    </xdr:to>
    <xdr:cxnSp macro="">
      <xdr:nvCxnSpPr>
        <xdr:cNvPr id="61" name="直線コネクタ 60"/>
        <xdr:cNvCxnSpPr/>
      </xdr:nvCxnSpPr>
      <xdr:spPr>
        <a:xfrm>
          <a:off x="3797300" y="6380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26924</xdr:rowOff>
    </xdr:from>
    <xdr:to>
      <xdr:col>19</xdr:col>
      <xdr:colOff>177800</xdr:colOff>
      <xdr:row>37</xdr:row>
      <xdr:rowOff>36830</xdr:rowOff>
    </xdr:to>
    <xdr:cxnSp macro="">
      <xdr:nvCxnSpPr>
        <xdr:cNvPr id="64" name="直線コネクタ 63"/>
        <xdr:cNvCxnSpPr/>
      </xdr:nvCxnSpPr>
      <xdr:spPr>
        <a:xfrm>
          <a:off x="2908300" y="637057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26924</xdr:rowOff>
    </xdr:from>
    <xdr:to>
      <xdr:col>15</xdr:col>
      <xdr:colOff>50800</xdr:colOff>
      <xdr:row>37</xdr:row>
      <xdr:rowOff>36830</xdr:rowOff>
    </xdr:to>
    <xdr:cxnSp macro="">
      <xdr:nvCxnSpPr>
        <xdr:cNvPr id="67" name="直線コネクタ 66"/>
        <xdr:cNvCxnSpPr/>
      </xdr:nvCxnSpPr>
      <xdr:spPr>
        <a:xfrm flipV="1">
          <a:off x="2019300" y="637057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118618</xdr:rowOff>
    </xdr:from>
    <xdr:to>
      <xdr:col>15</xdr:col>
      <xdr:colOff>101600</xdr:colOff>
      <xdr:row>35</xdr:row>
      <xdr:rowOff>48768</xdr:rowOff>
    </xdr:to>
    <xdr:sp macro="" textlink="">
      <xdr:nvSpPr>
        <xdr:cNvPr id="68" name="フローチャート: 判断 67"/>
        <xdr:cNvSpPr/>
      </xdr:nvSpPr>
      <xdr:spPr>
        <a:xfrm>
          <a:off x="2857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65295</xdr:rowOff>
    </xdr:from>
    <xdr:ext cx="469744" cy="259045"/>
    <xdr:sp macro="" textlink="">
      <xdr:nvSpPr>
        <xdr:cNvPr id="69" name="テキスト ボックス 68"/>
        <xdr:cNvSpPr txBox="1"/>
      </xdr:nvSpPr>
      <xdr:spPr>
        <a:xfrm>
          <a:off x="2673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133604</xdr:rowOff>
    </xdr:from>
    <xdr:to>
      <xdr:col>10</xdr:col>
      <xdr:colOff>114300</xdr:colOff>
      <xdr:row>37</xdr:row>
      <xdr:rowOff>36830</xdr:rowOff>
    </xdr:to>
    <xdr:cxnSp macro="">
      <xdr:nvCxnSpPr>
        <xdr:cNvPr id="70" name="直線コネクタ 69"/>
        <xdr:cNvCxnSpPr/>
      </xdr:nvCxnSpPr>
      <xdr:spPr>
        <a:xfrm>
          <a:off x="1130300" y="6305804"/>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111760</xdr:rowOff>
    </xdr:from>
    <xdr:to>
      <xdr:col>10</xdr:col>
      <xdr:colOff>165100</xdr:colOff>
      <xdr:row>35</xdr:row>
      <xdr:rowOff>41910</xdr:rowOff>
    </xdr:to>
    <xdr:sp macro="" textlink="">
      <xdr:nvSpPr>
        <xdr:cNvPr id="71" name="フローチャート: 判断 70"/>
        <xdr:cNvSpPr/>
      </xdr:nvSpPr>
      <xdr:spPr>
        <a:xfrm>
          <a:off x="1968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58437</xdr:rowOff>
    </xdr:from>
    <xdr:ext cx="469744" cy="259045"/>
    <xdr:sp macro="" textlink="">
      <xdr:nvSpPr>
        <xdr:cNvPr id="72" name="テキスト ボックス 71"/>
        <xdr:cNvSpPr txBox="1"/>
      </xdr:nvSpPr>
      <xdr:spPr>
        <a:xfrm>
          <a:off x="1784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145288</xdr:rowOff>
    </xdr:from>
    <xdr:to>
      <xdr:col>6</xdr:col>
      <xdr:colOff>38100</xdr:colOff>
      <xdr:row>34</xdr:row>
      <xdr:rowOff>75438</xdr:rowOff>
    </xdr:to>
    <xdr:sp macro="" textlink="">
      <xdr:nvSpPr>
        <xdr:cNvPr id="73" name="フローチャート: 判断 72"/>
        <xdr:cNvSpPr/>
      </xdr:nvSpPr>
      <xdr:spPr>
        <a:xfrm>
          <a:off x="1079500" y="5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91965</xdr:rowOff>
    </xdr:from>
    <xdr:ext cx="469744" cy="259045"/>
    <xdr:sp macro="" textlink="">
      <xdr:nvSpPr>
        <xdr:cNvPr id="74" name="テキスト ボックス 73"/>
        <xdr:cNvSpPr txBox="1"/>
      </xdr:nvSpPr>
      <xdr:spPr>
        <a:xfrm>
          <a:off x="895428" y="557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4318</xdr:rowOff>
    </xdr:from>
    <xdr:to>
      <xdr:col>24</xdr:col>
      <xdr:colOff>114300</xdr:colOff>
      <xdr:row>37</xdr:row>
      <xdr:rowOff>105918</xdr:rowOff>
    </xdr:to>
    <xdr:sp macro="" textlink="">
      <xdr:nvSpPr>
        <xdr:cNvPr id="80" name="楕円 79"/>
        <xdr:cNvSpPr/>
      </xdr:nvSpPr>
      <xdr:spPr>
        <a:xfrm>
          <a:off x="45847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90695</xdr:rowOff>
    </xdr:from>
    <xdr:ext cx="469744" cy="259045"/>
    <xdr:sp macro="" textlink="">
      <xdr:nvSpPr>
        <xdr:cNvPr id="81" name="議会費該当値テキスト"/>
        <xdr:cNvSpPr txBox="1"/>
      </xdr:nvSpPr>
      <xdr:spPr>
        <a:xfrm>
          <a:off x="4686300" y="626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157480</xdr:rowOff>
    </xdr:from>
    <xdr:to>
      <xdr:col>20</xdr:col>
      <xdr:colOff>38100</xdr:colOff>
      <xdr:row>37</xdr:row>
      <xdr:rowOff>87630</xdr:rowOff>
    </xdr:to>
    <xdr:sp macro="" textlink="">
      <xdr:nvSpPr>
        <xdr:cNvPr id="82" name="楕円 81"/>
        <xdr:cNvSpPr/>
      </xdr:nvSpPr>
      <xdr:spPr>
        <a:xfrm>
          <a:off x="3746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78757</xdr:rowOff>
    </xdr:from>
    <xdr:ext cx="469744" cy="259045"/>
    <xdr:sp macro="" textlink="">
      <xdr:nvSpPr>
        <xdr:cNvPr id="83" name="テキスト ボックス 82"/>
        <xdr:cNvSpPr txBox="1"/>
      </xdr:nvSpPr>
      <xdr:spPr>
        <a:xfrm>
          <a:off x="3562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147574</xdr:rowOff>
    </xdr:from>
    <xdr:to>
      <xdr:col>15</xdr:col>
      <xdr:colOff>101600</xdr:colOff>
      <xdr:row>37</xdr:row>
      <xdr:rowOff>77724</xdr:rowOff>
    </xdr:to>
    <xdr:sp macro="" textlink="">
      <xdr:nvSpPr>
        <xdr:cNvPr id="84" name="楕円 83"/>
        <xdr:cNvSpPr/>
      </xdr:nvSpPr>
      <xdr:spPr>
        <a:xfrm>
          <a:off x="28575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68851</xdr:rowOff>
    </xdr:from>
    <xdr:ext cx="469744" cy="259045"/>
    <xdr:sp macro="" textlink="">
      <xdr:nvSpPr>
        <xdr:cNvPr id="85" name="テキスト ボックス 84"/>
        <xdr:cNvSpPr txBox="1"/>
      </xdr:nvSpPr>
      <xdr:spPr>
        <a:xfrm>
          <a:off x="2673428" y="641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157480</xdr:rowOff>
    </xdr:from>
    <xdr:to>
      <xdr:col>10</xdr:col>
      <xdr:colOff>165100</xdr:colOff>
      <xdr:row>37</xdr:row>
      <xdr:rowOff>87630</xdr:rowOff>
    </xdr:to>
    <xdr:sp macro="" textlink="">
      <xdr:nvSpPr>
        <xdr:cNvPr id="86" name="楕円 85"/>
        <xdr:cNvSpPr/>
      </xdr:nvSpPr>
      <xdr:spPr>
        <a:xfrm>
          <a:off x="1968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78757</xdr:rowOff>
    </xdr:from>
    <xdr:ext cx="469744" cy="259045"/>
    <xdr:sp macro="" textlink="">
      <xdr:nvSpPr>
        <xdr:cNvPr id="87" name="テキスト ボックス 86"/>
        <xdr:cNvSpPr txBox="1"/>
      </xdr:nvSpPr>
      <xdr:spPr>
        <a:xfrm>
          <a:off x="1784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82804</xdr:rowOff>
    </xdr:from>
    <xdr:to>
      <xdr:col>6</xdr:col>
      <xdr:colOff>38100</xdr:colOff>
      <xdr:row>37</xdr:row>
      <xdr:rowOff>12954</xdr:rowOff>
    </xdr:to>
    <xdr:sp macro="" textlink="">
      <xdr:nvSpPr>
        <xdr:cNvPr id="88" name="楕円 87"/>
        <xdr:cNvSpPr/>
      </xdr:nvSpPr>
      <xdr:spPr>
        <a:xfrm>
          <a:off x="1079500" y="62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4081</xdr:rowOff>
    </xdr:from>
    <xdr:ext cx="469744" cy="259045"/>
    <xdr:sp macro="" textlink="">
      <xdr:nvSpPr>
        <xdr:cNvPr id="89" name="テキスト ボックス 88"/>
        <xdr:cNvSpPr txBox="1"/>
      </xdr:nvSpPr>
      <xdr:spPr>
        <a:xfrm>
          <a:off x="895428"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46527</xdr:rowOff>
    </xdr:from>
    <xdr:to>
      <xdr:col>24</xdr:col>
      <xdr:colOff>63500</xdr:colOff>
      <xdr:row>59</xdr:row>
      <xdr:rowOff>23305</xdr:rowOff>
    </xdr:to>
    <xdr:cxnSp macro="">
      <xdr:nvCxnSpPr>
        <xdr:cNvPr id="119" name="直線コネクタ 118"/>
        <xdr:cNvCxnSpPr/>
      </xdr:nvCxnSpPr>
      <xdr:spPr>
        <a:xfrm flipV="1">
          <a:off x="3797300" y="9819177"/>
          <a:ext cx="838200" cy="3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23305</xdr:rowOff>
    </xdr:from>
    <xdr:to>
      <xdr:col>19</xdr:col>
      <xdr:colOff>177800</xdr:colOff>
      <xdr:row>59</xdr:row>
      <xdr:rowOff>38468</xdr:rowOff>
    </xdr:to>
    <xdr:cxnSp macro="">
      <xdr:nvCxnSpPr>
        <xdr:cNvPr id="122" name="直線コネクタ 121"/>
        <xdr:cNvCxnSpPr/>
      </xdr:nvCxnSpPr>
      <xdr:spPr>
        <a:xfrm flipV="1">
          <a:off x="2908300" y="10138855"/>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126860</xdr:rowOff>
    </xdr:from>
    <xdr:to>
      <xdr:col>15</xdr:col>
      <xdr:colOff>50800</xdr:colOff>
      <xdr:row>59</xdr:row>
      <xdr:rowOff>38468</xdr:rowOff>
    </xdr:to>
    <xdr:cxnSp macro="">
      <xdr:nvCxnSpPr>
        <xdr:cNvPr id="125" name="直線コネクタ 124"/>
        <xdr:cNvCxnSpPr/>
      </xdr:nvCxnSpPr>
      <xdr:spPr>
        <a:xfrm>
          <a:off x="2019300" y="10070960"/>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26968</xdr:rowOff>
    </xdr:from>
    <xdr:to>
      <xdr:col>15</xdr:col>
      <xdr:colOff>101600</xdr:colOff>
      <xdr:row>57</xdr:row>
      <xdr:rowOff>128568</xdr:rowOff>
    </xdr:to>
    <xdr:sp macro="" textlink="">
      <xdr:nvSpPr>
        <xdr:cNvPr id="126" name="フローチャート: 判断 125"/>
        <xdr:cNvSpPr/>
      </xdr:nvSpPr>
      <xdr:spPr>
        <a:xfrm>
          <a:off x="28575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145095</xdr:rowOff>
    </xdr:from>
    <xdr:ext cx="534377" cy="259045"/>
    <xdr:sp macro="" textlink="">
      <xdr:nvSpPr>
        <xdr:cNvPr id="127" name="テキスト ボックス 126"/>
        <xdr:cNvSpPr txBox="1"/>
      </xdr:nvSpPr>
      <xdr:spPr>
        <a:xfrm>
          <a:off x="2641111" y="95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97371</xdr:rowOff>
    </xdr:from>
    <xdr:to>
      <xdr:col>10</xdr:col>
      <xdr:colOff>114300</xdr:colOff>
      <xdr:row>58</xdr:row>
      <xdr:rowOff>126860</xdr:rowOff>
    </xdr:to>
    <xdr:cxnSp macro="">
      <xdr:nvCxnSpPr>
        <xdr:cNvPr id="128" name="直線コネクタ 127"/>
        <xdr:cNvCxnSpPr/>
      </xdr:nvCxnSpPr>
      <xdr:spPr>
        <a:xfrm>
          <a:off x="1130300" y="9870021"/>
          <a:ext cx="889000" cy="20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29464</xdr:rowOff>
    </xdr:from>
    <xdr:to>
      <xdr:col>10</xdr:col>
      <xdr:colOff>165100</xdr:colOff>
      <xdr:row>57</xdr:row>
      <xdr:rowOff>131064</xdr:rowOff>
    </xdr:to>
    <xdr:sp macro="" textlink="">
      <xdr:nvSpPr>
        <xdr:cNvPr id="129" name="フローチャート: 判断 128"/>
        <xdr:cNvSpPr/>
      </xdr:nvSpPr>
      <xdr:spPr>
        <a:xfrm>
          <a:off x="1968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147591</xdr:rowOff>
    </xdr:from>
    <xdr:ext cx="534377" cy="259045"/>
    <xdr:sp macro="" textlink="">
      <xdr:nvSpPr>
        <xdr:cNvPr id="130" name="テキスト ボックス 129"/>
        <xdr:cNvSpPr txBox="1"/>
      </xdr:nvSpPr>
      <xdr:spPr>
        <a:xfrm>
          <a:off x="1752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117018</xdr:rowOff>
    </xdr:from>
    <xdr:to>
      <xdr:col>6</xdr:col>
      <xdr:colOff>38100</xdr:colOff>
      <xdr:row>57</xdr:row>
      <xdr:rowOff>47168</xdr:rowOff>
    </xdr:to>
    <xdr:sp macro="" textlink="">
      <xdr:nvSpPr>
        <xdr:cNvPr id="131" name="フローチャート: 判断 130"/>
        <xdr:cNvSpPr/>
      </xdr:nvSpPr>
      <xdr:spPr>
        <a:xfrm>
          <a:off x="1079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63695</xdr:rowOff>
    </xdr:from>
    <xdr:ext cx="534377" cy="259045"/>
    <xdr:sp macro="" textlink="">
      <xdr:nvSpPr>
        <xdr:cNvPr id="132" name="テキスト ボックス 131"/>
        <xdr:cNvSpPr txBox="1"/>
      </xdr:nvSpPr>
      <xdr:spPr>
        <a:xfrm>
          <a:off x="863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167177</xdr:rowOff>
    </xdr:from>
    <xdr:to>
      <xdr:col>24</xdr:col>
      <xdr:colOff>114300</xdr:colOff>
      <xdr:row>57</xdr:row>
      <xdr:rowOff>97327</xdr:rowOff>
    </xdr:to>
    <xdr:sp macro="" textlink="">
      <xdr:nvSpPr>
        <xdr:cNvPr id="138" name="楕円 137"/>
        <xdr:cNvSpPr/>
      </xdr:nvSpPr>
      <xdr:spPr>
        <a:xfrm>
          <a:off x="4584700" y="97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145604</xdr:rowOff>
    </xdr:from>
    <xdr:ext cx="534377" cy="259045"/>
    <xdr:sp macro="" textlink="">
      <xdr:nvSpPr>
        <xdr:cNvPr id="139" name="総務費該当値テキスト"/>
        <xdr:cNvSpPr txBox="1"/>
      </xdr:nvSpPr>
      <xdr:spPr>
        <a:xfrm>
          <a:off x="4686300" y="974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143955</xdr:rowOff>
    </xdr:from>
    <xdr:to>
      <xdr:col>20</xdr:col>
      <xdr:colOff>38100</xdr:colOff>
      <xdr:row>59</xdr:row>
      <xdr:rowOff>74105</xdr:rowOff>
    </xdr:to>
    <xdr:sp macro="" textlink="">
      <xdr:nvSpPr>
        <xdr:cNvPr id="140" name="楕円 139"/>
        <xdr:cNvSpPr/>
      </xdr:nvSpPr>
      <xdr:spPr>
        <a:xfrm>
          <a:off x="3746500" y="100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65232</xdr:rowOff>
    </xdr:from>
    <xdr:ext cx="534377" cy="259045"/>
    <xdr:sp macro="" textlink="">
      <xdr:nvSpPr>
        <xdr:cNvPr id="141" name="テキスト ボックス 140"/>
        <xdr:cNvSpPr txBox="1"/>
      </xdr:nvSpPr>
      <xdr:spPr>
        <a:xfrm>
          <a:off x="3530111" y="101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159118</xdr:rowOff>
    </xdr:from>
    <xdr:to>
      <xdr:col>15</xdr:col>
      <xdr:colOff>101600</xdr:colOff>
      <xdr:row>59</xdr:row>
      <xdr:rowOff>89268</xdr:rowOff>
    </xdr:to>
    <xdr:sp macro="" textlink="">
      <xdr:nvSpPr>
        <xdr:cNvPr id="142" name="楕円 141"/>
        <xdr:cNvSpPr/>
      </xdr:nvSpPr>
      <xdr:spPr>
        <a:xfrm>
          <a:off x="2857500" y="101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80395</xdr:rowOff>
    </xdr:from>
    <xdr:ext cx="534377" cy="259045"/>
    <xdr:sp macro="" textlink="">
      <xdr:nvSpPr>
        <xdr:cNvPr id="143" name="テキスト ボックス 142"/>
        <xdr:cNvSpPr txBox="1"/>
      </xdr:nvSpPr>
      <xdr:spPr>
        <a:xfrm>
          <a:off x="2641111" y="101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76060</xdr:rowOff>
    </xdr:from>
    <xdr:to>
      <xdr:col>10</xdr:col>
      <xdr:colOff>165100</xdr:colOff>
      <xdr:row>59</xdr:row>
      <xdr:rowOff>6210</xdr:rowOff>
    </xdr:to>
    <xdr:sp macro="" textlink="">
      <xdr:nvSpPr>
        <xdr:cNvPr id="144" name="楕円 143"/>
        <xdr:cNvSpPr/>
      </xdr:nvSpPr>
      <xdr:spPr>
        <a:xfrm>
          <a:off x="1968500" y="100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168787</xdr:rowOff>
    </xdr:from>
    <xdr:ext cx="534377" cy="259045"/>
    <xdr:sp macro="" textlink="">
      <xdr:nvSpPr>
        <xdr:cNvPr id="145" name="テキスト ボックス 144"/>
        <xdr:cNvSpPr txBox="1"/>
      </xdr:nvSpPr>
      <xdr:spPr>
        <a:xfrm>
          <a:off x="1752111" y="101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46571</xdr:rowOff>
    </xdr:from>
    <xdr:to>
      <xdr:col>6</xdr:col>
      <xdr:colOff>38100</xdr:colOff>
      <xdr:row>57</xdr:row>
      <xdr:rowOff>148171</xdr:rowOff>
    </xdr:to>
    <xdr:sp macro="" textlink="">
      <xdr:nvSpPr>
        <xdr:cNvPr id="146" name="楕円 145"/>
        <xdr:cNvSpPr/>
      </xdr:nvSpPr>
      <xdr:spPr>
        <a:xfrm>
          <a:off x="1079500" y="981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139298</xdr:rowOff>
    </xdr:from>
    <xdr:ext cx="534377" cy="259045"/>
    <xdr:sp macro="" textlink="">
      <xdr:nvSpPr>
        <xdr:cNvPr id="147" name="テキスト ボックス 146"/>
        <xdr:cNvSpPr txBox="1"/>
      </xdr:nvSpPr>
      <xdr:spPr>
        <a:xfrm>
          <a:off x="863111" y="99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6477</xdr:rowOff>
    </xdr:from>
    <xdr:to>
      <xdr:col>24</xdr:col>
      <xdr:colOff>63500</xdr:colOff>
      <xdr:row>77</xdr:row>
      <xdr:rowOff>78156</xdr:rowOff>
    </xdr:to>
    <xdr:cxnSp macro="">
      <xdr:nvCxnSpPr>
        <xdr:cNvPr id="177" name="直線コネクタ 176"/>
        <xdr:cNvCxnSpPr/>
      </xdr:nvCxnSpPr>
      <xdr:spPr>
        <a:xfrm flipV="1">
          <a:off x="3797300" y="13208127"/>
          <a:ext cx="838200" cy="7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77812</xdr:rowOff>
    </xdr:from>
    <xdr:to>
      <xdr:col>19</xdr:col>
      <xdr:colOff>177800</xdr:colOff>
      <xdr:row>77</xdr:row>
      <xdr:rowOff>78156</xdr:rowOff>
    </xdr:to>
    <xdr:cxnSp macro="">
      <xdr:nvCxnSpPr>
        <xdr:cNvPr id="180" name="直線コネクタ 179"/>
        <xdr:cNvCxnSpPr/>
      </xdr:nvCxnSpPr>
      <xdr:spPr>
        <a:xfrm>
          <a:off x="2908300" y="13279462"/>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77812</xdr:rowOff>
    </xdr:from>
    <xdr:to>
      <xdr:col>15</xdr:col>
      <xdr:colOff>50800</xdr:colOff>
      <xdr:row>77</xdr:row>
      <xdr:rowOff>121704</xdr:rowOff>
    </xdr:to>
    <xdr:cxnSp macro="">
      <xdr:nvCxnSpPr>
        <xdr:cNvPr id="183" name="直線コネクタ 182"/>
        <xdr:cNvCxnSpPr/>
      </xdr:nvCxnSpPr>
      <xdr:spPr>
        <a:xfrm flipV="1">
          <a:off x="2019300" y="13279462"/>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1512</xdr:rowOff>
    </xdr:from>
    <xdr:to>
      <xdr:col>15</xdr:col>
      <xdr:colOff>101600</xdr:colOff>
      <xdr:row>77</xdr:row>
      <xdr:rowOff>103112</xdr:rowOff>
    </xdr:to>
    <xdr:sp macro="" textlink="">
      <xdr:nvSpPr>
        <xdr:cNvPr id="184" name="フローチャート: 判断 183"/>
        <xdr:cNvSpPr/>
      </xdr:nvSpPr>
      <xdr:spPr>
        <a:xfrm>
          <a:off x="2857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119639</xdr:rowOff>
    </xdr:from>
    <xdr:ext cx="599010" cy="259045"/>
    <xdr:sp macro="" textlink="">
      <xdr:nvSpPr>
        <xdr:cNvPr id="185" name="テキスト ボックス 184"/>
        <xdr:cNvSpPr txBox="1"/>
      </xdr:nvSpPr>
      <xdr:spPr>
        <a:xfrm>
          <a:off x="2608795" y="129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121704</xdr:rowOff>
    </xdr:from>
    <xdr:to>
      <xdr:col>10</xdr:col>
      <xdr:colOff>114300</xdr:colOff>
      <xdr:row>78</xdr:row>
      <xdr:rowOff>5956</xdr:rowOff>
    </xdr:to>
    <xdr:cxnSp macro="">
      <xdr:nvCxnSpPr>
        <xdr:cNvPr id="186" name="直線コネクタ 185"/>
        <xdr:cNvCxnSpPr/>
      </xdr:nvCxnSpPr>
      <xdr:spPr>
        <a:xfrm flipV="1">
          <a:off x="1130300" y="13323354"/>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42444</xdr:rowOff>
    </xdr:from>
    <xdr:to>
      <xdr:col>10</xdr:col>
      <xdr:colOff>165100</xdr:colOff>
      <xdr:row>77</xdr:row>
      <xdr:rowOff>144044</xdr:rowOff>
    </xdr:to>
    <xdr:sp macro="" textlink="">
      <xdr:nvSpPr>
        <xdr:cNvPr id="187" name="フローチャート: 判断 186"/>
        <xdr:cNvSpPr/>
      </xdr:nvSpPr>
      <xdr:spPr>
        <a:xfrm>
          <a:off x="1968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160571</xdr:rowOff>
    </xdr:from>
    <xdr:ext cx="599010" cy="259045"/>
    <xdr:sp macro="" textlink="">
      <xdr:nvSpPr>
        <xdr:cNvPr id="188" name="テキスト ボックス 187"/>
        <xdr:cNvSpPr txBox="1"/>
      </xdr:nvSpPr>
      <xdr:spPr>
        <a:xfrm>
          <a:off x="1719795" y="1301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90284</xdr:rowOff>
    </xdr:from>
    <xdr:to>
      <xdr:col>6</xdr:col>
      <xdr:colOff>38100</xdr:colOff>
      <xdr:row>78</xdr:row>
      <xdr:rowOff>20434</xdr:rowOff>
    </xdr:to>
    <xdr:sp macro="" textlink="">
      <xdr:nvSpPr>
        <xdr:cNvPr id="189" name="フローチャート: 判断 188"/>
        <xdr:cNvSpPr/>
      </xdr:nvSpPr>
      <xdr:spPr>
        <a:xfrm>
          <a:off x="1079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36961</xdr:rowOff>
    </xdr:from>
    <xdr:ext cx="599010" cy="259045"/>
    <xdr:sp macro="" textlink="">
      <xdr:nvSpPr>
        <xdr:cNvPr id="190" name="テキスト ボックス 189"/>
        <xdr:cNvSpPr txBox="1"/>
      </xdr:nvSpPr>
      <xdr:spPr>
        <a:xfrm>
          <a:off x="830795" y="1306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127127</xdr:rowOff>
    </xdr:from>
    <xdr:to>
      <xdr:col>24</xdr:col>
      <xdr:colOff>114300</xdr:colOff>
      <xdr:row>77</xdr:row>
      <xdr:rowOff>57277</xdr:rowOff>
    </xdr:to>
    <xdr:sp macro="" textlink="">
      <xdr:nvSpPr>
        <xdr:cNvPr id="196" name="楕円 195"/>
        <xdr:cNvSpPr/>
      </xdr:nvSpPr>
      <xdr:spPr>
        <a:xfrm>
          <a:off x="4584700" y="131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105554</xdr:rowOff>
    </xdr:from>
    <xdr:ext cx="599010" cy="259045"/>
    <xdr:sp macro="" textlink="">
      <xdr:nvSpPr>
        <xdr:cNvPr id="197" name="民生費該当値テキスト"/>
        <xdr:cNvSpPr txBox="1"/>
      </xdr:nvSpPr>
      <xdr:spPr>
        <a:xfrm>
          <a:off x="4686300" y="1313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27356</xdr:rowOff>
    </xdr:from>
    <xdr:to>
      <xdr:col>20</xdr:col>
      <xdr:colOff>38100</xdr:colOff>
      <xdr:row>77</xdr:row>
      <xdr:rowOff>128956</xdr:rowOff>
    </xdr:to>
    <xdr:sp macro="" textlink="">
      <xdr:nvSpPr>
        <xdr:cNvPr id="198" name="楕円 197"/>
        <xdr:cNvSpPr/>
      </xdr:nvSpPr>
      <xdr:spPr>
        <a:xfrm>
          <a:off x="3746500" y="132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120083</xdr:rowOff>
    </xdr:from>
    <xdr:ext cx="599010" cy="259045"/>
    <xdr:sp macro="" textlink="">
      <xdr:nvSpPr>
        <xdr:cNvPr id="199" name="テキスト ボックス 198"/>
        <xdr:cNvSpPr txBox="1"/>
      </xdr:nvSpPr>
      <xdr:spPr>
        <a:xfrm>
          <a:off x="3497795" y="133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27012</xdr:rowOff>
    </xdr:from>
    <xdr:to>
      <xdr:col>15</xdr:col>
      <xdr:colOff>101600</xdr:colOff>
      <xdr:row>77</xdr:row>
      <xdr:rowOff>128612</xdr:rowOff>
    </xdr:to>
    <xdr:sp macro="" textlink="">
      <xdr:nvSpPr>
        <xdr:cNvPr id="200" name="楕円 199"/>
        <xdr:cNvSpPr/>
      </xdr:nvSpPr>
      <xdr:spPr>
        <a:xfrm>
          <a:off x="2857500" y="1322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119739</xdr:rowOff>
    </xdr:from>
    <xdr:ext cx="599010" cy="259045"/>
    <xdr:sp macro="" textlink="">
      <xdr:nvSpPr>
        <xdr:cNvPr id="201" name="テキスト ボックス 200"/>
        <xdr:cNvSpPr txBox="1"/>
      </xdr:nvSpPr>
      <xdr:spPr>
        <a:xfrm>
          <a:off x="2608795" y="1332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70904</xdr:rowOff>
    </xdr:from>
    <xdr:to>
      <xdr:col>10</xdr:col>
      <xdr:colOff>165100</xdr:colOff>
      <xdr:row>78</xdr:row>
      <xdr:rowOff>1054</xdr:rowOff>
    </xdr:to>
    <xdr:sp macro="" textlink="">
      <xdr:nvSpPr>
        <xdr:cNvPr id="202" name="楕円 201"/>
        <xdr:cNvSpPr/>
      </xdr:nvSpPr>
      <xdr:spPr>
        <a:xfrm>
          <a:off x="1968500" y="132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163631</xdr:rowOff>
    </xdr:from>
    <xdr:ext cx="599010" cy="259045"/>
    <xdr:sp macro="" textlink="">
      <xdr:nvSpPr>
        <xdr:cNvPr id="203" name="テキスト ボックス 202"/>
        <xdr:cNvSpPr txBox="1"/>
      </xdr:nvSpPr>
      <xdr:spPr>
        <a:xfrm>
          <a:off x="1719795" y="1336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126606</xdr:rowOff>
    </xdr:from>
    <xdr:to>
      <xdr:col>6</xdr:col>
      <xdr:colOff>38100</xdr:colOff>
      <xdr:row>78</xdr:row>
      <xdr:rowOff>56756</xdr:rowOff>
    </xdr:to>
    <xdr:sp macro="" textlink="">
      <xdr:nvSpPr>
        <xdr:cNvPr id="204" name="楕円 203"/>
        <xdr:cNvSpPr/>
      </xdr:nvSpPr>
      <xdr:spPr>
        <a:xfrm>
          <a:off x="1079500" y="133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47883</xdr:rowOff>
    </xdr:from>
    <xdr:ext cx="599010" cy="259045"/>
    <xdr:sp macro="" textlink="">
      <xdr:nvSpPr>
        <xdr:cNvPr id="205" name="テキスト ボックス 204"/>
        <xdr:cNvSpPr txBox="1"/>
      </xdr:nvSpPr>
      <xdr:spPr>
        <a:xfrm>
          <a:off x="830795" y="1342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139883</xdr:rowOff>
    </xdr:from>
    <xdr:to>
      <xdr:col>24</xdr:col>
      <xdr:colOff>63500</xdr:colOff>
      <xdr:row>97</xdr:row>
      <xdr:rowOff>156274</xdr:rowOff>
    </xdr:to>
    <xdr:cxnSp macro="">
      <xdr:nvCxnSpPr>
        <xdr:cNvPr id="233" name="直線コネクタ 232"/>
        <xdr:cNvCxnSpPr/>
      </xdr:nvCxnSpPr>
      <xdr:spPr>
        <a:xfrm flipV="1">
          <a:off x="3797300" y="16770533"/>
          <a:ext cx="8382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30910</xdr:rowOff>
    </xdr:from>
    <xdr:to>
      <xdr:col>19</xdr:col>
      <xdr:colOff>177800</xdr:colOff>
      <xdr:row>97</xdr:row>
      <xdr:rowOff>156274</xdr:rowOff>
    </xdr:to>
    <xdr:cxnSp macro="">
      <xdr:nvCxnSpPr>
        <xdr:cNvPr id="236" name="直線コネクタ 235"/>
        <xdr:cNvCxnSpPr/>
      </xdr:nvCxnSpPr>
      <xdr:spPr>
        <a:xfrm>
          <a:off x="2908300" y="16490110"/>
          <a:ext cx="889000" cy="29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30910</xdr:rowOff>
    </xdr:from>
    <xdr:to>
      <xdr:col>15</xdr:col>
      <xdr:colOff>50800</xdr:colOff>
      <xdr:row>97</xdr:row>
      <xdr:rowOff>55049</xdr:rowOff>
    </xdr:to>
    <xdr:cxnSp macro="">
      <xdr:nvCxnSpPr>
        <xdr:cNvPr id="239" name="直線コネクタ 238"/>
        <xdr:cNvCxnSpPr/>
      </xdr:nvCxnSpPr>
      <xdr:spPr>
        <a:xfrm flipV="1">
          <a:off x="2019300" y="16490110"/>
          <a:ext cx="889000" cy="19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1" name="テキスト ボックス 240"/>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55049</xdr:rowOff>
    </xdr:from>
    <xdr:to>
      <xdr:col>10</xdr:col>
      <xdr:colOff>114300</xdr:colOff>
      <xdr:row>98</xdr:row>
      <xdr:rowOff>4277</xdr:rowOff>
    </xdr:to>
    <xdr:cxnSp macro="">
      <xdr:nvCxnSpPr>
        <xdr:cNvPr id="242" name="直線コネクタ 241"/>
        <xdr:cNvCxnSpPr/>
      </xdr:nvCxnSpPr>
      <xdr:spPr>
        <a:xfrm flipV="1">
          <a:off x="1130300" y="16685699"/>
          <a:ext cx="889000" cy="12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89083</xdr:rowOff>
    </xdr:from>
    <xdr:to>
      <xdr:col>24</xdr:col>
      <xdr:colOff>114300</xdr:colOff>
      <xdr:row>98</xdr:row>
      <xdr:rowOff>19233</xdr:rowOff>
    </xdr:to>
    <xdr:sp macro="" textlink="">
      <xdr:nvSpPr>
        <xdr:cNvPr id="252" name="楕円 251"/>
        <xdr:cNvSpPr/>
      </xdr:nvSpPr>
      <xdr:spPr>
        <a:xfrm>
          <a:off x="4584700" y="167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67510</xdr:rowOff>
    </xdr:from>
    <xdr:ext cx="534377" cy="259045"/>
    <xdr:sp macro="" textlink="">
      <xdr:nvSpPr>
        <xdr:cNvPr id="253" name="衛生費該当値テキスト"/>
        <xdr:cNvSpPr txBox="1"/>
      </xdr:nvSpPr>
      <xdr:spPr>
        <a:xfrm>
          <a:off x="4686300" y="1669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105474</xdr:rowOff>
    </xdr:from>
    <xdr:to>
      <xdr:col>20</xdr:col>
      <xdr:colOff>38100</xdr:colOff>
      <xdr:row>98</xdr:row>
      <xdr:rowOff>35624</xdr:rowOff>
    </xdr:to>
    <xdr:sp macro="" textlink="">
      <xdr:nvSpPr>
        <xdr:cNvPr id="254" name="楕円 253"/>
        <xdr:cNvSpPr/>
      </xdr:nvSpPr>
      <xdr:spPr>
        <a:xfrm>
          <a:off x="3746500" y="167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26751</xdr:rowOff>
    </xdr:from>
    <xdr:ext cx="534377" cy="259045"/>
    <xdr:sp macro="" textlink="">
      <xdr:nvSpPr>
        <xdr:cNvPr id="255" name="テキスト ボックス 254"/>
        <xdr:cNvSpPr txBox="1"/>
      </xdr:nvSpPr>
      <xdr:spPr>
        <a:xfrm>
          <a:off x="3530111" y="168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151560</xdr:rowOff>
    </xdr:from>
    <xdr:to>
      <xdr:col>15</xdr:col>
      <xdr:colOff>101600</xdr:colOff>
      <xdr:row>96</xdr:row>
      <xdr:rowOff>81710</xdr:rowOff>
    </xdr:to>
    <xdr:sp macro="" textlink="">
      <xdr:nvSpPr>
        <xdr:cNvPr id="256" name="楕円 255"/>
        <xdr:cNvSpPr/>
      </xdr:nvSpPr>
      <xdr:spPr>
        <a:xfrm>
          <a:off x="2857500" y="164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98237</xdr:rowOff>
    </xdr:from>
    <xdr:ext cx="534377" cy="259045"/>
    <xdr:sp macro="" textlink="">
      <xdr:nvSpPr>
        <xdr:cNvPr id="257" name="テキスト ボックス 256"/>
        <xdr:cNvSpPr txBox="1"/>
      </xdr:nvSpPr>
      <xdr:spPr>
        <a:xfrm>
          <a:off x="2641111" y="162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4249</xdr:rowOff>
    </xdr:from>
    <xdr:to>
      <xdr:col>10</xdr:col>
      <xdr:colOff>165100</xdr:colOff>
      <xdr:row>97</xdr:row>
      <xdr:rowOff>105849</xdr:rowOff>
    </xdr:to>
    <xdr:sp macro="" textlink="">
      <xdr:nvSpPr>
        <xdr:cNvPr id="258" name="楕円 257"/>
        <xdr:cNvSpPr/>
      </xdr:nvSpPr>
      <xdr:spPr>
        <a:xfrm>
          <a:off x="1968500" y="166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96976</xdr:rowOff>
    </xdr:from>
    <xdr:ext cx="534377" cy="259045"/>
    <xdr:sp macro="" textlink="">
      <xdr:nvSpPr>
        <xdr:cNvPr id="259" name="テキスト ボックス 258"/>
        <xdr:cNvSpPr txBox="1"/>
      </xdr:nvSpPr>
      <xdr:spPr>
        <a:xfrm>
          <a:off x="1752111" y="167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124927</xdr:rowOff>
    </xdr:from>
    <xdr:to>
      <xdr:col>6</xdr:col>
      <xdr:colOff>38100</xdr:colOff>
      <xdr:row>98</xdr:row>
      <xdr:rowOff>55077</xdr:rowOff>
    </xdr:to>
    <xdr:sp macro="" textlink="">
      <xdr:nvSpPr>
        <xdr:cNvPr id="260" name="楕円 259"/>
        <xdr:cNvSpPr/>
      </xdr:nvSpPr>
      <xdr:spPr>
        <a:xfrm>
          <a:off x="1079500" y="167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46204</xdr:rowOff>
    </xdr:from>
    <xdr:ext cx="534377" cy="259045"/>
    <xdr:sp macro="" textlink="">
      <xdr:nvSpPr>
        <xdr:cNvPr id="261" name="テキスト ボックス 260"/>
        <xdr:cNvSpPr txBox="1"/>
      </xdr:nvSpPr>
      <xdr:spPr>
        <a:xfrm>
          <a:off x="863111" y="168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152502</xdr:rowOff>
    </xdr:from>
    <xdr:to>
      <xdr:col>55</xdr:col>
      <xdr:colOff>0</xdr:colOff>
      <xdr:row>37</xdr:row>
      <xdr:rowOff>25857</xdr:rowOff>
    </xdr:to>
    <xdr:cxnSp macro="">
      <xdr:nvCxnSpPr>
        <xdr:cNvPr id="288" name="直線コネクタ 287"/>
        <xdr:cNvCxnSpPr/>
      </xdr:nvCxnSpPr>
      <xdr:spPr>
        <a:xfrm>
          <a:off x="9639300" y="6324702"/>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152502</xdr:rowOff>
    </xdr:from>
    <xdr:to>
      <xdr:col>50</xdr:col>
      <xdr:colOff>114300</xdr:colOff>
      <xdr:row>37</xdr:row>
      <xdr:rowOff>70206</xdr:rowOff>
    </xdr:to>
    <xdr:cxnSp macro="">
      <xdr:nvCxnSpPr>
        <xdr:cNvPr id="291" name="直線コネクタ 290"/>
        <xdr:cNvCxnSpPr/>
      </xdr:nvCxnSpPr>
      <xdr:spPr>
        <a:xfrm flipV="1">
          <a:off x="8750300" y="632470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100381</xdr:rowOff>
    </xdr:from>
    <xdr:to>
      <xdr:col>45</xdr:col>
      <xdr:colOff>177800</xdr:colOff>
      <xdr:row>37</xdr:row>
      <xdr:rowOff>70206</xdr:rowOff>
    </xdr:to>
    <xdr:cxnSp macro="">
      <xdr:nvCxnSpPr>
        <xdr:cNvPr id="294" name="直線コネクタ 293"/>
        <xdr:cNvCxnSpPr/>
      </xdr:nvCxnSpPr>
      <xdr:spPr>
        <a:xfrm>
          <a:off x="7861300" y="6272581"/>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157480</xdr:rowOff>
    </xdr:from>
    <xdr:to>
      <xdr:col>46</xdr:col>
      <xdr:colOff>38100</xdr:colOff>
      <xdr:row>36</xdr:row>
      <xdr:rowOff>87630</xdr:rowOff>
    </xdr:to>
    <xdr:sp macro="" textlink="">
      <xdr:nvSpPr>
        <xdr:cNvPr id="295" name="フローチャート: 判断 294"/>
        <xdr:cNvSpPr/>
      </xdr:nvSpPr>
      <xdr:spPr>
        <a:xfrm>
          <a:off x="869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104157</xdr:rowOff>
    </xdr:from>
    <xdr:ext cx="378565" cy="259045"/>
    <xdr:sp macro="" textlink="">
      <xdr:nvSpPr>
        <xdr:cNvPr id="296" name="テキスト ボックス 295"/>
        <xdr:cNvSpPr txBox="1"/>
      </xdr:nvSpPr>
      <xdr:spPr>
        <a:xfrm>
          <a:off x="8561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100381</xdr:rowOff>
    </xdr:from>
    <xdr:to>
      <xdr:col>41</xdr:col>
      <xdr:colOff>50800</xdr:colOff>
      <xdr:row>36</xdr:row>
      <xdr:rowOff>156159</xdr:rowOff>
    </xdr:to>
    <xdr:cxnSp macro="">
      <xdr:nvCxnSpPr>
        <xdr:cNvPr id="297" name="直線コネクタ 296"/>
        <xdr:cNvCxnSpPr/>
      </xdr:nvCxnSpPr>
      <xdr:spPr>
        <a:xfrm flipV="1">
          <a:off x="6972300" y="6272581"/>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102616</xdr:rowOff>
    </xdr:from>
    <xdr:to>
      <xdr:col>41</xdr:col>
      <xdr:colOff>101600</xdr:colOff>
      <xdr:row>36</xdr:row>
      <xdr:rowOff>32766</xdr:rowOff>
    </xdr:to>
    <xdr:sp macro="" textlink="">
      <xdr:nvSpPr>
        <xdr:cNvPr id="298" name="フローチャート: 判断 297"/>
        <xdr:cNvSpPr/>
      </xdr:nvSpPr>
      <xdr:spPr>
        <a:xfrm>
          <a:off x="7810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49293</xdr:rowOff>
    </xdr:from>
    <xdr:ext cx="469744" cy="259045"/>
    <xdr:sp macro="" textlink="">
      <xdr:nvSpPr>
        <xdr:cNvPr id="299" name="テキスト ボックス 298"/>
        <xdr:cNvSpPr txBox="1"/>
      </xdr:nvSpPr>
      <xdr:spPr>
        <a:xfrm>
          <a:off x="7626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0" name="フローチャート: 判断 299"/>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1" name="テキスト ボックス 300"/>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146507</xdr:rowOff>
    </xdr:from>
    <xdr:to>
      <xdr:col>55</xdr:col>
      <xdr:colOff>50800</xdr:colOff>
      <xdr:row>37</xdr:row>
      <xdr:rowOff>76657</xdr:rowOff>
    </xdr:to>
    <xdr:sp macro="" textlink="">
      <xdr:nvSpPr>
        <xdr:cNvPr id="307" name="楕円 306"/>
        <xdr:cNvSpPr/>
      </xdr:nvSpPr>
      <xdr:spPr>
        <a:xfrm>
          <a:off x="104267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124934</xdr:rowOff>
    </xdr:from>
    <xdr:ext cx="378565" cy="259045"/>
    <xdr:sp macro="" textlink="">
      <xdr:nvSpPr>
        <xdr:cNvPr id="308" name="労働費該当値テキスト"/>
        <xdr:cNvSpPr txBox="1"/>
      </xdr:nvSpPr>
      <xdr:spPr>
        <a:xfrm>
          <a:off x="10528300" y="6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101702</xdr:rowOff>
    </xdr:from>
    <xdr:to>
      <xdr:col>50</xdr:col>
      <xdr:colOff>165100</xdr:colOff>
      <xdr:row>37</xdr:row>
      <xdr:rowOff>31852</xdr:rowOff>
    </xdr:to>
    <xdr:sp macro="" textlink="">
      <xdr:nvSpPr>
        <xdr:cNvPr id="309" name="楕円 308"/>
        <xdr:cNvSpPr/>
      </xdr:nvSpPr>
      <xdr:spPr>
        <a:xfrm>
          <a:off x="95885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48379</xdr:rowOff>
    </xdr:from>
    <xdr:ext cx="378565" cy="259045"/>
    <xdr:sp macro="" textlink="">
      <xdr:nvSpPr>
        <xdr:cNvPr id="310" name="テキスト ボックス 309"/>
        <xdr:cNvSpPr txBox="1"/>
      </xdr:nvSpPr>
      <xdr:spPr>
        <a:xfrm>
          <a:off x="9450017" y="6049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19406</xdr:rowOff>
    </xdr:from>
    <xdr:to>
      <xdr:col>46</xdr:col>
      <xdr:colOff>38100</xdr:colOff>
      <xdr:row>37</xdr:row>
      <xdr:rowOff>121006</xdr:rowOff>
    </xdr:to>
    <xdr:sp macro="" textlink="">
      <xdr:nvSpPr>
        <xdr:cNvPr id="311" name="楕円 310"/>
        <xdr:cNvSpPr/>
      </xdr:nvSpPr>
      <xdr:spPr>
        <a:xfrm>
          <a:off x="8699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112133</xdr:rowOff>
    </xdr:from>
    <xdr:ext cx="378565" cy="259045"/>
    <xdr:sp macro="" textlink="">
      <xdr:nvSpPr>
        <xdr:cNvPr id="312" name="テキスト ボックス 311"/>
        <xdr:cNvSpPr txBox="1"/>
      </xdr:nvSpPr>
      <xdr:spPr>
        <a:xfrm>
          <a:off x="8561017" y="64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49581</xdr:rowOff>
    </xdr:from>
    <xdr:to>
      <xdr:col>41</xdr:col>
      <xdr:colOff>101600</xdr:colOff>
      <xdr:row>36</xdr:row>
      <xdr:rowOff>151181</xdr:rowOff>
    </xdr:to>
    <xdr:sp macro="" textlink="">
      <xdr:nvSpPr>
        <xdr:cNvPr id="313" name="楕円 312"/>
        <xdr:cNvSpPr/>
      </xdr:nvSpPr>
      <xdr:spPr>
        <a:xfrm>
          <a:off x="7810500" y="62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142308</xdr:rowOff>
    </xdr:from>
    <xdr:ext cx="378565" cy="259045"/>
    <xdr:sp macro="" textlink="">
      <xdr:nvSpPr>
        <xdr:cNvPr id="314" name="テキスト ボックス 313"/>
        <xdr:cNvSpPr txBox="1"/>
      </xdr:nvSpPr>
      <xdr:spPr>
        <a:xfrm>
          <a:off x="7672017" y="6314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105359</xdr:rowOff>
    </xdr:from>
    <xdr:to>
      <xdr:col>36</xdr:col>
      <xdr:colOff>165100</xdr:colOff>
      <xdr:row>37</xdr:row>
      <xdr:rowOff>35509</xdr:rowOff>
    </xdr:to>
    <xdr:sp macro="" textlink="">
      <xdr:nvSpPr>
        <xdr:cNvPr id="315" name="楕円 314"/>
        <xdr:cNvSpPr/>
      </xdr:nvSpPr>
      <xdr:spPr>
        <a:xfrm>
          <a:off x="6921500" y="6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26636</xdr:rowOff>
    </xdr:from>
    <xdr:ext cx="378565" cy="259045"/>
    <xdr:sp macro="" textlink="">
      <xdr:nvSpPr>
        <xdr:cNvPr id="316" name="テキスト ボックス 315"/>
        <xdr:cNvSpPr txBox="1"/>
      </xdr:nvSpPr>
      <xdr:spPr>
        <a:xfrm>
          <a:off x="6783017" y="637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82779</xdr:rowOff>
    </xdr:from>
    <xdr:to>
      <xdr:col>55</xdr:col>
      <xdr:colOff>0</xdr:colOff>
      <xdr:row>58</xdr:row>
      <xdr:rowOff>97333</xdr:rowOff>
    </xdr:to>
    <xdr:cxnSp macro="">
      <xdr:nvCxnSpPr>
        <xdr:cNvPr id="345" name="直線コネクタ 344"/>
        <xdr:cNvCxnSpPr/>
      </xdr:nvCxnSpPr>
      <xdr:spPr>
        <a:xfrm>
          <a:off x="9639300" y="10026879"/>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82779</xdr:rowOff>
    </xdr:from>
    <xdr:to>
      <xdr:col>50</xdr:col>
      <xdr:colOff>114300</xdr:colOff>
      <xdr:row>58</xdr:row>
      <xdr:rowOff>114783</xdr:rowOff>
    </xdr:to>
    <xdr:cxnSp macro="">
      <xdr:nvCxnSpPr>
        <xdr:cNvPr id="348" name="直線コネクタ 347"/>
        <xdr:cNvCxnSpPr/>
      </xdr:nvCxnSpPr>
      <xdr:spPr>
        <a:xfrm flipV="1">
          <a:off x="8750300" y="10026879"/>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114783</xdr:rowOff>
    </xdr:from>
    <xdr:to>
      <xdr:col>45</xdr:col>
      <xdr:colOff>177800</xdr:colOff>
      <xdr:row>58</xdr:row>
      <xdr:rowOff>122327</xdr:rowOff>
    </xdr:to>
    <xdr:cxnSp macro="">
      <xdr:nvCxnSpPr>
        <xdr:cNvPr id="351" name="直線コネクタ 350"/>
        <xdr:cNvCxnSpPr/>
      </xdr:nvCxnSpPr>
      <xdr:spPr>
        <a:xfrm flipV="1">
          <a:off x="7861300" y="1005888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125476</xdr:rowOff>
    </xdr:from>
    <xdr:to>
      <xdr:col>46</xdr:col>
      <xdr:colOff>38100</xdr:colOff>
      <xdr:row>57</xdr:row>
      <xdr:rowOff>55626</xdr:rowOff>
    </xdr:to>
    <xdr:sp macro="" textlink="">
      <xdr:nvSpPr>
        <xdr:cNvPr id="352" name="フローチャート: 判断 351"/>
        <xdr:cNvSpPr/>
      </xdr:nvSpPr>
      <xdr:spPr>
        <a:xfrm>
          <a:off x="8699500" y="972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72153</xdr:rowOff>
    </xdr:from>
    <xdr:ext cx="469744" cy="259045"/>
    <xdr:sp macro="" textlink="">
      <xdr:nvSpPr>
        <xdr:cNvPr id="353" name="テキスト ボックス 352"/>
        <xdr:cNvSpPr txBox="1"/>
      </xdr:nvSpPr>
      <xdr:spPr>
        <a:xfrm>
          <a:off x="8515428" y="950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122327</xdr:rowOff>
    </xdr:from>
    <xdr:to>
      <xdr:col>41</xdr:col>
      <xdr:colOff>50800</xdr:colOff>
      <xdr:row>58</xdr:row>
      <xdr:rowOff>123546</xdr:rowOff>
    </xdr:to>
    <xdr:cxnSp macro="">
      <xdr:nvCxnSpPr>
        <xdr:cNvPr id="354" name="直線コネクタ 353"/>
        <xdr:cNvCxnSpPr/>
      </xdr:nvCxnSpPr>
      <xdr:spPr>
        <a:xfrm flipV="1">
          <a:off x="6972300" y="1006642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105664</xdr:rowOff>
    </xdr:from>
    <xdr:to>
      <xdr:col>41</xdr:col>
      <xdr:colOff>101600</xdr:colOff>
      <xdr:row>57</xdr:row>
      <xdr:rowOff>35814</xdr:rowOff>
    </xdr:to>
    <xdr:sp macro="" textlink="">
      <xdr:nvSpPr>
        <xdr:cNvPr id="355" name="フローチャート: 判断 354"/>
        <xdr:cNvSpPr/>
      </xdr:nvSpPr>
      <xdr:spPr>
        <a:xfrm>
          <a:off x="7810500" y="970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52341</xdr:rowOff>
    </xdr:from>
    <xdr:ext cx="469744" cy="259045"/>
    <xdr:sp macro="" textlink="">
      <xdr:nvSpPr>
        <xdr:cNvPr id="356" name="テキスト ボックス 355"/>
        <xdr:cNvSpPr txBox="1"/>
      </xdr:nvSpPr>
      <xdr:spPr>
        <a:xfrm>
          <a:off x="7626428" y="948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54687</xdr:rowOff>
    </xdr:from>
    <xdr:to>
      <xdr:col>36</xdr:col>
      <xdr:colOff>165100</xdr:colOff>
      <xdr:row>56</xdr:row>
      <xdr:rowOff>156287</xdr:rowOff>
    </xdr:to>
    <xdr:sp macro="" textlink="">
      <xdr:nvSpPr>
        <xdr:cNvPr id="357" name="フローチャート: 判断 356"/>
        <xdr:cNvSpPr/>
      </xdr:nvSpPr>
      <xdr:spPr>
        <a:xfrm>
          <a:off x="6921500" y="96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xdr:rowOff>
    </xdr:from>
    <xdr:ext cx="469744" cy="259045"/>
    <xdr:sp macro="" textlink="">
      <xdr:nvSpPr>
        <xdr:cNvPr id="358" name="テキスト ボックス 357"/>
        <xdr:cNvSpPr txBox="1"/>
      </xdr:nvSpPr>
      <xdr:spPr>
        <a:xfrm>
          <a:off x="6737428" y="943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46533</xdr:rowOff>
    </xdr:from>
    <xdr:to>
      <xdr:col>55</xdr:col>
      <xdr:colOff>50800</xdr:colOff>
      <xdr:row>58</xdr:row>
      <xdr:rowOff>148133</xdr:rowOff>
    </xdr:to>
    <xdr:sp macro="" textlink="">
      <xdr:nvSpPr>
        <xdr:cNvPr id="364" name="楕円 363"/>
        <xdr:cNvSpPr/>
      </xdr:nvSpPr>
      <xdr:spPr>
        <a:xfrm>
          <a:off x="10426700" y="99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132910</xdr:rowOff>
    </xdr:from>
    <xdr:ext cx="469744" cy="259045"/>
    <xdr:sp macro="" textlink="">
      <xdr:nvSpPr>
        <xdr:cNvPr id="365" name="農林水産業費該当値テキスト"/>
        <xdr:cNvSpPr txBox="1"/>
      </xdr:nvSpPr>
      <xdr:spPr>
        <a:xfrm>
          <a:off x="10528300" y="99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31979</xdr:rowOff>
    </xdr:from>
    <xdr:to>
      <xdr:col>50</xdr:col>
      <xdr:colOff>165100</xdr:colOff>
      <xdr:row>58</xdr:row>
      <xdr:rowOff>133579</xdr:rowOff>
    </xdr:to>
    <xdr:sp macro="" textlink="">
      <xdr:nvSpPr>
        <xdr:cNvPr id="366" name="楕円 365"/>
        <xdr:cNvSpPr/>
      </xdr:nvSpPr>
      <xdr:spPr>
        <a:xfrm>
          <a:off x="9588500" y="99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124706</xdr:rowOff>
    </xdr:from>
    <xdr:ext cx="469744" cy="259045"/>
    <xdr:sp macro="" textlink="">
      <xdr:nvSpPr>
        <xdr:cNvPr id="367" name="テキスト ボックス 366"/>
        <xdr:cNvSpPr txBox="1"/>
      </xdr:nvSpPr>
      <xdr:spPr>
        <a:xfrm>
          <a:off x="9404428" y="1006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63983</xdr:rowOff>
    </xdr:from>
    <xdr:to>
      <xdr:col>46</xdr:col>
      <xdr:colOff>38100</xdr:colOff>
      <xdr:row>58</xdr:row>
      <xdr:rowOff>165583</xdr:rowOff>
    </xdr:to>
    <xdr:sp macro="" textlink="">
      <xdr:nvSpPr>
        <xdr:cNvPr id="368" name="楕円 367"/>
        <xdr:cNvSpPr/>
      </xdr:nvSpPr>
      <xdr:spPr>
        <a:xfrm>
          <a:off x="8699500" y="100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156710</xdr:rowOff>
    </xdr:from>
    <xdr:ext cx="469744" cy="259045"/>
    <xdr:sp macro="" textlink="">
      <xdr:nvSpPr>
        <xdr:cNvPr id="369" name="テキスト ボックス 368"/>
        <xdr:cNvSpPr txBox="1"/>
      </xdr:nvSpPr>
      <xdr:spPr>
        <a:xfrm>
          <a:off x="8515428" y="1010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71527</xdr:rowOff>
    </xdr:from>
    <xdr:to>
      <xdr:col>41</xdr:col>
      <xdr:colOff>101600</xdr:colOff>
      <xdr:row>59</xdr:row>
      <xdr:rowOff>1677</xdr:rowOff>
    </xdr:to>
    <xdr:sp macro="" textlink="">
      <xdr:nvSpPr>
        <xdr:cNvPr id="370" name="楕円 369"/>
        <xdr:cNvSpPr/>
      </xdr:nvSpPr>
      <xdr:spPr>
        <a:xfrm>
          <a:off x="7810500" y="10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164254</xdr:rowOff>
    </xdr:from>
    <xdr:ext cx="469744" cy="259045"/>
    <xdr:sp macro="" textlink="">
      <xdr:nvSpPr>
        <xdr:cNvPr id="371" name="テキスト ボックス 370"/>
        <xdr:cNvSpPr txBox="1"/>
      </xdr:nvSpPr>
      <xdr:spPr>
        <a:xfrm>
          <a:off x="7626428" y="1010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72746</xdr:rowOff>
    </xdr:from>
    <xdr:to>
      <xdr:col>36</xdr:col>
      <xdr:colOff>165100</xdr:colOff>
      <xdr:row>59</xdr:row>
      <xdr:rowOff>2896</xdr:rowOff>
    </xdr:to>
    <xdr:sp macro="" textlink="">
      <xdr:nvSpPr>
        <xdr:cNvPr id="372" name="楕円 371"/>
        <xdr:cNvSpPr/>
      </xdr:nvSpPr>
      <xdr:spPr>
        <a:xfrm>
          <a:off x="6921500" y="100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165473</xdr:rowOff>
    </xdr:from>
    <xdr:ext cx="469744" cy="259045"/>
    <xdr:sp macro="" textlink="">
      <xdr:nvSpPr>
        <xdr:cNvPr id="373" name="テキスト ボックス 372"/>
        <xdr:cNvSpPr txBox="1"/>
      </xdr:nvSpPr>
      <xdr:spPr>
        <a:xfrm>
          <a:off x="6737428" y="1010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54628</xdr:rowOff>
    </xdr:from>
    <xdr:to>
      <xdr:col>55</xdr:col>
      <xdr:colOff>0</xdr:colOff>
      <xdr:row>79</xdr:row>
      <xdr:rowOff>55118</xdr:rowOff>
    </xdr:to>
    <xdr:cxnSp macro="">
      <xdr:nvCxnSpPr>
        <xdr:cNvPr id="404" name="直線コネクタ 403"/>
        <xdr:cNvCxnSpPr/>
      </xdr:nvCxnSpPr>
      <xdr:spPr>
        <a:xfrm>
          <a:off x="9639300" y="13599178"/>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54628</xdr:rowOff>
    </xdr:from>
    <xdr:to>
      <xdr:col>50</xdr:col>
      <xdr:colOff>114300</xdr:colOff>
      <xdr:row>79</xdr:row>
      <xdr:rowOff>56587</xdr:rowOff>
    </xdr:to>
    <xdr:cxnSp macro="">
      <xdr:nvCxnSpPr>
        <xdr:cNvPr id="407" name="直線コネクタ 406"/>
        <xdr:cNvCxnSpPr/>
      </xdr:nvCxnSpPr>
      <xdr:spPr>
        <a:xfrm flipV="1">
          <a:off x="8750300" y="13599178"/>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56587</xdr:rowOff>
    </xdr:from>
    <xdr:to>
      <xdr:col>45</xdr:col>
      <xdr:colOff>177800</xdr:colOff>
      <xdr:row>79</xdr:row>
      <xdr:rowOff>64523</xdr:rowOff>
    </xdr:to>
    <xdr:cxnSp macro="">
      <xdr:nvCxnSpPr>
        <xdr:cNvPr id="410" name="直線コネクタ 409"/>
        <xdr:cNvCxnSpPr/>
      </xdr:nvCxnSpPr>
      <xdr:spPr>
        <a:xfrm flipV="1">
          <a:off x="7861300" y="13601137"/>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118618</xdr:rowOff>
    </xdr:from>
    <xdr:to>
      <xdr:col>46</xdr:col>
      <xdr:colOff>38100</xdr:colOff>
      <xdr:row>78</xdr:row>
      <xdr:rowOff>48768</xdr:rowOff>
    </xdr:to>
    <xdr:sp macro="" textlink="">
      <xdr:nvSpPr>
        <xdr:cNvPr id="411" name="フローチャート: 判断 410"/>
        <xdr:cNvSpPr/>
      </xdr:nvSpPr>
      <xdr:spPr>
        <a:xfrm>
          <a:off x="8699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65295</xdr:rowOff>
    </xdr:from>
    <xdr:ext cx="469744" cy="259045"/>
    <xdr:sp macro="" textlink="">
      <xdr:nvSpPr>
        <xdr:cNvPr id="412" name="テキスト ボックス 411"/>
        <xdr:cNvSpPr txBox="1"/>
      </xdr:nvSpPr>
      <xdr:spPr>
        <a:xfrm>
          <a:off x="8515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26805</xdr:rowOff>
    </xdr:from>
    <xdr:to>
      <xdr:col>41</xdr:col>
      <xdr:colOff>50800</xdr:colOff>
      <xdr:row>79</xdr:row>
      <xdr:rowOff>64523</xdr:rowOff>
    </xdr:to>
    <xdr:cxnSp macro="">
      <xdr:nvCxnSpPr>
        <xdr:cNvPr id="413" name="直線コネクタ 412"/>
        <xdr:cNvCxnSpPr/>
      </xdr:nvCxnSpPr>
      <xdr:spPr>
        <a:xfrm>
          <a:off x="6972300" y="13571355"/>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92232</xdr:rowOff>
    </xdr:from>
    <xdr:to>
      <xdr:col>41</xdr:col>
      <xdr:colOff>101600</xdr:colOff>
      <xdr:row>78</xdr:row>
      <xdr:rowOff>22382</xdr:rowOff>
    </xdr:to>
    <xdr:sp macro="" textlink="">
      <xdr:nvSpPr>
        <xdr:cNvPr id="414" name="フローチャート: 判断 413"/>
        <xdr:cNvSpPr/>
      </xdr:nvSpPr>
      <xdr:spPr>
        <a:xfrm>
          <a:off x="7810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38909</xdr:rowOff>
    </xdr:from>
    <xdr:ext cx="469744" cy="259045"/>
    <xdr:sp macro="" textlink="">
      <xdr:nvSpPr>
        <xdr:cNvPr id="415" name="テキスト ボックス 414"/>
        <xdr:cNvSpPr txBox="1"/>
      </xdr:nvSpPr>
      <xdr:spPr>
        <a:xfrm>
          <a:off x="7626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28615</xdr:rowOff>
    </xdr:from>
    <xdr:to>
      <xdr:col>36</xdr:col>
      <xdr:colOff>165100</xdr:colOff>
      <xdr:row>77</xdr:row>
      <xdr:rowOff>130215</xdr:rowOff>
    </xdr:to>
    <xdr:sp macro="" textlink="">
      <xdr:nvSpPr>
        <xdr:cNvPr id="416" name="フローチャート: 判断 415"/>
        <xdr:cNvSpPr/>
      </xdr:nvSpPr>
      <xdr:spPr>
        <a:xfrm>
          <a:off x="6921500" y="132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146742</xdr:rowOff>
    </xdr:from>
    <xdr:ext cx="534377" cy="259045"/>
    <xdr:sp macro="" textlink="">
      <xdr:nvSpPr>
        <xdr:cNvPr id="417" name="テキスト ボックス 416"/>
        <xdr:cNvSpPr txBox="1"/>
      </xdr:nvSpPr>
      <xdr:spPr>
        <a:xfrm>
          <a:off x="6705111" y="130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4318</xdr:rowOff>
    </xdr:from>
    <xdr:to>
      <xdr:col>55</xdr:col>
      <xdr:colOff>50800</xdr:colOff>
      <xdr:row>79</xdr:row>
      <xdr:rowOff>105918</xdr:rowOff>
    </xdr:to>
    <xdr:sp macro="" textlink="">
      <xdr:nvSpPr>
        <xdr:cNvPr id="423" name="楕円 422"/>
        <xdr:cNvSpPr/>
      </xdr:nvSpPr>
      <xdr:spPr>
        <a:xfrm>
          <a:off x="10426700" y="135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90695</xdr:rowOff>
    </xdr:from>
    <xdr:ext cx="469744" cy="259045"/>
    <xdr:sp macro="" textlink="">
      <xdr:nvSpPr>
        <xdr:cNvPr id="424" name="商工費該当値テキスト"/>
        <xdr:cNvSpPr txBox="1"/>
      </xdr:nvSpPr>
      <xdr:spPr>
        <a:xfrm>
          <a:off x="10528300" y="134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3828</xdr:rowOff>
    </xdr:from>
    <xdr:to>
      <xdr:col>50</xdr:col>
      <xdr:colOff>165100</xdr:colOff>
      <xdr:row>79</xdr:row>
      <xdr:rowOff>105428</xdr:rowOff>
    </xdr:to>
    <xdr:sp macro="" textlink="">
      <xdr:nvSpPr>
        <xdr:cNvPr id="425" name="楕円 424"/>
        <xdr:cNvSpPr/>
      </xdr:nvSpPr>
      <xdr:spPr>
        <a:xfrm>
          <a:off x="9588500" y="135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96555</xdr:rowOff>
    </xdr:from>
    <xdr:ext cx="469744" cy="259045"/>
    <xdr:sp macro="" textlink="">
      <xdr:nvSpPr>
        <xdr:cNvPr id="426" name="テキスト ボックス 425"/>
        <xdr:cNvSpPr txBox="1"/>
      </xdr:nvSpPr>
      <xdr:spPr>
        <a:xfrm>
          <a:off x="9404428" y="1364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5787</xdr:rowOff>
    </xdr:from>
    <xdr:to>
      <xdr:col>46</xdr:col>
      <xdr:colOff>38100</xdr:colOff>
      <xdr:row>79</xdr:row>
      <xdr:rowOff>107387</xdr:rowOff>
    </xdr:to>
    <xdr:sp macro="" textlink="">
      <xdr:nvSpPr>
        <xdr:cNvPr id="427" name="楕円 426"/>
        <xdr:cNvSpPr/>
      </xdr:nvSpPr>
      <xdr:spPr>
        <a:xfrm>
          <a:off x="8699500" y="135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98514</xdr:rowOff>
    </xdr:from>
    <xdr:ext cx="469744" cy="259045"/>
    <xdr:sp macro="" textlink="">
      <xdr:nvSpPr>
        <xdr:cNvPr id="428" name="テキスト ボックス 427"/>
        <xdr:cNvSpPr txBox="1"/>
      </xdr:nvSpPr>
      <xdr:spPr>
        <a:xfrm>
          <a:off x="8515428" y="1364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13723</xdr:rowOff>
    </xdr:from>
    <xdr:to>
      <xdr:col>41</xdr:col>
      <xdr:colOff>101600</xdr:colOff>
      <xdr:row>79</xdr:row>
      <xdr:rowOff>115323</xdr:rowOff>
    </xdr:to>
    <xdr:sp macro="" textlink="">
      <xdr:nvSpPr>
        <xdr:cNvPr id="429" name="楕円 428"/>
        <xdr:cNvSpPr/>
      </xdr:nvSpPr>
      <xdr:spPr>
        <a:xfrm>
          <a:off x="7810500" y="1355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106450</xdr:rowOff>
    </xdr:from>
    <xdr:ext cx="469744" cy="259045"/>
    <xdr:sp macro="" textlink="">
      <xdr:nvSpPr>
        <xdr:cNvPr id="430" name="テキスト ボックス 429"/>
        <xdr:cNvSpPr txBox="1"/>
      </xdr:nvSpPr>
      <xdr:spPr>
        <a:xfrm>
          <a:off x="7626428" y="136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147455</xdr:rowOff>
    </xdr:from>
    <xdr:to>
      <xdr:col>36</xdr:col>
      <xdr:colOff>165100</xdr:colOff>
      <xdr:row>79</xdr:row>
      <xdr:rowOff>77605</xdr:rowOff>
    </xdr:to>
    <xdr:sp macro="" textlink="">
      <xdr:nvSpPr>
        <xdr:cNvPr id="431" name="楕円 430"/>
        <xdr:cNvSpPr/>
      </xdr:nvSpPr>
      <xdr:spPr>
        <a:xfrm>
          <a:off x="6921500" y="13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68732</xdr:rowOff>
    </xdr:from>
    <xdr:ext cx="469744" cy="259045"/>
    <xdr:sp macro="" textlink="">
      <xdr:nvSpPr>
        <xdr:cNvPr id="432" name="テキスト ボックス 431"/>
        <xdr:cNvSpPr txBox="1"/>
      </xdr:nvSpPr>
      <xdr:spPr>
        <a:xfrm>
          <a:off x="6737428" y="136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156045</xdr:rowOff>
    </xdr:from>
    <xdr:to>
      <xdr:col>55</xdr:col>
      <xdr:colOff>0</xdr:colOff>
      <xdr:row>96</xdr:row>
      <xdr:rowOff>18428</xdr:rowOff>
    </xdr:to>
    <xdr:cxnSp macro="">
      <xdr:nvCxnSpPr>
        <xdr:cNvPr id="460" name="直線コネクタ 459"/>
        <xdr:cNvCxnSpPr/>
      </xdr:nvCxnSpPr>
      <xdr:spPr>
        <a:xfrm>
          <a:off x="9639300" y="16443795"/>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156045</xdr:rowOff>
    </xdr:from>
    <xdr:to>
      <xdr:col>50</xdr:col>
      <xdr:colOff>114300</xdr:colOff>
      <xdr:row>96</xdr:row>
      <xdr:rowOff>66639</xdr:rowOff>
    </xdr:to>
    <xdr:cxnSp macro="">
      <xdr:nvCxnSpPr>
        <xdr:cNvPr id="463" name="直線コネクタ 462"/>
        <xdr:cNvCxnSpPr/>
      </xdr:nvCxnSpPr>
      <xdr:spPr>
        <a:xfrm flipV="1">
          <a:off x="8750300" y="16443795"/>
          <a:ext cx="889000" cy="8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66639</xdr:rowOff>
    </xdr:from>
    <xdr:to>
      <xdr:col>45</xdr:col>
      <xdr:colOff>177800</xdr:colOff>
      <xdr:row>97</xdr:row>
      <xdr:rowOff>6883</xdr:rowOff>
    </xdr:to>
    <xdr:cxnSp macro="">
      <xdr:nvCxnSpPr>
        <xdr:cNvPr id="466" name="直線コネクタ 465"/>
        <xdr:cNvCxnSpPr/>
      </xdr:nvCxnSpPr>
      <xdr:spPr>
        <a:xfrm flipV="1">
          <a:off x="7861300" y="16525839"/>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112652</xdr:rowOff>
    </xdr:from>
    <xdr:to>
      <xdr:col>46</xdr:col>
      <xdr:colOff>38100</xdr:colOff>
      <xdr:row>96</xdr:row>
      <xdr:rowOff>42802</xdr:rowOff>
    </xdr:to>
    <xdr:sp macro="" textlink="">
      <xdr:nvSpPr>
        <xdr:cNvPr id="467" name="フローチャート: 判断 466"/>
        <xdr:cNvSpPr/>
      </xdr:nvSpPr>
      <xdr:spPr>
        <a:xfrm>
          <a:off x="8699500" y="1640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59329</xdr:rowOff>
    </xdr:from>
    <xdr:ext cx="534377" cy="259045"/>
    <xdr:sp macro="" textlink="">
      <xdr:nvSpPr>
        <xdr:cNvPr id="468" name="テキスト ボックス 467"/>
        <xdr:cNvSpPr txBox="1"/>
      </xdr:nvSpPr>
      <xdr:spPr>
        <a:xfrm>
          <a:off x="8483111" y="1617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6883</xdr:rowOff>
    </xdr:from>
    <xdr:to>
      <xdr:col>41</xdr:col>
      <xdr:colOff>50800</xdr:colOff>
      <xdr:row>97</xdr:row>
      <xdr:rowOff>15708</xdr:rowOff>
    </xdr:to>
    <xdr:cxnSp macro="">
      <xdr:nvCxnSpPr>
        <xdr:cNvPr id="469" name="直線コネクタ 468"/>
        <xdr:cNvCxnSpPr/>
      </xdr:nvCxnSpPr>
      <xdr:spPr>
        <a:xfrm flipV="1">
          <a:off x="6972300" y="16637533"/>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132243</xdr:rowOff>
    </xdr:from>
    <xdr:to>
      <xdr:col>41</xdr:col>
      <xdr:colOff>101600</xdr:colOff>
      <xdr:row>96</xdr:row>
      <xdr:rowOff>62393</xdr:rowOff>
    </xdr:to>
    <xdr:sp macro="" textlink="">
      <xdr:nvSpPr>
        <xdr:cNvPr id="470" name="フローチャート: 判断 469"/>
        <xdr:cNvSpPr/>
      </xdr:nvSpPr>
      <xdr:spPr>
        <a:xfrm>
          <a:off x="7810500" y="1641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78920</xdr:rowOff>
    </xdr:from>
    <xdr:ext cx="534377" cy="259045"/>
    <xdr:sp macro="" textlink="">
      <xdr:nvSpPr>
        <xdr:cNvPr id="471" name="テキスト ボックス 470"/>
        <xdr:cNvSpPr txBox="1"/>
      </xdr:nvSpPr>
      <xdr:spPr>
        <a:xfrm>
          <a:off x="7594111" y="1619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133888</xdr:rowOff>
    </xdr:from>
    <xdr:to>
      <xdr:col>36</xdr:col>
      <xdr:colOff>165100</xdr:colOff>
      <xdr:row>96</xdr:row>
      <xdr:rowOff>64038</xdr:rowOff>
    </xdr:to>
    <xdr:sp macro="" textlink="">
      <xdr:nvSpPr>
        <xdr:cNvPr id="472" name="フローチャート: 判断 471"/>
        <xdr:cNvSpPr/>
      </xdr:nvSpPr>
      <xdr:spPr>
        <a:xfrm>
          <a:off x="6921500" y="1642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80565</xdr:rowOff>
    </xdr:from>
    <xdr:ext cx="534377" cy="259045"/>
    <xdr:sp macro="" textlink="">
      <xdr:nvSpPr>
        <xdr:cNvPr id="473" name="テキスト ボックス 472"/>
        <xdr:cNvSpPr txBox="1"/>
      </xdr:nvSpPr>
      <xdr:spPr>
        <a:xfrm>
          <a:off x="6705111" y="1619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139078</xdr:rowOff>
    </xdr:from>
    <xdr:to>
      <xdr:col>55</xdr:col>
      <xdr:colOff>50800</xdr:colOff>
      <xdr:row>96</xdr:row>
      <xdr:rowOff>69228</xdr:rowOff>
    </xdr:to>
    <xdr:sp macro="" textlink="">
      <xdr:nvSpPr>
        <xdr:cNvPr id="479" name="楕円 478"/>
        <xdr:cNvSpPr/>
      </xdr:nvSpPr>
      <xdr:spPr>
        <a:xfrm>
          <a:off x="10426700" y="164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117505</xdr:rowOff>
    </xdr:from>
    <xdr:ext cx="534377" cy="259045"/>
    <xdr:sp macro="" textlink="">
      <xdr:nvSpPr>
        <xdr:cNvPr id="480" name="土木費該当値テキスト"/>
        <xdr:cNvSpPr txBox="1"/>
      </xdr:nvSpPr>
      <xdr:spPr>
        <a:xfrm>
          <a:off x="10528300" y="164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105245</xdr:rowOff>
    </xdr:from>
    <xdr:to>
      <xdr:col>50</xdr:col>
      <xdr:colOff>165100</xdr:colOff>
      <xdr:row>96</xdr:row>
      <xdr:rowOff>35395</xdr:rowOff>
    </xdr:to>
    <xdr:sp macro="" textlink="">
      <xdr:nvSpPr>
        <xdr:cNvPr id="481" name="楕円 480"/>
        <xdr:cNvSpPr/>
      </xdr:nvSpPr>
      <xdr:spPr>
        <a:xfrm>
          <a:off x="9588500" y="163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26522</xdr:rowOff>
    </xdr:from>
    <xdr:ext cx="534377" cy="259045"/>
    <xdr:sp macro="" textlink="">
      <xdr:nvSpPr>
        <xdr:cNvPr id="482" name="テキスト ボックス 481"/>
        <xdr:cNvSpPr txBox="1"/>
      </xdr:nvSpPr>
      <xdr:spPr>
        <a:xfrm>
          <a:off x="9372111" y="164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15839</xdr:rowOff>
    </xdr:from>
    <xdr:to>
      <xdr:col>46</xdr:col>
      <xdr:colOff>38100</xdr:colOff>
      <xdr:row>96</xdr:row>
      <xdr:rowOff>117439</xdr:rowOff>
    </xdr:to>
    <xdr:sp macro="" textlink="">
      <xdr:nvSpPr>
        <xdr:cNvPr id="483" name="楕円 482"/>
        <xdr:cNvSpPr/>
      </xdr:nvSpPr>
      <xdr:spPr>
        <a:xfrm>
          <a:off x="8699500" y="1647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108566</xdr:rowOff>
    </xdr:from>
    <xdr:ext cx="534377" cy="259045"/>
    <xdr:sp macro="" textlink="">
      <xdr:nvSpPr>
        <xdr:cNvPr id="484" name="テキスト ボックス 483"/>
        <xdr:cNvSpPr txBox="1"/>
      </xdr:nvSpPr>
      <xdr:spPr>
        <a:xfrm>
          <a:off x="8483111" y="1656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127533</xdr:rowOff>
    </xdr:from>
    <xdr:to>
      <xdr:col>41</xdr:col>
      <xdr:colOff>101600</xdr:colOff>
      <xdr:row>97</xdr:row>
      <xdr:rowOff>57683</xdr:rowOff>
    </xdr:to>
    <xdr:sp macro="" textlink="">
      <xdr:nvSpPr>
        <xdr:cNvPr id="485" name="楕円 484"/>
        <xdr:cNvSpPr/>
      </xdr:nvSpPr>
      <xdr:spPr>
        <a:xfrm>
          <a:off x="7810500" y="165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48810</xdr:rowOff>
    </xdr:from>
    <xdr:ext cx="534377" cy="259045"/>
    <xdr:sp macro="" textlink="">
      <xdr:nvSpPr>
        <xdr:cNvPr id="486" name="テキスト ボックス 485"/>
        <xdr:cNvSpPr txBox="1"/>
      </xdr:nvSpPr>
      <xdr:spPr>
        <a:xfrm>
          <a:off x="7594111" y="16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136358</xdr:rowOff>
    </xdr:from>
    <xdr:to>
      <xdr:col>36</xdr:col>
      <xdr:colOff>165100</xdr:colOff>
      <xdr:row>97</xdr:row>
      <xdr:rowOff>66508</xdr:rowOff>
    </xdr:to>
    <xdr:sp macro="" textlink="">
      <xdr:nvSpPr>
        <xdr:cNvPr id="487" name="楕円 486"/>
        <xdr:cNvSpPr/>
      </xdr:nvSpPr>
      <xdr:spPr>
        <a:xfrm>
          <a:off x="6921500" y="16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57635</xdr:rowOff>
    </xdr:from>
    <xdr:ext cx="534377" cy="259045"/>
    <xdr:sp macro="" textlink="">
      <xdr:nvSpPr>
        <xdr:cNvPr id="488" name="テキスト ボックス 487"/>
        <xdr:cNvSpPr txBox="1"/>
      </xdr:nvSpPr>
      <xdr:spPr>
        <a:xfrm>
          <a:off x="6705111" y="166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147865</xdr:rowOff>
    </xdr:from>
    <xdr:to>
      <xdr:col>85</xdr:col>
      <xdr:colOff>127000</xdr:colOff>
      <xdr:row>39</xdr:row>
      <xdr:rowOff>12228</xdr:rowOff>
    </xdr:to>
    <xdr:cxnSp macro="">
      <xdr:nvCxnSpPr>
        <xdr:cNvPr id="520" name="直線コネクタ 519"/>
        <xdr:cNvCxnSpPr/>
      </xdr:nvCxnSpPr>
      <xdr:spPr>
        <a:xfrm flipV="1">
          <a:off x="15481300" y="6662965"/>
          <a:ext cx="8382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12228</xdr:rowOff>
    </xdr:from>
    <xdr:to>
      <xdr:col>81</xdr:col>
      <xdr:colOff>50800</xdr:colOff>
      <xdr:row>39</xdr:row>
      <xdr:rowOff>48913</xdr:rowOff>
    </xdr:to>
    <xdr:cxnSp macro="">
      <xdr:nvCxnSpPr>
        <xdr:cNvPr id="523" name="直線コネクタ 522"/>
        <xdr:cNvCxnSpPr/>
      </xdr:nvCxnSpPr>
      <xdr:spPr>
        <a:xfrm flipV="1">
          <a:off x="14592300" y="6698778"/>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48913</xdr:rowOff>
    </xdr:from>
    <xdr:to>
      <xdr:col>76</xdr:col>
      <xdr:colOff>114300</xdr:colOff>
      <xdr:row>39</xdr:row>
      <xdr:rowOff>66330</xdr:rowOff>
    </xdr:to>
    <xdr:cxnSp macro="">
      <xdr:nvCxnSpPr>
        <xdr:cNvPr id="526" name="直線コネクタ 525"/>
        <xdr:cNvCxnSpPr/>
      </xdr:nvCxnSpPr>
      <xdr:spPr>
        <a:xfrm flipV="1">
          <a:off x="13703300" y="6735463"/>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50582</xdr:rowOff>
    </xdr:from>
    <xdr:to>
      <xdr:col>76</xdr:col>
      <xdr:colOff>165100</xdr:colOff>
      <xdr:row>37</xdr:row>
      <xdr:rowOff>152182</xdr:rowOff>
    </xdr:to>
    <xdr:sp macro="" textlink="">
      <xdr:nvSpPr>
        <xdr:cNvPr id="527" name="フローチャート: 判断 526"/>
        <xdr:cNvSpPr/>
      </xdr:nvSpPr>
      <xdr:spPr>
        <a:xfrm>
          <a:off x="14541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168709</xdr:rowOff>
    </xdr:from>
    <xdr:ext cx="534377" cy="259045"/>
    <xdr:sp macro="" textlink="">
      <xdr:nvSpPr>
        <xdr:cNvPr id="528" name="テキスト ボックス 527"/>
        <xdr:cNvSpPr txBox="1"/>
      </xdr:nvSpPr>
      <xdr:spPr>
        <a:xfrm>
          <a:off x="14325111" y="6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66330</xdr:rowOff>
    </xdr:from>
    <xdr:to>
      <xdr:col>71</xdr:col>
      <xdr:colOff>177800</xdr:colOff>
      <xdr:row>39</xdr:row>
      <xdr:rowOff>104430</xdr:rowOff>
    </xdr:to>
    <xdr:cxnSp macro="">
      <xdr:nvCxnSpPr>
        <xdr:cNvPr id="529" name="直線コネクタ 528"/>
        <xdr:cNvCxnSpPr/>
      </xdr:nvCxnSpPr>
      <xdr:spPr>
        <a:xfrm flipV="1">
          <a:off x="12814300" y="6752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42636</xdr:rowOff>
    </xdr:from>
    <xdr:to>
      <xdr:col>72</xdr:col>
      <xdr:colOff>38100</xdr:colOff>
      <xdr:row>37</xdr:row>
      <xdr:rowOff>144236</xdr:rowOff>
    </xdr:to>
    <xdr:sp macro="" textlink="">
      <xdr:nvSpPr>
        <xdr:cNvPr id="530" name="フローチャート: 判断 529"/>
        <xdr:cNvSpPr/>
      </xdr:nvSpPr>
      <xdr:spPr>
        <a:xfrm>
          <a:off x="13652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160763</xdr:rowOff>
    </xdr:from>
    <xdr:ext cx="534377" cy="259045"/>
    <xdr:sp macro="" textlink="">
      <xdr:nvSpPr>
        <xdr:cNvPr id="531" name="テキスト ボックス 530"/>
        <xdr:cNvSpPr txBox="1"/>
      </xdr:nvSpPr>
      <xdr:spPr>
        <a:xfrm>
          <a:off x="13436111" y="61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117529</xdr:rowOff>
    </xdr:from>
    <xdr:to>
      <xdr:col>67</xdr:col>
      <xdr:colOff>101600</xdr:colOff>
      <xdr:row>37</xdr:row>
      <xdr:rowOff>47679</xdr:rowOff>
    </xdr:to>
    <xdr:sp macro="" textlink="">
      <xdr:nvSpPr>
        <xdr:cNvPr id="532" name="フローチャート: 判断 531"/>
        <xdr:cNvSpPr/>
      </xdr:nvSpPr>
      <xdr:spPr>
        <a:xfrm>
          <a:off x="12763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64206</xdr:rowOff>
    </xdr:from>
    <xdr:ext cx="534377" cy="259045"/>
    <xdr:sp macro="" textlink="">
      <xdr:nvSpPr>
        <xdr:cNvPr id="533" name="テキスト ボックス 532"/>
        <xdr:cNvSpPr txBox="1"/>
      </xdr:nvSpPr>
      <xdr:spPr>
        <a:xfrm>
          <a:off x="12547111" y="60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97065</xdr:rowOff>
    </xdr:from>
    <xdr:to>
      <xdr:col>85</xdr:col>
      <xdr:colOff>177800</xdr:colOff>
      <xdr:row>39</xdr:row>
      <xdr:rowOff>27215</xdr:rowOff>
    </xdr:to>
    <xdr:sp macro="" textlink="">
      <xdr:nvSpPr>
        <xdr:cNvPr id="539" name="楕円 538"/>
        <xdr:cNvSpPr/>
      </xdr:nvSpPr>
      <xdr:spPr>
        <a:xfrm>
          <a:off x="16268700" y="66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11992</xdr:rowOff>
    </xdr:from>
    <xdr:ext cx="534377" cy="259045"/>
    <xdr:sp macro="" textlink="">
      <xdr:nvSpPr>
        <xdr:cNvPr id="540" name="消防費該当値テキスト"/>
        <xdr:cNvSpPr txBox="1"/>
      </xdr:nvSpPr>
      <xdr:spPr>
        <a:xfrm>
          <a:off x="16370300" y="652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132878</xdr:rowOff>
    </xdr:from>
    <xdr:to>
      <xdr:col>81</xdr:col>
      <xdr:colOff>101600</xdr:colOff>
      <xdr:row>39</xdr:row>
      <xdr:rowOff>63028</xdr:rowOff>
    </xdr:to>
    <xdr:sp macro="" textlink="">
      <xdr:nvSpPr>
        <xdr:cNvPr id="541" name="楕円 540"/>
        <xdr:cNvSpPr/>
      </xdr:nvSpPr>
      <xdr:spPr>
        <a:xfrm>
          <a:off x="15430500" y="664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54155</xdr:rowOff>
    </xdr:from>
    <xdr:ext cx="469744" cy="259045"/>
    <xdr:sp macro="" textlink="">
      <xdr:nvSpPr>
        <xdr:cNvPr id="542" name="テキスト ボックス 541"/>
        <xdr:cNvSpPr txBox="1"/>
      </xdr:nvSpPr>
      <xdr:spPr>
        <a:xfrm>
          <a:off x="15246428" y="674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169563</xdr:rowOff>
    </xdr:from>
    <xdr:to>
      <xdr:col>76</xdr:col>
      <xdr:colOff>165100</xdr:colOff>
      <xdr:row>39</xdr:row>
      <xdr:rowOff>99713</xdr:rowOff>
    </xdr:to>
    <xdr:sp macro="" textlink="">
      <xdr:nvSpPr>
        <xdr:cNvPr id="543" name="楕円 542"/>
        <xdr:cNvSpPr/>
      </xdr:nvSpPr>
      <xdr:spPr>
        <a:xfrm>
          <a:off x="14541500" y="66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90840</xdr:rowOff>
    </xdr:from>
    <xdr:ext cx="469744" cy="259045"/>
    <xdr:sp macro="" textlink="">
      <xdr:nvSpPr>
        <xdr:cNvPr id="544" name="テキスト ボックス 543"/>
        <xdr:cNvSpPr txBox="1"/>
      </xdr:nvSpPr>
      <xdr:spPr>
        <a:xfrm>
          <a:off x="14357428" y="67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15530</xdr:rowOff>
    </xdr:from>
    <xdr:to>
      <xdr:col>72</xdr:col>
      <xdr:colOff>38100</xdr:colOff>
      <xdr:row>39</xdr:row>
      <xdr:rowOff>117130</xdr:rowOff>
    </xdr:to>
    <xdr:sp macro="" textlink="">
      <xdr:nvSpPr>
        <xdr:cNvPr id="545" name="楕円 544"/>
        <xdr:cNvSpPr/>
      </xdr:nvSpPr>
      <xdr:spPr>
        <a:xfrm>
          <a:off x="13652500" y="67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108257</xdr:rowOff>
    </xdr:from>
    <xdr:ext cx="469744" cy="259045"/>
    <xdr:sp macro="" textlink="">
      <xdr:nvSpPr>
        <xdr:cNvPr id="546" name="テキスト ボックス 545"/>
        <xdr:cNvSpPr txBox="1"/>
      </xdr:nvSpPr>
      <xdr:spPr>
        <a:xfrm>
          <a:off x="13468428" y="67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53630</xdr:rowOff>
    </xdr:from>
    <xdr:to>
      <xdr:col>67</xdr:col>
      <xdr:colOff>101600</xdr:colOff>
      <xdr:row>39</xdr:row>
      <xdr:rowOff>155230</xdr:rowOff>
    </xdr:to>
    <xdr:sp macro="" textlink="">
      <xdr:nvSpPr>
        <xdr:cNvPr id="547" name="楕円 546"/>
        <xdr:cNvSpPr/>
      </xdr:nvSpPr>
      <xdr:spPr>
        <a:xfrm>
          <a:off x="12763500" y="67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146357</xdr:rowOff>
    </xdr:from>
    <xdr:ext cx="469744" cy="259045"/>
    <xdr:sp macro="" textlink="">
      <xdr:nvSpPr>
        <xdr:cNvPr id="548" name="テキスト ボックス 547"/>
        <xdr:cNvSpPr txBox="1"/>
      </xdr:nvSpPr>
      <xdr:spPr>
        <a:xfrm>
          <a:off x="12579428" y="68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168253</xdr:rowOff>
    </xdr:from>
    <xdr:to>
      <xdr:col>85</xdr:col>
      <xdr:colOff>127000</xdr:colOff>
      <xdr:row>56</xdr:row>
      <xdr:rowOff>42134</xdr:rowOff>
    </xdr:to>
    <xdr:cxnSp macro="">
      <xdr:nvCxnSpPr>
        <xdr:cNvPr id="576" name="直線コネクタ 575"/>
        <xdr:cNvCxnSpPr/>
      </xdr:nvCxnSpPr>
      <xdr:spPr>
        <a:xfrm flipV="1">
          <a:off x="15481300" y="9598003"/>
          <a:ext cx="8382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79715</xdr:rowOff>
    </xdr:from>
    <xdr:to>
      <xdr:col>81</xdr:col>
      <xdr:colOff>50800</xdr:colOff>
      <xdr:row>56</xdr:row>
      <xdr:rowOff>42134</xdr:rowOff>
    </xdr:to>
    <xdr:cxnSp macro="">
      <xdr:nvCxnSpPr>
        <xdr:cNvPr id="579" name="直線コネクタ 578"/>
        <xdr:cNvCxnSpPr/>
      </xdr:nvCxnSpPr>
      <xdr:spPr>
        <a:xfrm>
          <a:off x="14592300" y="9338015"/>
          <a:ext cx="889000" cy="3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79715</xdr:rowOff>
    </xdr:from>
    <xdr:to>
      <xdr:col>76</xdr:col>
      <xdr:colOff>114300</xdr:colOff>
      <xdr:row>54</xdr:row>
      <xdr:rowOff>126464</xdr:rowOff>
    </xdr:to>
    <xdr:cxnSp macro="">
      <xdr:nvCxnSpPr>
        <xdr:cNvPr id="582" name="直線コネクタ 581"/>
        <xdr:cNvCxnSpPr/>
      </xdr:nvCxnSpPr>
      <xdr:spPr>
        <a:xfrm flipV="1">
          <a:off x="13703300" y="9338015"/>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83" name="フローチャート: 判断 582"/>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56469</xdr:rowOff>
    </xdr:from>
    <xdr:ext cx="534377" cy="259045"/>
    <xdr:sp macro="" textlink="">
      <xdr:nvSpPr>
        <xdr:cNvPr id="584" name="テキスト ボックス 583"/>
        <xdr:cNvSpPr txBox="1"/>
      </xdr:nvSpPr>
      <xdr:spPr>
        <a:xfrm>
          <a:off x="14325111" y="96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126464</xdr:rowOff>
    </xdr:from>
    <xdr:to>
      <xdr:col>71</xdr:col>
      <xdr:colOff>177800</xdr:colOff>
      <xdr:row>56</xdr:row>
      <xdr:rowOff>86596</xdr:rowOff>
    </xdr:to>
    <xdr:cxnSp macro="">
      <xdr:nvCxnSpPr>
        <xdr:cNvPr id="585" name="直線コネクタ 584"/>
        <xdr:cNvCxnSpPr/>
      </xdr:nvCxnSpPr>
      <xdr:spPr>
        <a:xfrm flipV="1">
          <a:off x="12814300" y="9384764"/>
          <a:ext cx="889000" cy="30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6" name="フローチャート: 判断 585"/>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98234</xdr:rowOff>
    </xdr:from>
    <xdr:ext cx="534377" cy="259045"/>
    <xdr:sp macro="" textlink="">
      <xdr:nvSpPr>
        <xdr:cNvPr id="587" name="テキスト ボックス 586"/>
        <xdr:cNvSpPr txBox="1"/>
      </xdr:nvSpPr>
      <xdr:spPr>
        <a:xfrm>
          <a:off x="13436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8" name="フローチャート: 判断 587"/>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137372</xdr:rowOff>
    </xdr:from>
    <xdr:ext cx="534377" cy="259045"/>
    <xdr:sp macro="" textlink="">
      <xdr:nvSpPr>
        <xdr:cNvPr id="589" name="テキスト ボックス 588"/>
        <xdr:cNvSpPr txBox="1"/>
      </xdr:nvSpPr>
      <xdr:spPr>
        <a:xfrm>
          <a:off x="12547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117453</xdr:rowOff>
    </xdr:from>
    <xdr:to>
      <xdr:col>85</xdr:col>
      <xdr:colOff>177800</xdr:colOff>
      <xdr:row>56</xdr:row>
      <xdr:rowOff>47603</xdr:rowOff>
    </xdr:to>
    <xdr:sp macro="" textlink="">
      <xdr:nvSpPr>
        <xdr:cNvPr id="595" name="楕円 594"/>
        <xdr:cNvSpPr/>
      </xdr:nvSpPr>
      <xdr:spPr>
        <a:xfrm>
          <a:off x="16268700" y="95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95880</xdr:rowOff>
    </xdr:from>
    <xdr:ext cx="534377" cy="259045"/>
    <xdr:sp macro="" textlink="">
      <xdr:nvSpPr>
        <xdr:cNvPr id="596" name="教育費該当値テキスト"/>
        <xdr:cNvSpPr txBox="1"/>
      </xdr:nvSpPr>
      <xdr:spPr>
        <a:xfrm>
          <a:off x="16370300" y="952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162784</xdr:rowOff>
    </xdr:from>
    <xdr:to>
      <xdr:col>81</xdr:col>
      <xdr:colOff>101600</xdr:colOff>
      <xdr:row>56</xdr:row>
      <xdr:rowOff>92934</xdr:rowOff>
    </xdr:to>
    <xdr:sp macro="" textlink="">
      <xdr:nvSpPr>
        <xdr:cNvPr id="597" name="楕円 596"/>
        <xdr:cNvSpPr/>
      </xdr:nvSpPr>
      <xdr:spPr>
        <a:xfrm>
          <a:off x="15430500" y="95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84061</xdr:rowOff>
    </xdr:from>
    <xdr:ext cx="534377" cy="259045"/>
    <xdr:sp macro="" textlink="">
      <xdr:nvSpPr>
        <xdr:cNvPr id="598" name="テキスト ボックス 597"/>
        <xdr:cNvSpPr txBox="1"/>
      </xdr:nvSpPr>
      <xdr:spPr>
        <a:xfrm>
          <a:off x="15214111" y="968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28915</xdr:rowOff>
    </xdr:from>
    <xdr:to>
      <xdr:col>76</xdr:col>
      <xdr:colOff>165100</xdr:colOff>
      <xdr:row>54</xdr:row>
      <xdr:rowOff>130515</xdr:rowOff>
    </xdr:to>
    <xdr:sp macro="" textlink="">
      <xdr:nvSpPr>
        <xdr:cNvPr id="599" name="楕円 598"/>
        <xdr:cNvSpPr/>
      </xdr:nvSpPr>
      <xdr:spPr>
        <a:xfrm>
          <a:off x="14541500" y="92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147042</xdr:rowOff>
    </xdr:from>
    <xdr:ext cx="534377" cy="259045"/>
    <xdr:sp macro="" textlink="">
      <xdr:nvSpPr>
        <xdr:cNvPr id="600" name="テキスト ボックス 599"/>
        <xdr:cNvSpPr txBox="1"/>
      </xdr:nvSpPr>
      <xdr:spPr>
        <a:xfrm>
          <a:off x="14325111" y="906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75664</xdr:rowOff>
    </xdr:from>
    <xdr:to>
      <xdr:col>72</xdr:col>
      <xdr:colOff>38100</xdr:colOff>
      <xdr:row>55</xdr:row>
      <xdr:rowOff>5814</xdr:rowOff>
    </xdr:to>
    <xdr:sp macro="" textlink="">
      <xdr:nvSpPr>
        <xdr:cNvPr id="601" name="楕円 600"/>
        <xdr:cNvSpPr/>
      </xdr:nvSpPr>
      <xdr:spPr>
        <a:xfrm>
          <a:off x="13652500" y="93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22341</xdr:rowOff>
    </xdr:from>
    <xdr:ext cx="534377" cy="259045"/>
    <xdr:sp macro="" textlink="">
      <xdr:nvSpPr>
        <xdr:cNvPr id="602" name="テキスト ボックス 601"/>
        <xdr:cNvSpPr txBox="1"/>
      </xdr:nvSpPr>
      <xdr:spPr>
        <a:xfrm>
          <a:off x="13436111" y="910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35796</xdr:rowOff>
    </xdr:from>
    <xdr:to>
      <xdr:col>67</xdr:col>
      <xdr:colOff>101600</xdr:colOff>
      <xdr:row>56</xdr:row>
      <xdr:rowOff>137396</xdr:rowOff>
    </xdr:to>
    <xdr:sp macro="" textlink="">
      <xdr:nvSpPr>
        <xdr:cNvPr id="603" name="楕円 602"/>
        <xdr:cNvSpPr/>
      </xdr:nvSpPr>
      <xdr:spPr>
        <a:xfrm>
          <a:off x="12763500" y="96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128523</xdr:rowOff>
    </xdr:from>
    <xdr:ext cx="534377" cy="259045"/>
    <xdr:sp macro="" textlink="">
      <xdr:nvSpPr>
        <xdr:cNvPr id="604" name="テキスト ボックス 603"/>
        <xdr:cNvSpPr txBox="1"/>
      </xdr:nvSpPr>
      <xdr:spPr>
        <a:xfrm>
          <a:off x="12547111" y="972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39457</xdr:rowOff>
    </xdr:from>
    <xdr:to>
      <xdr:col>76</xdr:col>
      <xdr:colOff>165100</xdr:colOff>
      <xdr:row>79</xdr:row>
      <xdr:rowOff>141057</xdr:rowOff>
    </xdr:to>
    <xdr:sp macro="" textlink="">
      <xdr:nvSpPr>
        <xdr:cNvPr id="642" name="フローチャート: 判断 641"/>
        <xdr:cNvSpPr/>
      </xdr:nvSpPr>
      <xdr:spPr>
        <a:xfrm>
          <a:off x="14541500" y="1358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157584</xdr:rowOff>
    </xdr:from>
    <xdr:ext cx="378565" cy="259045"/>
    <xdr:sp macro="" textlink="">
      <xdr:nvSpPr>
        <xdr:cNvPr id="643" name="テキスト ボックス 642"/>
        <xdr:cNvSpPr txBox="1"/>
      </xdr:nvSpPr>
      <xdr:spPr>
        <a:xfrm>
          <a:off x="14403017" y="1335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44650</xdr:rowOff>
    </xdr:from>
    <xdr:to>
      <xdr:col>72</xdr:col>
      <xdr:colOff>38100</xdr:colOff>
      <xdr:row>79</xdr:row>
      <xdr:rowOff>146250</xdr:rowOff>
    </xdr:to>
    <xdr:sp macro="" textlink="">
      <xdr:nvSpPr>
        <xdr:cNvPr id="645" name="フローチャート: 判断 644"/>
        <xdr:cNvSpPr/>
      </xdr:nvSpPr>
      <xdr:spPr>
        <a:xfrm>
          <a:off x="13652500" y="135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162777</xdr:rowOff>
    </xdr:from>
    <xdr:ext cx="378565" cy="259045"/>
    <xdr:sp macro="" textlink="">
      <xdr:nvSpPr>
        <xdr:cNvPr id="646" name="テキスト ボックス 645"/>
        <xdr:cNvSpPr txBox="1"/>
      </xdr:nvSpPr>
      <xdr:spPr>
        <a:xfrm>
          <a:off x="13514017" y="1336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38119</xdr:rowOff>
    </xdr:from>
    <xdr:to>
      <xdr:col>67</xdr:col>
      <xdr:colOff>101600</xdr:colOff>
      <xdr:row>79</xdr:row>
      <xdr:rowOff>139719</xdr:rowOff>
    </xdr:to>
    <xdr:sp macro="" textlink="">
      <xdr:nvSpPr>
        <xdr:cNvPr id="647" name="フローチャート: 判断 646"/>
        <xdr:cNvSpPr/>
      </xdr:nvSpPr>
      <xdr:spPr>
        <a:xfrm>
          <a:off x="12763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156246</xdr:rowOff>
    </xdr:from>
    <xdr:ext cx="378565" cy="259045"/>
    <xdr:sp macro="" textlink="">
      <xdr:nvSpPr>
        <xdr:cNvPr id="648" name="テキスト ボックス 647"/>
        <xdr:cNvSpPr txBox="1"/>
      </xdr:nvSpPr>
      <xdr:spPr>
        <a:xfrm>
          <a:off x="12625017" y="1335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64776</xdr:rowOff>
    </xdr:from>
    <xdr:to>
      <xdr:col>85</xdr:col>
      <xdr:colOff>127000</xdr:colOff>
      <xdr:row>97</xdr:row>
      <xdr:rowOff>88579</xdr:rowOff>
    </xdr:to>
    <xdr:cxnSp macro="">
      <xdr:nvCxnSpPr>
        <xdr:cNvPr id="697" name="直線コネクタ 696"/>
        <xdr:cNvCxnSpPr/>
      </xdr:nvCxnSpPr>
      <xdr:spPr>
        <a:xfrm>
          <a:off x="15481300" y="16695426"/>
          <a:ext cx="838200" cy="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26429</xdr:rowOff>
    </xdr:from>
    <xdr:to>
      <xdr:col>81</xdr:col>
      <xdr:colOff>50800</xdr:colOff>
      <xdr:row>97</xdr:row>
      <xdr:rowOff>64776</xdr:rowOff>
    </xdr:to>
    <xdr:cxnSp macro="">
      <xdr:nvCxnSpPr>
        <xdr:cNvPr id="700" name="直線コネクタ 699"/>
        <xdr:cNvCxnSpPr/>
      </xdr:nvCxnSpPr>
      <xdr:spPr>
        <a:xfrm>
          <a:off x="14592300" y="16657079"/>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13542</xdr:rowOff>
    </xdr:from>
    <xdr:to>
      <xdr:col>76</xdr:col>
      <xdr:colOff>114300</xdr:colOff>
      <xdr:row>97</xdr:row>
      <xdr:rowOff>26429</xdr:rowOff>
    </xdr:to>
    <xdr:cxnSp macro="">
      <xdr:nvCxnSpPr>
        <xdr:cNvPr id="703" name="直線コネクタ 702"/>
        <xdr:cNvCxnSpPr/>
      </xdr:nvCxnSpPr>
      <xdr:spPr>
        <a:xfrm>
          <a:off x="13703300" y="16644192"/>
          <a:ext cx="88900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163195</xdr:rowOff>
    </xdr:from>
    <xdr:to>
      <xdr:col>76</xdr:col>
      <xdr:colOff>165100</xdr:colOff>
      <xdr:row>96</xdr:row>
      <xdr:rowOff>93345</xdr:rowOff>
    </xdr:to>
    <xdr:sp macro="" textlink="">
      <xdr:nvSpPr>
        <xdr:cNvPr id="704" name="フローチャート: 判断 703"/>
        <xdr:cNvSpPr/>
      </xdr:nvSpPr>
      <xdr:spPr>
        <a:xfrm>
          <a:off x="14541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109872</xdr:rowOff>
    </xdr:from>
    <xdr:ext cx="534377" cy="259045"/>
    <xdr:sp macro="" textlink="">
      <xdr:nvSpPr>
        <xdr:cNvPr id="705" name="テキスト ボックス 704"/>
        <xdr:cNvSpPr txBox="1"/>
      </xdr:nvSpPr>
      <xdr:spPr>
        <a:xfrm>
          <a:off x="14325111" y="162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146072</xdr:rowOff>
    </xdr:from>
    <xdr:to>
      <xdr:col>71</xdr:col>
      <xdr:colOff>177800</xdr:colOff>
      <xdr:row>97</xdr:row>
      <xdr:rowOff>13542</xdr:rowOff>
    </xdr:to>
    <xdr:cxnSp macro="">
      <xdr:nvCxnSpPr>
        <xdr:cNvPr id="706" name="直線コネクタ 705"/>
        <xdr:cNvCxnSpPr/>
      </xdr:nvCxnSpPr>
      <xdr:spPr>
        <a:xfrm>
          <a:off x="12814300" y="16605272"/>
          <a:ext cx="8890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149507</xdr:rowOff>
    </xdr:from>
    <xdr:to>
      <xdr:col>72</xdr:col>
      <xdr:colOff>38100</xdr:colOff>
      <xdr:row>96</xdr:row>
      <xdr:rowOff>79657</xdr:rowOff>
    </xdr:to>
    <xdr:sp macro="" textlink="">
      <xdr:nvSpPr>
        <xdr:cNvPr id="707" name="フローチャート: 判断 706"/>
        <xdr:cNvSpPr/>
      </xdr:nvSpPr>
      <xdr:spPr>
        <a:xfrm>
          <a:off x="13652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96184</xdr:rowOff>
    </xdr:from>
    <xdr:ext cx="534377" cy="259045"/>
    <xdr:sp macro="" textlink="">
      <xdr:nvSpPr>
        <xdr:cNvPr id="708" name="テキスト ボックス 707"/>
        <xdr:cNvSpPr txBox="1"/>
      </xdr:nvSpPr>
      <xdr:spPr>
        <a:xfrm>
          <a:off x="13436111" y="16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102073</xdr:rowOff>
    </xdr:from>
    <xdr:to>
      <xdr:col>67</xdr:col>
      <xdr:colOff>101600</xdr:colOff>
      <xdr:row>96</xdr:row>
      <xdr:rowOff>32223</xdr:rowOff>
    </xdr:to>
    <xdr:sp macro="" textlink="">
      <xdr:nvSpPr>
        <xdr:cNvPr id="709" name="フローチャート: 判断 708"/>
        <xdr:cNvSpPr/>
      </xdr:nvSpPr>
      <xdr:spPr>
        <a:xfrm>
          <a:off x="12763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48750</xdr:rowOff>
    </xdr:from>
    <xdr:ext cx="534377" cy="259045"/>
    <xdr:sp macro="" textlink="">
      <xdr:nvSpPr>
        <xdr:cNvPr id="710" name="テキスト ボックス 709"/>
        <xdr:cNvSpPr txBox="1"/>
      </xdr:nvSpPr>
      <xdr:spPr>
        <a:xfrm>
          <a:off x="12547111" y="1616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37779</xdr:rowOff>
    </xdr:from>
    <xdr:to>
      <xdr:col>85</xdr:col>
      <xdr:colOff>177800</xdr:colOff>
      <xdr:row>97</xdr:row>
      <xdr:rowOff>139379</xdr:rowOff>
    </xdr:to>
    <xdr:sp macro="" textlink="">
      <xdr:nvSpPr>
        <xdr:cNvPr id="716" name="楕円 715"/>
        <xdr:cNvSpPr/>
      </xdr:nvSpPr>
      <xdr:spPr>
        <a:xfrm>
          <a:off x="16268700" y="1666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16206</xdr:rowOff>
    </xdr:from>
    <xdr:ext cx="534377" cy="259045"/>
    <xdr:sp macro="" textlink="">
      <xdr:nvSpPr>
        <xdr:cNvPr id="717" name="公債費該当値テキスト"/>
        <xdr:cNvSpPr txBox="1"/>
      </xdr:nvSpPr>
      <xdr:spPr>
        <a:xfrm>
          <a:off x="16370300" y="1664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13976</xdr:rowOff>
    </xdr:from>
    <xdr:to>
      <xdr:col>81</xdr:col>
      <xdr:colOff>101600</xdr:colOff>
      <xdr:row>97</xdr:row>
      <xdr:rowOff>115576</xdr:rowOff>
    </xdr:to>
    <xdr:sp macro="" textlink="">
      <xdr:nvSpPr>
        <xdr:cNvPr id="718" name="楕円 717"/>
        <xdr:cNvSpPr/>
      </xdr:nvSpPr>
      <xdr:spPr>
        <a:xfrm>
          <a:off x="15430500" y="166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106703</xdr:rowOff>
    </xdr:from>
    <xdr:ext cx="534377" cy="259045"/>
    <xdr:sp macro="" textlink="">
      <xdr:nvSpPr>
        <xdr:cNvPr id="719" name="テキスト ボックス 718"/>
        <xdr:cNvSpPr txBox="1"/>
      </xdr:nvSpPr>
      <xdr:spPr>
        <a:xfrm>
          <a:off x="15214111" y="1673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147079</xdr:rowOff>
    </xdr:from>
    <xdr:to>
      <xdr:col>76</xdr:col>
      <xdr:colOff>165100</xdr:colOff>
      <xdr:row>97</xdr:row>
      <xdr:rowOff>77229</xdr:rowOff>
    </xdr:to>
    <xdr:sp macro="" textlink="">
      <xdr:nvSpPr>
        <xdr:cNvPr id="720" name="楕円 719"/>
        <xdr:cNvSpPr/>
      </xdr:nvSpPr>
      <xdr:spPr>
        <a:xfrm>
          <a:off x="14541500" y="166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68356</xdr:rowOff>
    </xdr:from>
    <xdr:ext cx="534377" cy="259045"/>
    <xdr:sp macro="" textlink="">
      <xdr:nvSpPr>
        <xdr:cNvPr id="721" name="テキスト ボックス 720"/>
        <xdr:cNvSpPr txBox="1"/>
      </xdr:nvSpPr>
      <xdr:spPr>
        <a:xfrm>
          <a:off x="14325111" y="166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134192</xdr:rowOff>
    </xdr:from>
    <xdr:to>
      <xdr:col>72</xdr:col>
      <xdr:colOff>38100</xdr:colOff>
      <xdr:row>97</xdr:row>
      <xdr:rowOff>64342</xdr:rowOff>
    </xdr:to>
    <xdr:sp macro="" textlink="">
      <xdr:nvSpPr>
        <xdr:cNvPr id="722" name="楕円 721"/>
        <xdr:cNvSpPr/>
      </xdr:nvSpPr>
      <xdr:spPr>
        <a:xfrm>
          <a:off x="13652500" y="165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55469</xdr:rowOff>
    </xdr:from>
    <xdr:ext cx="534377" cy="259045"/>
    <xdr:sp macro="" textlink="">
      <xdr:nvSpPr>
        <xdr:cNvPr id="723" name="テキスト ボックス 722"/>
        <xdr:cNvSpPr txBox="1"/>
      </xdr:nvSpPr>
      <xdr:spPr>
        <a:xfrm>
          <a:off x="13436111" y="1668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95272</xdr:rowOff>
    </xdr:from>
    <xdr:to>
      <xdr:col>67</xdr:col>
      <xdr:colOff>101600</xdr:colOff>
      <xdr:row>97</xdr:row>
      <xdr:rowOff>25422</xdr:rowOff>
    </xdr:to>
    <xdr:sp macro="" textlink="">
      <xdr:nvSpPr>
        <xdr:cNvPr id="724" name="楕円 723"/>
        <xdr:cNvSpPr/>
      </xdr:nvSpPr>
      <xdr:spPr>
        <a:xfrm>
          <a:off x="12763500" y="1655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16549</xdr:rowOff>
    </xdr:from>
    <xdr:ext cx="534377" cy="259045"/>
    <xdr:sp macro="" textlink="">
      <xdr:nvSpPr>
        <xdr:cNvPr id="725" name="テキスト ボックス 724"/>
        <xdr:cNvSpPr txBox="1"/>
      </xdr:nvSpPr>
      <xdr:spPr>
        <a:xfrm>
          <a:off x="12547111" y="166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45009</xdr:rowOff>
    </xdr:from>
    <xdr:to>
      <xdr:col>107</xdr:col>
      <xdr:colOff>101600</xdr:colOff>
      <xdr:row>38</xdr:row>
      <xdr:rowOff>146609</xdr:rowOff>
    </xdr:to>
    <xdr:sp macro="" textlink="">
      <xdr:nvSpPr>
        <xdr:cNvPr id="759" name="フローチャート: 判断 758"/>
        <xdr:cNvSpPr/>
      </xdr:nvSpPr>
      <xdr:spPr>
        <a:xfrm>
          <a:off x="20383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163136</xdr:rowOff>
    </xdr:from>
    <xdr:ext cx="313932" cy="259045"/>
    <xdr:sp macro="" textlink="">
      <xdr:nvSpPr>
        <xdr:cNvPr id="760" name="テキスト ボックス 759"/>
        <xdr:cNvSpPr txBox="1"/>
      </xdr:nvSpPr>
      <xdr:spPr>
        <a:xfrm>
          <a:off x="20277333" y="6335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62" name="フローチャート: 判断 761"/>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63" name="テキスト ボックス 762"/>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135534</xdr:rowOff>
    </xdr:from>
    <xdr:to>
      <xdr:col>98</xdr:col>
      <xdr:colOff>38100</xdr:colOff>
      <xdr:row>38</xdr:row>
      <xdr:rowOff>65684</xdr:rowOff>
    </xdr:to>
    <xdr:sp macro="" textlink="">
      <xdr:nvSpPr>
        <xdr:cNvPr id="764" name="フローチャート: 判断 763"/>
        <xdr:cNvSpPr/>
      </xdr:nvSpPr>
      <xdr:spPr>
        <a:xfrm>
          <a:off x="18605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82211</xdr:rowOff>
    </xdr:from>
    <xdr:ext cx="378565" cy="259045"/>
    <xdr:sp macro="" textlink="">
      <xdr:nvSpPr>
        <xdr:cNvPr id="765" name="テキスト ボックス 764"/>
        <xdr:cNvSpPr txBox="1"/>
      </xdr:nvSpPr>
      <xdr:spPr>
        <a:xfrm>
          <a:off x="18467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歳出決算総額は、住民１人あたり約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335,798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円となっており、前年度の約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312,986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22,812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費が前年度と比べて住民１人あたり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16,781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費が前年度と比べて住民１人あたり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5,644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新庁舎建設事業のうち第一本庁舎竣工の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ためであり、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費は、子ども子育て関連経費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の幼児教育・保育の無償化の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ためである。また、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費は、前年度から住民１人あたり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1,983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芝スポーツセンターの耐震改修事業の皆増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小学校施設維持補修費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が増となったことなどによる。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財政調整基金については、中期的な見通しのもとに、決算剰余金を中心に積み立て、基金残高が前年度比</a:t>
          </a:r>
          <a:r>
            <a:rPr kumimoji="1" lang="en-US" altLang="ja-JP" sz="1200" baseline="0">
              <a:latin typeface="ＭＳ ゴシック" pitchFamily="49" charset="-128"/>
              <a:ea typeface="ＭＳ ゴシック" pitchFamily="49" charset="-128"/>
            </a:rPr>
            <a:t>1.26</a:t>
          </a:r>
          <a:r>
            <a:rPr kumimoji="1" lang="ja-JP" altLang="en-US" sz="1200" baseline="0">
              <a:latin typeface="ＭＳ ゴシック" pitchFamily="49" charset="-128"/>
              <a:ea typeface="ＭＳ ゴシック" pitchFamily="49" charset="-128"/>
            </a:rPr>
            <a:t>ポイントの増となった。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実質収支額は前年度から</a:t>
          </a:r>
          <a:r>
            <a:rPr kumimoji="1" lang="en-US" altLang="ja-JP" sz="1200" baseline="0">
              <a:latin typeface="ＭＳ ゴシック" pitchFamily="49" charset="-128"/>
              <a:ea typeface="ＭＳ ゴシック" pitchFamily="49" charset="-128"/>
            </a:rPr>
            <a:t>0.4</a:t>
          </a:r>
          <a:r>
            <a:rPr kumimoji="1" lang="ja-JP" altLang="en-US" sz="1200" baseline="0">
              <a:latin typeface="ＭＳ ゴシック" pitchFamily="49" charset="-128"/>
              <a:ea typeface="ＭＳ ゴシック" pitchFamily="49" charset="-128"/>
            </a:rPr>
            <a:t>ポイント減となったが、歳出総額が歳入総額を上回る増となったためである。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実質単年度収支は</a:t>
          </a:r>
          <a:r>
            <a:rPr kumimoji="1" lang="en-US" altLang="ja-JP" sz="1200" baseline="0">
              <a:latin typeface="ＭＳ ゴシック" pitchFamily="49" charset="-128"/>
              <a:ea typeface="ＭＳ ゴシック" pitchFamily="49" charset="-128"/>
            </a:rPr>
            <a:t>3.37</a:t>
          </a:r>
          <a:r>
            <a:rPr kumimoji="1" lang="ja-JP" altLang="en-US" sz="1200" baseline="0">
              <a:latin typeface="ＭＳ ゴシック" pitchFamily="49" charset="-128"/>
              <a:ea typeface="ＭＳ ゴシック" pitchFamily="49" charset="-128"/>
            </a:rPr>
            <a:t>ポイント増となり、積立金の増などによる。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全体として黒字額は横ばいである。（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会計ごとの変化として、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・一般会計において、新庁舎建設事業費の増等により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・下水道事業が特別会計から企業会計に移行したことに伴い、算定上の扱いが変わったこと等により、黒字額が増加した。（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・介護保険事業特別会計において、国庫補助金（調整交付金）の増等により黒字額が増加した。（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すべての会計において赤字は発生しておらず、今後も適切な財政運営に努めていく。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R10" sqref="R10:V10"/>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213602795</v>
      </c>
      <c r="BO4" s="393"/>
      <c r="BP4" s="393"/>
      <c r="BQ4" s="393"/>
      <c r="BR4" s="393"/>
      <c r="BS4" s="393"/>
      <c r="BT4" s="393"/>
      <c r="BU4" s="394"/>
      <c r="BV4" s="392">
        <v>199768541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7</v>
      </c>
      <c r="CU4" s="399"/>
      <c r="CV4" s="399"/>
      <c r="CW4" s="399"/>
      <c r="CX4" s="399"/>
      <c r="CY4" s="399"/>
      <c r="CZ4" s="399"/>
      <c r="DA4" s="400"/>
      <c r="DB4" s="398">
        <v>7.4</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203864761</v>
      </c>
      <c r="BO5" s="430"/>
      <c r="BP5" s="430"/>
      <c r="BQ5" s="430"/>
      <c r="BR5" s="430"/>
      <c r="BS5" s="430"/>
      <c r="BT5" s="430"/>
      <c r="BU5" s="431"/>
      <c r="BV5" s="429">
        <v>188993093</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95.4</v>
      </c>
      <c r="CU5" s="427"/>
      <c r="CV5" s="427"/>
      <c r="CW5" s="427"/>
      <c r="CX5" s="427"/>
      <c r="CY5" s="427"/>
      <c r="CZ5" s="427"/>
      <c r="DA5" s="428"/>
      <c r="DB5" s="426">
        <v>94.3</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9738034</v>
      </c>
      <c r="BO6" s="430"/>
      <c r="BP6" s="430"/>
      <c r="BQ6" s="430"/>
      <c r="BR6" s="430"/>
      <c r="BS6" s="430"/>
      <c r="BT6" s="430"/>
      <c r="BU6" s="431"/>
      <c r="BV6" s="429">
        <v>10775448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98.9</v>
      </c>
      <c r="CU6" s="467"/>
      <c r="CV6" s="467"/>
      <c r="CW6" s="467"/>
      <c r="CX6" s="467"/>
      <c r="CY6" s="467"/>
      <c r="CZ6" s="467"/>
      <c r="DA6" s="468"/>
      <c r="DB6" s="466">
        <v>99.1</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2199459</v>
      </c>
      <c r="BO7" s="430"/>
      <c r="BP7" s="430"/>
      <c r="BQ7" s="430"/>
      <c r="BR7" s="430"/>
      <c r="BS7" s="430"/>
      <c r="BT7" s="430"/>
      <c r="BU7" s="431"/>
      <c r="BV7" s="429">
        <v>2864270</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107345515</v>
      </c>
      <c r="CU7" s="430"/>
      <c r="CV7" s="430"/>
      <c r="CW7" s="430"/>
      <c r="CX7" s="430"/>
      <c r="CY7" s="430"/>
      <c r="CZ7" s="430"/>
      <c r="DA7" s="431"/>
      <c r="DB7" s="429">
        <v>106645163</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7538575</v>
      </c>
      <c r="BO8" s="430"/>
      <c r="BP8" s="430"/>
      <c r="BQ8" s="430"/>
      <c r="BR8" s="430"/>
      <c r="BS8" s="430"/>
      <c r="BT8" s="430"/>
      <c r="BU8" s="431"/>
      <c r="BV8" s="429">
        <v>7911178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0.96</v>
      </c>
      <c r="CU8" s="470"/>
      <c r="CV8" s="470"/>
      <c r="CW8" s="470"/>
      <c r="CX8" s="470"/>
      <c r="CY8" s="470"/>
      <c r="CZ8" s="470"/>
      <c r="DA8" s="471"/>
      <c r="DB8" s="469">
        <v>0.97</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578112</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-372603</v>
      </c>
      <c r="BO9" s="430"/>
      <c r="BP9" s="430"/>
      <c r="BQ9" s="430"/>
      <c r="BR9" s="430"/>
      <c r="BS9" s="430"/>
      <c r="BT9" s="430"/>
      <c r="BU9" s="431"/>
      <c r="BV9" s="429">
        <v>-1543234</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10.6</v>
      </c>
      <c r="CU9" s="427"/>
      <c r="CV9" s="427"/>
      <c r="CW9" s="427"/>
      <c r="CX9" s="427"/>
      <c r="CY9" s="427"/>
      <c r="CZ9" s="427"/>
      <c r="DA9" s="428"/>
      <c r="DB9" s="426">
        <v>10.9</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117</v>
      </c>
      <c r="M10" s="459"/>
      <c r="N10" s="459"/>
      <c r="O10" s="459"/>
      <c r="P10" s="459"/>
      <c r="Q10" s="460"/>
      <c r="R10" s="480">
        <v>561506</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94</v>
      </c>
      <c r="AV10" s="462"/>
      <c r="AW10" s="462"/>
      <c r="AX10" s="462"/>
      <c r="AY10" s="463" t="s">
        <v>119</v>
      </c>
      <c r="AZ10" s="464"/>
      <c r="BA10" s="464"/>
      <c r="BB10" s="464"/>
      <c r="BC10" s="464"/>
      <c r="BD10" s="464"/>
      <c r="BE10" s="464"/>
      <c r="BF10" s="464"/>
      <c r="BG10" s="464"/>
      <c r="BH10" s="464"/>
      <c r="BI10" s="464"/>
      <c r="BJ10" s="464"/>
      <c r="BK10" s="464"/>
      <c r="BL10" s="464"/>
      <c r="BM10" s="465"/>
      <c r="BN10" s="429">
        <v>1443877</v>
      </c>
      <c r="BO10" s="430"/>
      <c r="BP10" s="430"/>
      <c r="BQ10" s="430"/>
      <c r="BR10" s="430"/>
      <c r="BS10" s="430"/>
      <c r="BT10" s="430"/>
      <c r="BU10" s="431"/>
      <c r="BV10" s="429">
        <v>14370</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94</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126</v>
      </c>
      <c r="DC11" s="470"/>
      <c r="DD11" s="470"/>
      <c r="DE11" s="470"/>
      <c r="DF11" s="470"/>
      <c r="DG11" s="470"/>
      <c r="DH11" s="470"/>
      <c r="DI11" s="471"/>
      <c r="DJ11" s="186"/>
      <c r="DK11" s="186"/>
      <c r="DL11" s="186"/>
      <c r="DM11" s="186"/>
      <c r="DN11" s="186"/>
      <c r="DO11" s="186"/>
    </row>
    <row r="12" spans="1:119" ht="18.75" customHeight="1">
      <c r="A12" s="187"/>
      <c r="B12" s="489" t="s">
        <v>127</v>
      </c>
      <c r="C12" s="490"/>
      <c r="D12" s="490"/>
      <c r="E12" s="490"/>
      <c r="F12" s="490"/>
      <c r="G12" s="490"/>
      <c r="H12" s="490"/>
      <c r="I12" s="490"/>
      <c r="J12" s="490"/>
      <c r="K12" s="491"/>
      <c r="L12" s="498" t="s">
        <v>128</v>
      </c>
      <c r="M12" s="499"/>
      <c r="N12" s="499"/>
      <c r="O12" s="499"/>
      <c r="P12" s="499"/>
      <c r="Q12" s="500"/>
      <c r="R12" s="501">
        <v>607105</v>
      </c>
      <c r="S12" s="502"/>
      <c r="T12" s="502"/>
      <c r="U12" s="502"/>
      <c r="V12" s="503"/>
      <c r="W12" s="504" t="s">
        <v>1</v>
      </c>
      <c r="X12" s="462"/>
      <c r="Y12" s="462"/>
      <c r="Z12" s="462"/>
      <c r="AA12" s="462"/>
      <c r="AB12" s="505"/>
      <c r="AC12" s="506" t="s">
        <v>129</v>
      </c>
      <c r="AD12" s="507"/>
      <c r="AE12" s="507"/>
      <c r="AF12" s="507"/>
      <c r="AG12" s="508"/>
      <c r="AH12" s="506" t="s">
        <v>130</v>
      </c>
      <c r="AI12" s="507"/>
      <c r="AJ12" s="507"/>
      <c r="AK12" s="507"/>
      <c r="AL12" s="509"/>
      <c r="AM12" s="458" t="s">
        <v>131</v>
      </c>
      <c r="AN12" s="459"/>
      <c r="AO12" s="459"/>
      <c r="AP12" s="459"/>
      <c r="AQ12" s="459"/>
      <c r="AR12" s="459"/>
      <c r="AS12" s="459"/>
      <c r="AT12" s="460"/>
      <c r="AU12" s="461" t="s">
        <v>94</v>
      </c>
      <c r="AV12" s="462"/>
      <c r="AW12" s="462"/>
      <c r="AX12" s="462"/>
      <c r="AY12" s="463" t="s">
        <v>132</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997286</v>
      </c>
      <c r="BW12" s="430"/>
      <c r="BX12" s="430"/>
      <c r="BY12" s="430"/>
      <c r="BZ12" s="430"/>
      <c r="CA12" s="430"/>
      <c r="CB12" s="430"/>
      <c r="CC12" s="431"/>
      <c r="CD12" s="432" t="s">
        <v>133</v>
      </c>
      <c r="CE12" s="433"/>
      <c r="CF12" s="433"/>
      <c r="CG12" s="433"/>
      <c r="CH12" s="433"/>
      <c r="CI12" s="433"/>
      <c r="CJ12" s="433"/>
      <c r="CK12" s="433"/>
      <c r="CL12" s="433"/>
      <c r="CM12" s="433"/>
      <c r="CN12" s="433"/>
      <c r="CO12" s="433"/>
      <c r="CP12" s="433"/>
      <c r="CQ12" s="433"/>
      <c r="CR12" s="433"/>
      <c r="CS12" s="434"/>
      <c r="CT12" s="469" t="s">
        <v>134</v>
      </c>
      <c r="CU12" s="470"/>
      <c r="CV12" s="470"/>
      <c r="CW12" s="470"/>
      <c r="CX12" s="470"/>
      <c r="CY12" s="470"/>
      <c r="CZ12" s="470"/>
      <c r="DA12" s="471"/>
      <c r="DB12" s="469" t="s">
        <v>134</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135</v>
      </c>
      <c r="N13" s="521"/>
      <c r="O13" s="521"/>
      <c r="P13" s="521"/>
      <c r="Q13" s="522"/>
      <c r="R13" s="513">
        <v>568341</v>
      </c>
      <c r="S13" s="514"/>
      <c r="T13" s="514"/>
      <c r="U13" s="514"/>
      <c r="V13" s="515"/>
      <c r="W13" s="445" t="s">
        <v>136</v>
      </c>
      <c r="X13" s="446"/>
      <c r="Y13" s="446"/>
      <c r="Z13" s="446"/>
      <c r="AA13" s="446"/>
      <c r="AB13" s="436"/>
      <c r="AC13" s="480">
        <v>1824</v>
      </c>
      <c r="AD13" s="481"/>
      <c r="AE13" s="481"/>
      <c r="AF13" s="481"/>
      <c r="AG13" s="523"/>
      <c r="AH13" s="480">
        <v>1738</v>
      </c>
      <c r="AI13" s="481"/>
      <c r="AJ13" s="481"/>
      <c r="AK13" s="481"/>
      <c r="AL13" s="482"/>
      <c r="AM13" s="458" t="s">
        <v>137</v>
      </c>
      <c r="AN13" s="459"/>
      <c r="AO13" s="459"/>
      <c r="AP13" s="459"/>
      <c r="AQ13" s="459"/>
      <c r="AR13" s="459"/>
      <c r="AS13" s="459"/>
      <c r="AT13" s="460"/>
      <c r="AU13" s="461" t="s">
        <v>105</v>
      </c>
      <c r="AV13" s="462"/>
      <c r="AW13" s="462"/>
      <c r="AX13" s="462"/>
      <c r="AY13" s="463" t="s">
        <v>138</v>
      </c>
      <c r="AZ13" s="464"/>
      <c r="BA13" s="464"/>
      <c r="BB13" s="464"/>
      <c r="BC13" s="464"/>
      <c r="BD13" s="464"/>
      <c r="BE13" s="464"/>
      <c r="BF13" s="464"/>
      <c r="BG13" s="464"/>
      <c r="BH13" s="464"/>
      <c r="BI13" s="464"/>
      <c r="BJ13" s="464"/>
      <c r="BK13" s="464"/>
      <c r="BL13" s="464"/>
      <c r="BM13" s="465"/>
      <c r="BN13" s="429">
        <v>1071274</v>
      </c>
      <c r="BO13" s="430"/>
      <c r="BP13" s="430"/>
      <c r="BQ13" s="430"/>
      <c r="BR13" s="430"/>
      <c r="BS13" s="430"/>
      <c r="BT13" s="430"/>
      <c r="BU13" s="431"/>
      <c r="BV13" s="429">
        <v>-2526150</v>
      </c>
      <c r="BW13" s="430"/>
      <c r="BX13" s="430"/>
      <c r="BY13" s="430"/>
      <c r="BZ13" s="430"/>
      <c r="CA13" s="430"/>
      <c r="CB13" s="430"/>
      <c r="CC13" s="431"/>
      <c r="CD13" s="432" t="s">
        <v>139</v>
      </c>
      <c r="CE13" s="433"/>
      <c r="CF13" s="433"/>
      <c r="CG13" s="433"/>
      <c r="CH13" s="433"/>
      <c r="CI13" s="433"/>
      <c r="CJ13" s="433"/>
      <c r="CK13" s="433"/>
      <c r="CL13" s="433"/>
      <c r="CM13" s="433"/>
      <c r="CN13" s="433"/>
      <c r="CO13" s="433"/>
      <c r="CP13" s="433"/>
      <c r="CQ13" s="433"/>
      <c r="CR13" s="433"/>
      <c r="CS13" s="434"/>
      <c r="CT13" s="426">
        <v>5.8</v>
      </c>
      <c r="CU13" s="427"/>
      <c r="CV13" s="427"/>
      <c r="CW13" s="427"/>
      <c r="CX13" s="427"/>
      <c r="CY13" s="427"/>
      <c r="CZ13" s="427"/>
      <c r="DA13" s="428"/>
      <c r="DB13" s="426">
        <v>6.1</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140</v>
      </c>
      <c r="M14" s="511"/>
      <c r="N14" s="511"/>
      <c r="O14" s="511"/>
      <c r="P14" s="511"/>
      <c r="Q14" s="512"/>
      <c r="R14" s="513">
        <v>603838</v>
      </c>
      <c r="S14" s="514"/>
      <c r="T14" s="514"/>
      <c r="U14" s="514"/>
      <c r="V14" s="515"/>
      <c r="W14" s="419"/>
      <c r="X14" s="420"/>
      <c r="Y14" s="420"/>
      <c r="Z14" s="420"/>
      <c r="AA14" s="420"/>
      <c r="AB14" s="409"/>
      <c r="AC14" s="516">
        <v>0.7</v>
      </c>
      <c r="AD14" s="517"/>
      <c r="AE14" s="517"/>
      <c r="AF14" s="517"/>
      <c r="AG14" s="518"/>
      <c r="AH14" s="516">
        <v>0.7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141</v>
      </c>
      <c r="CE14" s="525"/>
      <c r="CF14" s="525"/>
      <c r="CG14" s="525"/>
      <c r="CH14" s="525"/>
      <c r="CI14" s="525"/>
      <c r="CJ14" s="525"/>
      <c r="CK14" s="525"/>
      <c r="CL14" s="525"/>
      <c r="CM14" s="525"/>
      <c r="CN14" s="525"/>
      <c r="CO14" s="525"/>
      <c r="CP14" s="525"/>
      <c r="CQ14" s="525"/>
      <c r="CR14" s="525"/>
      <c r="CS14" s="526"/>
      <c r="CT14" s="527">
        <v>7.9</v>
      </c>
      <c r="CU14" s="528"/>
      <c r="CV14" s="528"/>
      <c r="CW14" s="528"/>
      <c r="CX14" s="528"/>
      <c r="CY14" s="528"/>
      <c r="CZ14" s="528"/>
      <c r="DA14" s="529"/>
      <c r="DB14" s="527">
        <v>3.9</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142</v>
      </c>
      <c r="N15" s="521"/>
      <c r="O15" s="521"/>
      <c r="P15" s="521"/>
      <c r="Q15" s="522"/>
      <c r="R15" s="513">
        <v>567850</v>
      </c>
      <c r="S15" s="514"/>
      <c r="T15" s="514"/>
      <c r="U15" s="514"/>
      <c r="V15" s="515"/>
      <c r="W15" s="445" t="s">
        <v>143</v>
      </c>
      <c r="X15" s="446"/>
      <c r="Y15" s="446"/>
      <c r="Z15" s="446"/>
      <c r="AA15" s="446"/>
      <c r="AB15" s="436"/>
      <c r="AC15" s="480">
        <v>65209</v>
      </c>
      <c r="AD15" s="481"/>
      <c r="AE15" s="481"/>
      <c r="AF15" s="481"/>
      <c r="AG15" s="523"/>
      <c r="AH15" s="480">
        <v>66556</v>
      </c>
      <c r="AI15" s="481"/>
      <c r="AJ15" s="481"/>
      <c r="AK15" s="481"/>
      <c r="AL15" s="482"/>
      <c r="AM15" s="458"/>
      <c r="AN15" s="459"/>
      <c r="AO15" s="459"/>
      <c r="AP15" s="459"/>
      <c r="AQ15" s="459"/>
      <c r="AR15" s="459"/>
      <c r="AS15" s="459"/>
      <c r="AT15" s="460"/>
      <c r="AU15" s="461"/>
      <c r="AV15" s="462"/>
      <c r="AW15" s="462"/>
      <c r="AX15" s="462"/>
      <c r="AY15" s="389" t="s">
        <v>144</v>
      </c>
      <c r="AZ15" s="390"/>
      <c r="BA15" s="390"/>
      <c r="BB15" s="390"/>
      <c r="BC15" s="390"/>
      <c r="BD15" s="390"/>
      <c r="BE15" s="390"/>
      <c r="BF15" s="390"/>
      <c r="BG15" s="390"/>
      <c r="BH15" s="390"/>
      <c r="BI15" s="390"/>
      <c r="BJ15" s="390"/>
      <c r="BK15" s="390"/>
      <c r="BL15" s="390"/>
      <c r="BM15" s="391"/>
      <c r="BN15" s="392">
        <v>77434988</v>
      </c>
      <c r="BO15" s="393"/>
      <c r="BP15" s="393"/>
      <c r="BQ15" s="393"/>
      <c r="BR15" s="393"/>
      <c r="BS15" s="393"/>
      <c r="BT15" s="393"/>
      <c r="BU15" s="394"/>
      <c r="BV15" s="392">
        <v>75788712</v>
      </c>
      <c r="BW15" s="393"/>
      <c r="BX15" s="393"/>
      <c r="BY15" s="393"/>
      <c r="BZ15" s="393"/>
      <c r="CA15" s="393"/>
      <c r="CB15" s="393"/>
      <c r="CC15" s="394"/>
      <c r="CD15" s="530" t="s">
        <v>145</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146</v>
      </c>
      <c r="M16" s="541"/>
      <c r="N16" s="541"/>
      <c r="O16" s="541"/>
      <c r="P16" s="541"/>
      <c r="Q16" s="542"/>
      <c r="R16" s="533" t="s">
        <v>147</v>
      </c>
      <c r="S16" s="534"/>
      <c r="T16" s="534"/>
      <c r="U16" s="534"/>
      <c r="V16" s="535"/>
      <c r="W16" s="419"/>
      <c r="X16" s="420"/>
      <c r="Y16" s="420"/>
      <c r="Z16" s="420"/>
      <c r="AA16" s="420"/>
      <c r="AB16" s="409"/>
      <c r="AC16" s="516">
        <v>25.3</v>
      </c>
      <c r="AD16" s="517"/>
      <c r="AE16" s="517"/>
      <c r="AF16" s="517"/>
      <c r="AG16" s="518"/>
      <c r="AH16" s="516">
        <v>26</v>
      </c>
      <c r="AI16" s="517"/>
      <c r="AJ16" s="517"/>
      <c r="AK16" s="517"/>
      <c r="AL16" s="519"/>
      <c r="AM16" s="458"/>
      <c r="AN16" s="459"/>
      <c r="AO16" s="459"/>
      <c r="AP16" s="459"/>
      <c r="AQ16" s="459"/>
      <c r="AR16" s="459"/>
      <c r="AS16" s="459"/>
      <c r="AT16" s="460"/>
      <c r="AU16" s="461"/>
      <c r="AV16" s="462"/>
      <c r="AW16" s="462"/>
      <c r="AX16" s="462"/>
      <c r="AY16" s="463" t="s">
        <v>148</v>
      </c>
      <c r="AZ16" s="464"/>
      <c r="BA16" s="464"/>
      <c r="BB16" s="464"/>
      <c r="BC16" s="464"/>
      <c r="BD16" s="464"/>
      <c r="BE16" s="464"/>
      <c r="BF16" s="464"/>
      <c r="BG16" s="464"/>
      <c r="BH16" s="464"/>
      <c r="BI16" s="464"/>
      <c r="BJ16" s="464"/>
      <c r="BK16" s="464"/>
      <c r="BL16" s="464"/>
      <c r="BM16" s="465"/>
      <c r="BN16" s="429">
        <v>80320703</v>
      </c>
      <c r="BO16" s="430"/>
      <c r="BP16" s="430"/>
      <c r="BQ16" s="430"/>
      <c r="BR16" s="430"/>
      <c r="BS16" s="430"/>
      <c r="BT16" s="430"/>
      <c r="BU16" s="431"/>
      <c r="BV16" s="429">
        <v>78565011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149</v>
      </c>
      <c r="N17" s="537"/>
      <c r="O17" s="537"/>
      <c r="P17" s="537"/>
      <c r="Q17" s="538"/>
      <c r="R17" s="533" t="s">
        <v>150</v>
      </c>
      <c r="S17" s="534"/>
      <c r="T17" s="534"/>
      <c r="U17" s="534"/>
      <c r="V17" s="535"/>
      <c r="W17" s="445" t="s">
        <v>151</v>
      </c>
      <c r="X17" s="446"/>
      <c r="Y17" s="446"/>
      <c r="Z17" s="446"/>
      <c r="AA17" s="446"/>
      <c r="AB17" s="436"/>
      <c r="AC17" s="480">
        <v>191085</v>
      </c>
      <c r="AD17" s="481"/>
      <c r="AE17" s="481"/>
      <c r="AF17" s="481"/>
      <c r="AG17" s="523"/>
      <c r="AH17" s="480">
        <v>187908</v>
      </c>
      <c r="AI17" s="481"/>
      <c r="AJ17" s="481"/>
      <c r="AK17" s="481"/>
      <c r="AL17" s="482"/>
      <c r="AM17" s="458"/>
      <c r="AN17" s="459"/>
      <c r="AO17" s="459"/>
      <c r="AP17" s="459"/>
      <c r="AQ17" s="459"/>
      <c r="AR17" s="459"/>
      <c r="AS17" s="459"/>
      <c r="AT17" s="460"/>
      <c r="AU17" s="461"/>
      <c r="AV17" s="462"/>
      <c r="AW17" s="462"/>
      <c r="AX17" s="462"/>
      <c r="AY17" s="463" t="s">
        <v>152</v>
      </c>
      <c r="AZ17" s="464"/>
      <c r="BA17" s="464"/>
      <c r="BB17" s="464"/>
      <c r="BC17" s="464"/>
      <c r="BD17" s="464"/>
      <c r="BE17" s="464"/>
      <c r="BF17" s="464"/>
      <c r="BG17" s="464"/>
      <c r="BH17" s="464"/>
      <c r="BI17" s="464"/>
      <c r="BJ17" s="464"/>
      <c r="BK17" s="464"/>
      <c r="BL17" s="464"/>
      <c r="BM17" s="465"/>
      <c r="BN17" s="429">
        <v>99696372</v>
      </c>
      <c r="BO17" s="430"/>
      <c r="BP17" s="430"/>
      <c r="BQ17" s="430"/>
      <c r="BR17" s="430"/>
      <c r="BS17" s="430"/>
      <c r="BT17" s="430"/>
      <c r="BU17" s="431"/>
      <c r="BV17" s="429">
        <v>97482309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153</v>
      </c>
      <c r="C18" s="472"/>
      <c r="D18" s="472"/>
      <c r="E18" s="544"/>
      <c r="F18" s="544"/>
      <c r="G18" s="544"/>
      <c r="H18" s="544"/>
      <c r="I18" s="544"/>
      <c r="J18" s="544"/>
      <c r="K18" s="544"/>
      <c r="L18" s="545">
        <v>61.95</v>
      </c>
      <c r="M18" s="545"/>
      <c r="N18" s="545"/>
      <c r="O18" s="545"/>
      <c r="P18" s="545"/>
      <c r="Q18" s="545"/>
      <c r="R18" s="546"/>
      <c r="S18" s="546"/>
      <c r="T18" s="546"/>
      <c r="U18" s="546"/>
      <c r="V18" s="547"/>
      <c r="W18" s="447"/>
      <c r="X18" s="448"/>
      <c r="Y18" s="448"/>
      <c r="Z18" s="448"/>
      <c r="AA18" s="448"/>
      <c r="AB18" s="439"/>
      <c r="AC18" s="548">
        <v>74</v>
      </c>
      <c r="AD18" s="549"/>
      <c r="AE18" s="549"/>
      <c r="AF18" s="549"/>
      <c r="AG18" s="550"/>
      <c r="AH18" s="548">
        <v>73.3</v>
      </c>
      <c r="AI18" s="549"/>
      <c r="AJ18" s="549"/>
      <c r="AK18" s="549"/>
      <c r="AL18" s="551"/>
      <c r="AM18" s="458"/>
      <c r="AN18" s="459"/>
      <c r="AO18" s="459"/>
      <c r="AP18" s="459"/>
      <c r="AQ18" s="459"/>
      <c r="AR18" s="459"/>
      <c r="AS18" s="459"/>
      <c r="AT18" s="460"/>
      <c r="AU18" s="461"/>
      <c r="AV18" s="462"/>
      <c r="AW18" s="462"/>
      <c r="AX18" s="462"/>
      <c r="AY18" s="463" t="s">
        <v>154</v>
      </c>
      <c r="AZ18" s="464"/>
      <c r="BA18" s="464"/>
      <c r="BB18" s="464"/>
      <c r="BC18" s="464"/>
      <c r="BD18" s="464"/>
      <c r="BE18" s="464"/>
      <c r="BF18" s="464"/>
      <c r="BG18" s="464"/>
      <c r="BH18" s="464"/>
      <c r="BI18" s="464"/>
      <c r="BJ18" s="464"/>
      <c r="BK18" s="464"/>
      <c r="BL18" s="464"/>
      <c r="BM18" s="465"/>
      <c r="BN18" s="429">
        <v>105414356</v>
      </c>
      <c r="BO18" s="430"/>
      <c r="BP18" s="430"/>
      <c r="BQ18" s="430"/>
      <c r="BR18" s="430"/>
      <c r="BS18" s="430"/>
      <c r="BT18" s="430"/>
      <c r="BU18" s="431"/>
      <c r="BV18" s="429">
        <v>103997416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155</v>
      </c>
      <c r="C19" s="472"/>
      <c r="D19" s="472"/>
      <c r="E19" s="544"/>
      <c r="F19" s="544"/>
      <c r="G19" s="544"/>
      <c r="H19" s="544"/>
      <c r="I19" s="544"/>
      <c r="J19" s="544"/>
      <c r="K19" s="544"/>
      <c r="L19" s="552">
        <v>9332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156</v>
      </c>
      <c r="AZ19" s="464"/>
      <c r="BA19" s="464"/>
      <c r="BB19" s="464"/>
      <c r="BC19" s="464"/>
      <c r="BD19" s="464"/>
      <c r="BE19" s="464"/>
      <c r="BF19" s="464"/>
      <c r="BG19" s="464"/>
      <c r="BH19" s="464"/>
      <c r="BI19" s="464"/>
      <c r="BJ19" s="464"/>
      <c r="BK19" s="464"/>
      <c r="BL19" s="464"/>
      <c r="BM19" s="465"/>
      <c r="BN19" s="429">
        <v>133965924</v>
      </c>
      <c r="BO19" s="430"/>
      <c r="BP19" s="430"/>
      <c r="BQ19" s="430"/>
      <c r="BR19" s="430"/>
      <c r="BS19" s="430"/>
      <c r="BT19" s="430"/>
      <c r="BU19" s="431"/>
      <c r="BV19" s="429">
        <v>134489420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157</v>
      </c>
      <c r="C20" s="472"/>
      <c r="D20" s="472"/>
      <c r="E20" s="544"/>
      <c r="F20" s="544"/>
      <c r="G20" s="544"/>
      <c r="H20" s="544"/>
      <c r="I20" s="544"/>
      <c r="J20" s="544"/>
      <c r="K20" s="544"/>
      <c r="L20" s="552">
        <v>245830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158</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159</v>
      </c>
      <c r="C22" s="567"/>
      <c r="D22" s="568"/>
      <c r="E22" s="441" t="s">
        <v>1</v>
      </c>
      <c r="F22" s="446"/>
      <c r="G22" s="446"/>
      <c r="H22" s="446"/>
      <c r="I22" s="446"/>
      <c r="J22" s="446"/>
      <c r="K22" s="436"/>
      <c r="L22" s="441" t="s">
        <v>160</v>
      </c>
      <c r="M22" s="446"/>
      <c r="N22" s="446"/>
      <c r="O22" s="446"/>
      <c r="P22" s="436"/>
      <c r="Q22" s="575" t="s">
        <v>161</v>
      </c>
      <c r="R22" s="576"/>
      <c r="S22" s="576"/>
      <c r="T22" s="576"/>
      <c r="U22" s="576"/>
      <c r="V22" s="577"/>
      <c r="W22" s="581" t="s">
        <v>162</v>
      </c>
      <c r="X22" s="567"/>
      <c r="Y22" s="568"/>
      <c r="Z22" s="441" t="s">
        <v>1</v>
      </c>
      <c r="AA22" s="446"/>
      <c r="AB22" s="446"/>
      <c r="AC22" s="446"/>
      <c r="AD22" s="446"/>
      <c r="AE22" s="446"/>
      <c r="AF22" s="446"/>
      <c r="AG22" s="436"/>
      <c r="AH22" s="594" t="s">
        <v>163</v>
      </c>
      <c r="AI22" s="446"/>
      <c r="AJ22" s="446"/>
      <c r="AK22" s="446"/>
      <c r="AL22" s="436"/>
      <c r="AM22" s="594" t="s">
        <v>164</v>
      </c>
      <c r="AN22" s="595"/>
      <c r="AO22" s="595"/>
      <c r="AP22" s="595"/>
      <c r="AQ22" s="595"/>
      <c r="AR22" s="596"/>
      <c r="AS22" s="575" t="s">
        <v>161</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165</v>
      </c>
      <c r="AZ23" s="390"/>
      <c r="BA23" s="390"/>
      <c r="BB23" s="390"/>
      <c r="BC23" s="390"/>
      <c r="BD23" s="390"/>
      <c r="BE23" s="390"/>
      <c r="BF23" s="390"/>
      <c r="BG23" s="390"/>
      <c r="BH23" s="390"/>
      <c r="BI23" s="390"/>
      <c r="BJ23" s="390"/>
      <c r="BK23" s="390"/>
      <c r="BL23" s="390"/>
      <c r="BM23" s="391"/>
      <c r="BN23" s="429">
        <v>168345471</v>
      </c>
      <c r="BO23" s="430"/>
      <c r="BP23" s="430"/>
      <c r="BQ23" s="430"/>
      <c r="BR23" s="430"/>
      <c r="BS23" s="430"/>
      <c r="BT23" s="430"/>
      <c r="BU23" s="431"/>
      <c r="BV23" s="429">
        <v>166807072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166</v>
      </c>
      <c r="F24" s="459"/>
      <c r="G24" s="459"/>
      <c r="H24" s="459"/>
      <c r="I24" s="459"/>
      <c r="J24" s="459"/>
      <c r="K24" s="460"/>
      <c r="L24" s="480">
        <v>1</v>
      </c>
      <c r="M24" s="481"/>
      <c r="N24" s="481"/>
      <c r="O24" s="481"/>
      <c r="P24" s="523"/>
      <c r="Q24" s="480">
        <v>11460</v>
      </c>
      <c r="R24" s="481"/>
      <c r="S24" s="481"/>
      <c r="T24" s="481"/>
      <c r="U24" s="481"/>
      <c r="V24" s="523"/>
      <c r="W24" s="582"/>
      <c r="X24" s="570"/>
      <c r="Y24" s="571"/>
      <c r="Z24" s="479" t="s">
        <v>167</v>
      </c>
      <c r="AA24" s="459"/>
      <c r="AB24" s="459"/>
      <c r="AC24" s="459"/>
      <c r="AD24" s="459"/>
      <c r="AE24" s="459"/>
      <c r="AF24" s="459"/>
      <c r="AG24" s="460"/>
      <c r="AH24" s="480">
        <v>3241</v>
      </c>
      <c r="AI24" s="481"/>
      <c r="AJ24" s="481"/>
      <c r="AK24" s="481"/>
      <c r="AL24" s="523"/>
      <c r="AM24" s="480">
        <v>10069787</v>
      </c>
      <c r="AN24" s="481"/>
      <c r="AO24" s="481"/>
      <c r="AP24" s="481"/>
      <c r="AQ24" s="481"/>
      <c r="AR24" s="523"/>
      <c r="AS24" s="480">
        <v>3107</v>
      </c>
      <c r="AT24" s="481"/>
      <c r="AU24" s="481"/>
      <c r="AV24" s="481"/>
      <c r="AW24" s="481"/>
      <c r="AX24" s="482"/>
      <c r="AY24" s="602" t="s">
        <v>168</v>
      </c>
      <c r="AZ24" s="603"/>
      <c r="BA24" s="603"/>
      <c r="BB24" s="603"/>
      <c r="BC24" s="603"/>
      <c r="BD24" s="603"/>
      <c r="BE24" s="603"/>
      <c r="BF24" s="603"/>
      <c r="BG24" s="603"/>
      <c r="BH24" s="603"/>
      <c r="BI24" s="603"/>
      <c r="BJ24" s="603"/>
      <c r="BK24" s="603"/>
      <c r="BL24" s="603"/>
      <c r="BM24" s="604"/>
      <c r="BN24" s="429">
        <v>94140954</v>
      </c>
      <c r="BO24" s="430"/>
      <c r="BP24" s="430"/>
      <c r="BQ24" s="430"/>
      <c r="BR24" s="430"/>
      <c r="BS24" s="430"/>
      <c r="BT24" s="430"/>
      <c r="BU24" s="431"/>
      <c r="BV24" s="429">
        <v>95837190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169</v>
      </c>
      <c r="F25" s="459"/>
      <c r="G25" s="459"/>
      <c r="H25" s="459"/>
      <c r="I25" s="459"/>
      <c r="J25" s="459"/>
      <c r="K25" s="460"/>
      <c r="L25" s="480">
        <v>2</v>
      </c>
      <c r="M25" s="481"/>
      <c r="N25" s="481"/>
      <c r="O25" s="481"/>
      <c r="P25" s="523"/>
      <c r="Q25" s="480">
        <v>9420</v>
      </c>
      <c r="R25" s="481"/>
      <c r="S25" s="481"/>
      <c r="T25" s="481"/>
      <c r="U25" s="481"/>
      <c r="V25" s="523"/>
      <c r="W25" s="582"/>
      <c r="X25" s="570"/>
      <c r="Y25" s="571"/>
      <c r="Z25" s="479" t="s">
        <v>170</v>
      </c>
      <c r="AA25" s="459"/>
      <c r="AB25" s="459"/>
      <c r="AC25" s="459"/>
      <c r="AD25" s="459"/>
      <c r="AE25" s="459"/>
      <c r="AF25" s="459"/>
      <c r="AG25" s="460"/>
      <c r="AH25" s="480">
        <v>568</v>
      </c>
      <c r="AI25" s="481"/>
      <c r="AJ25" s="481"/>
      <c r="AK25" s="481"/>
      <c r="AL25" s="523"/>
      <c r="AM25" s="480">
        <v>1732968</v>
      </c>
      <c r="AN25" s="481"/>
      <c r="AO25" s="481"/>
      <c r="AP25" s="481"/>
      <c r="AQ25" s="481"/>
      <c r="AR25" s="523"/>
      <c r="AS25" s="480">
        <v>3051</v>
      </c>
      <c r="AT25" s="481"/>
      <c r="AU25" s="481"/>
      <c r="AV25" s="481"/>
      <c r="AW25" s="481"/>
      <c r="AX25" s="482"/>
      <c r="AY25" s="389" t="s">
        <v>171</v>
      </c>
      <c r="AZ25" s="390"/>
      <c r="BA25" s="390"/>
      <c r="BB25" s="390"/>
      <c r="BC25" s="390"/>
      <c r="BD25" s="390"/>
      <c r="BE25" s="390"/>
      <c r="BF25" s="390"/>
      <c r="BG25" s="390"/>
      <c r="BH25" s="390"/>
      <c r="BI25" s="390"/>
      <c r="BJ25" s="390"/>
      <c r="BK25" s="390"/>
      <c r="BL25" s="390"/>
      <c r="BM25" s="391"/>
      <c r="BN25" s="392">
        <v>25490808</v>
      </c>
      <c r="BO25" s="393"/>
      <c r="BP25" s="393"/>
      <c r="BQ25" s="393"/>
      <c r="BR25" s="393"/>
      <c r="BS25" s="393"/>
      <c r="BT25" s="393"/>
      <c r="BU25" s="394"/>
      <c r="BV25" s="392">
        <v>25586482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172</v>
      </c>
      <c r="F26" s="459"/>
      <c r="G26" s="459"/>
      <c r="H26" s="459"/>
      <c r="I26" s="459"/>
      <c r="J26" s="459"/>
      <c r="K26" s="460"/>
      <c r="L26" s="480">
        <v>1</v>
      </c>
      <c r="M26" s="481"/>
      <c r="N26" s="481"/>
      <c r="O26" s="481"/>
      <c r="P26" s="523"/>
      <c r="Q26" s="480">
        <v>8140</v>
      </c>
      <c r="R26" s="481"/>
      <c r="S26" s="481"/>
      <c r="T26" s="481"/>
      <c r="U26" s="481"/>
      <c r="V26" s="523"/>
      <c r="W26" s="582"/>
      <c r="X26" s="570"/>
      <c r="Y26" s="571"/>
      <c r="Z26" s="479" t="s">
        <v>173</v>
      </c>
      <c r="AA26" s="592"/>
      <c r="AB26" s="592"/>
      <c r="AC26" s="592"/>
      <c r="AD26" s="592"/>
      <c r="AE26" s="592"/>
      <c r="AF26" s="592"/>
      <c r="AG26" s="593"/>
      <c r="AH26" s="480">
        <v>241</v>
      </c>
      <c r="AI26" s="481"/>
      <c r="AJ26" s="481"/>
      <c r="AK26" s="481"/>
      <c r="AL26" s="523"/>
      <c r="AM26" s="480">
        <v>878445</v>
      </c>
      <c r="AN26" s="481"/>
      <c r="AO26" s="481"/>
      <c r="AP26" s="481"/>
      <c r="AQ26" s="481"/>
      <c r="AR26" s="523"/>
      <c r="AS26" s="480">
        <v>3645</v>
      </c>
      <c r="AT26" s="481"/>
      <c r="AU26" s="481"/>
      <c r="AV26" s="481"/>
      <c r="AW26" s="481"/>
      <c r="AX26" s="482"/>
      <c r="AY26" s="432" t="s">
        <v>174</v>
      </c>
      <c r="AZ26" s="433"/>
      <c r="BA26" s="433"/>
      <c r="BB26" s="433"/>
      <c r="BC26" s="433"/>
      <c r="BD26" s="433"/>
      <c r="BE26" s="433"/>
      <c r="BF26" s="433"/>
      <c r="BG26" s="433"/>
      <c r="BH26" s="433"/>
      <c r="BI26" s="433"/>
      <c r="BJ26" s="433"/>
      <c r="BK26" s="433"/>
      <c r="BL26" s="433"/>
      <c r="BM26" s="434"/>
      <c r="BN26" s="429">
        <v>275000</v>
      </c>
      <c r="BO26" s="430"/>
      <c r="BP26" s="430"/>
      <c r="BQ26" s="430"/>
      <c r="BR26" s="430"/>
      <c r="BS26" s="430"/>
      <c r="BT26" s="430"/>
      <c r="BU26" s="431"/>
      <c r="BV26" s="429">
        <v>350000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175</v>
      </c>
      <c r="F27" s="459"/>
      <c r="G27" s="459"/>
      <c r="H27" s="459"/>
      <c r="I27" s="459"/>
      <c r="J27" s="459"/>
      <c r="K27" s="460"/>
      <c r="L27" s="480">
        <v>1</v>
      </c>
      <c r="M27" s="481"/>
      <c r="N27" s="481"/>
      <c r="O27" s="481"/>
      <c r="P27" s="523"/>
      <c r="Q27" s="480">
        <v>7480</v>
      </c>
      <c r="R27" s="481"/>
      <c r="S27" s="481"/>
      <c r="T27" s="481"/>
      <c r="U27" s="481"/>
      <c r="V27" s="523"/>
      <c r="W27" s="582"/>
      <c r="X27" s="570"/>
      <c r="Y27" s="571"/>
      <c r="Z27" s="479" t="s">
        <v>176</v>
      </c>
      <c r="AA27" s="459"/>
      <c r="AB27" s="459"/>
      <c r="AC27" s="459"/>
      <c r="AD27" s="459"/>
      <c r="AE27" s="459"/>
      <c r="AF27" s="459"/>
      <c r="AG27" s="460"/>
      <c r="AH27" s="480">
        <v>150</v>
      </c>
      <c r="AI27" s="481"/>
      <c r="AJ27" s="481"/>
      <c r="AK27" s="481"/>
      <c r="AL27" s="523"/>
      <c r="AM27" s="480">
        <v>578457</v>
      </c>
      <c r="AN27" s="481"/>
      <c r="AO27" s="481"/>
      <c r="AP27" s="481"/>
      <c r="AQ27" s="481"/>
      <c r="AR27" s="523"/>
      <c r="AS27" s="480">
        <v>3856</v>
      </c>
      <c r="AT27" s="481"/>
      <c r="AU27" s="481"/>
      <c r="AV27" s="481"/>
      <c r="AW27" s="481"/>
      <c r="AX27" s="482"/>
      <c r="AY27" s="524" t="s">
        <v>177</v>
      </c>
      <c r="AZ27" s="525"/>
      <c r="BA27" s="525"/>
      <c r="BB27" s="525"/>
      <c r="BC27" s="525"/>
      <c r="BD27" s="525"/>
      <c r="BE27" s="525"/>
      <c r="BF27" s="525"/>
      <c r="BG27" s="525"/>
      <c r="BH27" s="525"/>
      <c r="BI27" s="525"/>
      <c r="BJ27" s="525"/>
      <c r="BK27" s="525"/>
      <c r="BL27" s="525"/>
      <c r="BM27" s="526"/>
      <c r="BN27" s="605">
        <v>1479559</v>
      </c>
      <c r="BO27" s="606"/>
      <c r="BP27" s="606"/>
      <c r="BQ27" s="606"/>
      <c r="BR27" s="606"/>
      <c r="BS27" s="606"/>
      <c r="BT27" s="606"/>
      <c r="BU27" s="607"/>
      <c r="BV27" s="605">
        <v>1479559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178</v>
      </c>
      <c r="F28" s="459"/>
      <c r="G28" s="459"/>
      <c r="H28" s="459"/>
      <c r="I28" s="459"/>
      <c r="J28" s="459"/>
      <c r="K28" s="460"/>
      <c r="L28" s="480">
        <v>1</v>
      </c>
      <c r="M28" s="481"/>
      <c r="N28" s="481"/>
      <c r="O28" s="481"/>
      <c r="P28" s="523"/>
      <c r="Q28" s="480">
        <v>6840</v>
      </c>
      <c r="R28" s="481"/>
      <c r="S28" s="481"/>
      <c r="T28" s="481"/>
      <c r="U28" s="481"/>
      <c r="V28" s="523"/>
      <c r="W28" s="582"/>
      <c r="X28" s="570"/>
      <c r="Y28" s="571"/>
      <c r="Z28" s="479" t="s">
        <v>179</v>
      </c>
      <c r="AA28" s="459"/>
      <c r="AB28" s="459"/>
      <c r="AC28" s="459"/>
      <c r="AD28" s="459"/>
      <c r="AE28" s="459"/>
      <c r="AF28" s="459"/>
      <c r="AG28" s="460"/>
      <c r="AH28" s="480">
        <v>33</v>
      </c>
      <c r="AI28" s="481"/>
      <c r="AJ28" s="481"/>
      <c r="AK28" s="481"/>
      <c r="AL28" s="523"/>
      <c r="AM28" s="480">
        <v>94347</v>
      </c>
      <c r="AN28" s="481"/>
      <c r="AO28" s="481"/>
      <c r="AP28" s="481"/>
      <c r="AQ28" s="481"/>
      <c r="AR28" s="523"/>
      <c r="AS28" s="480">
        <v>2859</v>
      </c>
      <c r="AT28" s="481"/>
      <c r="AU28" s="481"/>
      <c r="AV28" s="481"/>
      <c r="AW28" s="481"/>
      <c r="AX28" s="482"/>
      <c r="AY28" s="608" t="s">
        <v>180</v>
      </c>
      <c r="AZ28" s="609"/>
      <c r="BA28" s="609"/>
      <c r="BB28" s="610"/>
      <c r="BC28" s="389" t="s">
        <v>48</v>
      </c>
      <c r="BD28" s="390"/>
      <c r="BE28" s="390"/>
      <c r="BF28" s="390"/>
      <c r="BG28" s="390"/>
      <c r="BH28" s="390"/>
      <c r="BI28" s="390"/>
      <c r="BJ28" s="390"/>
      <c r="BK28" s="390"/>
      <c r="BL28" s="390"/>
      <c r="BM28" s="391"/>
      <c r="BN28" s="392">
        <v>15930552</v>
      </c>
      <c r="BO28" s="393"/>
      <c r="BP28" s="393"/>
      <c r="BQ28" s="393"/>
      <c r="BR28" s="393"/>
      <c r="BS28" s="393"/>
      <c r="BT28" s="393"/>
      <c r="BU28" s="394"/>
      <c r="BV28" s="392">
        <v>14486675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181</v>
      </c>
      <c r="F29" s="459"/>
      <c r="G29" s="459"/>
      <c r="H29" s="459"/>
      <c r="I29" s="459"/>
      <c r="J29" s="459"/>
      <c r="K29" s="460"/>
      <c r="L29" s="480">
        <v>40</v>
      </c>
      <c r="M29" s="481"/>
      <c r="N29" s="481"/>
      <c r="O29" s="481"/>
      <c r="P29" s="523"/>
      <c r="Q29" s="480">
        <v>6410</v>
      </c>
      <c r="R29" s="481"/>
      <c r="S29" s="481"/>
      <c r="T29" s="481"/>
      <c r="U29" s="481"/>
      <c r="V29" s="523"/>
      <c r="W29" s="583"/>
      <c r="X29" s="584"/>
      <c r="Y29" s="585"/>
      <c r="Z29" s="479" t="s">
        <v>182</v>
      </c>
      <c r="AA29" s="459"/>
      <c r="AB29" s="459"/>
      <c r="AC29" s="459"/>
      <c r="AD29" s="459"/>
      <c r="AE29" s="459"/>
      <c r="AF29" s="459"/>
      <c r="AG29" s="460"/>
      <c r="AH29" s="480">
        <v>3424</v>
      </c>
      <c r="AI29" s="481"/>
      <c r="AJ29" s="481"/>
      <c r="AK29" s="481"/>
      <c r="AL29" s="523"/>
      <c r="AM29" s="480">
        <v>10742591</v>
      </c>
      <c r="AN29" s="481"/>
      <c r="AO29" s="481"/>
      <c r="AP29" s="481"/>
      <c r="AQ29" s="481"/>
      <c r="AR29" s="523"/>
      <c r="AS29" s="480">
        <v>3137</v>
      </c>
      <c r="AT29" s="481"/>
      <c r="AU29" s="481"/>
      <c r="AV29" s="481"/>
      <c r="AW29" s="481"/>
      <c r="AX29" s="482"/>
      <c r="AY29" s="611"/>
      <c r="AZ29" s="612"/>
      <c r="BA29" s="612"/>
      <c r="BB29" s="613"/>
      <c r="BC29" s="463" t="s">
        <v>183</v>
      </c>
      <c r="BD29" s="464"/>
      <c r="BE29" s="464"/>
      <c r="BF29" s="464"/>
      <c r="BG29" s="464"/>
      <c r="BH29" s="464"/>
      <c r="BI29" s="464"/>
      <c r="BJ29" s="464"/>
      <c r="BK29" s="464"/>
      <c r="BL29" s="464"/>
      <c r="BM29" s="465"/>
      <c r="BN29" s="429">
        <v>5193715</v>
      </c>
      <c r="BO29" s="430"/>
      <c r="BP29" s="430"/>
      <c r="BQ29" s="430"/>
      <c r="BR29" s="430"/>
      <c r="BS29" s="430"/>
      <c r="BT29" s="430"/>
      <c r="BU29" s="431"/>
      <c r="BV29" s="429">
        <v>5154523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184</v>
      </c>
      <c r="X30" s="590"/>
      <c r="Y30" s="590"/>
      <c r="Z30" s="590"/>
      <c r="AA30" s="590"/>
      <c r="AB30" s="590"/>
      <c r="AC30" s="590"/>
      <c r="AD30" s="590"/>
      <c r="AE30" s="590"/>
      <c r="AF30" s="590"/>
      <c r="AG30" s="591"/>
      <c r="AH30" s="548">
        <v>102.1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23372695</v>
      </c>
      <c r="BO30" s="606"/>
      <c r="BP30" s="606"/>
      <c r="BQ30" s="606"/>
      <c r="BR30" s="606"/>
      <c r="BS30" s="606"/>
      <c r="BT30" s="606"/>
      <c r="BU30" s="607"/>
      <c r="BV30" s="605">
        <v>29677666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191</v>
      </c>
      <c r="D33" s="453"/>
      <c r="E33" s="418" t="s">
        <v>192</v>
      </c>
      <c r="F33" s="418"/>
      <c r="G33" s="418"/>
      <c r="H33" s="418"/>
      <c r="I33" s="418"/>
      <c r="J33" s="418"/>
      <c r="K33" s="418"/>
      <c r="L33" s="418"/>
      <c r="M33" s="418"/>
      <c r="N33" s="418"/>
      <c r="O33" s="418"/>
      <c r="P33" s="418"/>
      <c r="Q33" s="418"/>
      <c r="R33" s="418"/>
      <c r="S33" s="418"/>
      <c r="T33" s="216"/>
      <c r="U33" s="453" t="s">
        <v>191</v>
      </c>
      <c r="V33" s="453"/>
      <c r="W33" s="418" t="s">
        <v>192</v>
      </c>
      <c r="X33" s="418"/>
      <c r="Y33" s="418"/>
      <c r="Z33" s="418"/>
      <c r="AA33" s="418"/>
      <c r="AB33" s="418"/>
      <c r="AC33" s="418"/>
      <c r="AD33" s="418"/>
      <c r="AE33" s="418"/>
      <c r="AF33" s="418"/>
      <c r="AG33" s="418"/>
      <c r="AH33" s="418"/>
      <c r="AI33" s="418"/>
      <c r="AJ33" s="418"/>
      <c r="AK33" s="418"/>
      <c r="AL33" s="216"/>
      <c r="AM33" s="453" t="s">
        <v>191</v>
      </c>
      <c r="AN33" s="453"/>
      <c r="AO33" s="418" t="s">
        <v>192</v>
      </c>
      <c r="AP33" s="418"/>
      <c r="AQ33" s="418"/>
      <c r="AR33" s="418"/>
      <c r="AS33" s="418"/>
      <c r="AT33" s="418"/>
      <c r="AU33" s="418"/>
      <c r="AV33" s="418"/>
      <c r="AW33" s="418"/>
      <c r="AX33" s="418"/>
      <c r="AY33" s="418"/>
      <c r="AZ33" s="418"/>
      <c r="BA33" s="418"/>
      <c r="BB33" s="418"/>
      <c r="BC33" s="418"/>
      <c r="BD33" s="217"/>
      <c r="BE33" s="418" t="s">
        <v>193</v>
      </c>
      <c r="BF33" s="418"/>
      <c r="BG33" s="418" t="s">
        <v>194</v>
      </c>
      <c r="BH33" s="418"/>
      <c r="BI33" s="418"/>
      <c r="BJ33" s="418"/>
      <c r="BK33" s="418"/>
      <c r="BL33" s="418"/>
      <c r="BM33" s="418"/>
      <c r="BN33" s="418"/>
      <c r="BO33" s="418"/>
      <c r="BP33" s="418"/>
      <c r="BQ33" s="418"/>
      <c r="BR33" s="418"/>
      <c r="BS33" s="418"/>
      <c r="BT33" s="418"/>
      <c r="BU33" s="418"/>
      <c r="BV33" s="217"/>
      <c r="BW33" s="453" t="s">
        <v>193</v>
      </c>
      <c r="BX33" s="453"/>
      <c r="BY33" s="418" t="s">
        <v>195</v>
      </c>
      <c r="BZ33" s="418"/>
      <c r="CA33" s="418"/>
      <c r="CB33" s="418"/>
      <c r="CC33" s="418"/>
      <c r="CD33" s="418"/>
      <c r="CE33" s="418"/>
      <c r="CF33" s="418"/>
      <c r="CG33" s="418"/>
      <c r="CH33" s="418"/>
      <c r="CI33" s="418"/>
      <c r="CJ33" s="418"/>
      <c r="CK33" s="418"/>
      <c r="CL33" s="418"/>
      <c r="CM33" s="418"/>
      <c r="CN33" s="216"/>
      <c r="CO33" s="453" t="s">
        <v>191</v>
      </c>
      <c r="CP33" s="453"/>
      <c r="CQ33" s="418" t="s">
        <v>196</v>
      </c>
      <c r="CR33" s="418"/>
      <c r="CS33" s="418"/>
      <c r="CT33" s="418"/>
      <c r="CU33" s="418"/>
      <c r="CV33" s="418"/>
      <c r="CW33" s="418"/>
      <c r="CX33" s="418"/>
      <c r="CY33" s="418"/>
      <c r="CZ33" s="418"/>
      <c r="DA33" s="418"/>
      <c r="DB33" s="418"/>
      <c r="DC33" s="418"/>
      <c r="DD33" s="418"/>
      <c r="DE33" s="418"/>
      <c r="DF33" s="216"/>
      <c r="DG33" s="617" t="s">
        <v>197</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7</v>
      </c>
      <c r="V34" s="618"/>
      <c r="W34" s="619" t="str">
        <f>IF('各会計、関係団体の財政状況及び健全化判断比率'!B28="","",'各会計、関係団体の財政状況及び健全化判断比率'!B28)</f>
        <v>国民健康保険事業</v>
      </c>
      <c r="X34" s="619"/>
      <c r="Y34" s="619"/>
      <c r="Z34" s="619"/>
      <c r="AA34" s="619"/>
      <c r="AB34" s="619"/>
      <c r="AC34" s="619"/>
      <c r="AD34" s="619"/>
      <c r="AE34" s="619"/>
      <c r="AF34" s="619"/>
      <c r="AG34" s="619"/>
      <c r="AH34" s="619"/>
      <c r="AI34" s="619"/>
      <c r="AJ34" s="619"/>
      <c r="AK34" s="619"/>
      <c r="AL34" s="214"/>
      <c r="AM34" s="618">
        <f>IF(AO34="","",MAX(C34:D43,U34:V43)+1)</f>
        <v>14</v>
      </c>
      <c r="AN34" s="618"/>
      <c r="AO34" s="619" t="str">
        <f>IF('各会計、関係団体の財政状況及び健全化判断比率'!B35="","",'各会計、関係団体の財政状況及び健全化判断比率'!B35)</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17</v>
      </c>
      <c r="BX34" s="618"/>
      <c r="BY34" s="619" t="str">
        <f>IF('各会計、関係団体の財政状況及び健全化判断比率'!B68="","",'各会計、関係団体の財政状況及び健全化判断比率'!B68)</f>
        <v>戸田競艇企業団</v>
      </c>
      <c r="BZ34" s="619"/>
      <c r="CA34" s="619"/>
      <c r="CB34" s="619"/>
      <c r="CC34" s="619"/>
      <c r="CD34" s="619"/>
      <c r="CE34" s="619"/>
      <c r="CF34" s="619"/>
      <c r="CG34" s="619"/>
      <c r="CH34" s="619"/>
      <c r="CI34" s="619"/>
      <c r="CJ34" s="619"/>
      <c r="CK34" s="619"/>
      <c r="CL34" s="619"/>
      <c r="CM34" s="619"/>
      <c r="CN34" s="214"/>
      <c r="CO34" s="618">
        <f>IF(CQ34="","",MAX(C34:D43,U34:V43,AM34:AN43,BE34:BF43,BW34:BX43)+1)</f>
        <v>21</v>
      </c>
      <c r="CP34" s="618"/>
      <c r="CQ34" s="619" t="str">
        <f>IF('各会計、関係団体の財政状況及び健全化判断比率'!BS7="","",'各会計、関係団体の財政状況及び健全化判断比率'!BS7)</f>
        <v>埼玉高速鉄道</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看護学校事業</v>
      </c>
      <c r="F35" s="619"/>
      <c r="G35" s="619"/>
      <c r="H35" s="619"/>
      <c r="I35" s="619"/>
      <c r="J35" s="619"/>
      <c r="K35" s="619"/>
      <c r="L35" s="619"/>
      <c r="M35" s="619"/>
      <c r="N35" s="619"/>
      <c r="O35" s="619"/>
      <c r="P35" s="619"/>
      <c r="Q35" s="619"/>
      <c r="R35" s="619"/>
      <c r="S35" s="619"/>
      <c r="T35" s="214"/>
      <c r="U35" s="618">
        <f>IF(W35="","",U34+1)</f>
        <v>8</v>
      </c>
      <c r="V35" s="618"/>
      <c r="W35" s="619" t="str">
        <f>IF('各会計、関係団体の財政状況及び健全化判断比率'!B29="","",'各会計、関係団体の財政状況及び健全化判断比率'!B29)</f>
        <v>後期高齢者医療事業</v>
      </c>
      <c r="X35" s="619"/>
      <c r="Y35" s="619"/>
      <c r="Z35" s="619"/>
      <c r="AA35" s="619"/>
      <c r="AB35" s="619"/>
      <c r="AC35" s="619"/>
      <c r="AD35" s="619"/>
      <c r="AE35" s="619"/>
      <c r="AF35" s="619"/>
      <c r="AG35" s="619"/>
      <c r="AH35" s="619"/>
      <c r="AI35" s="619"/>
      <c r="AJ35" s="619"/>
      <c r="AK35" s="619"/>
      <c r="AL35" s="214"/>
      <c r="AM35" s="618">
        <f t="shared" ref="AM35:AM43" si="0">IF(AO35="","",AM34+1)</f>
        <v>15</v>
      </c>
      <c r="AN35" s="618"/>
      <c r="AO35" s="619" t="str">
        <f>IF('各会計、関係団体の財政状況及び健全化判断比率'!B36="","",'各会計、関係団体の財政状況及び健全化判断比率'!B36)</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18</v>
      </c>
      <c r="BX35" s="618"/>
      <c r="BY35" s="619" t="str">
        <f>IF('各会計、関係団体の財政状況及び健全化判断比率'!B69="","",'各会計、関係団体の財政状況及び健全化判断比率'!B69)</f>
        <v>彩の国さいたま人づくり広域連合</v>
      </c>
      <c r="BZ35" s="619"/>
      <c r="CA35" s="619"/>
      <c r="CB35" s="619"/>
      <c r="CC35" s="619"/>
      <c r="CD35" s="619"/>
      <c r="CE35" s="619"/>
      <c r="CF35" s="619"/>
      <c r="CG35" s="619"/>
      <c r="CH35" s="619"/>
      <c r="CI35" s="619"/>
      <c r="CJ35" s="619"/>
      <c r="CK35" s="619"/>
      <c r="CL35" s="619"/>
      <c r="CM35" s="619"/>
      <c r="CN35" s="214"/>
      <c r="CO35" s="618">
        <f t="shared" ref="CO35:CO43" si="3">IF(CQ35="","",CO34+1)</f>
        <v>22</v>
      </c>
      <c r="CP35" s="618"/>
      <c r="CQ35" s="619" t="str">
        <f>IF('各会計、関係団体の財政状況及び健全化判断比率'!BS8="","",'各会計、関係団体の財政状況及び健全化判断比率'!BS8)</f>
        <v>埼玉県信用保証協会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母子父子寡婦福祉資金貸付事業</v>
      </c>
      <c r="F36" s="619"/>
      <c r="G36" s="619"/>
      <c r="H36" s="619"/>
      <c r="I36" s="619"/>
      <c r="J36" s="619"/>
      <c r="K36" s="619"/>
      <c r="L36" s="619"/>
      <c r="M36" s="619"/>
      <c r="N36" s="619"/>
      <c r="O36" s="619"/>
      <c r="P36" s="619"/>
      <c r="Q36" s="619"/>
      <c r="R36" s="619"/>
      <c r="S36" s="619"/>
      <c r="T36" s="214"/>
      <c r="U36" s="618">
        <f t="shared" ref="U36:U43" si="4">IF(W36="","",U35+1)</f>
        <v>9</v>
      </c>
      <c r="V36" s="618"/>
      <c r="W36" s="619" t="str">
        <f>IF('各会計、関係団体の財政状況及び健全化判断比率'!B30="","",'各会計、関係団体の財政状況及び健全化判断比率'!B30)</f>
        <v>介護保険事業</v>
      </c>
      <c r="X36" s="619"/>
      <c r="Y36" s="619"/>
      <c r="Z36" s="619"/>
      <c r="AA36" s="619"/>
      <c r="AB36" s="619"/>
      <c r="AC36" s="619"/>
      <c r="AD36" s="619"/>
      <c r="AE36" s="619"/>
      <c r="AF36" s="619"/>
      <c r="AG36" s="619"/>
      <c r="AH36" s="619"/>
      <c r="AI36" s="619"/>
      <c r="AJ36" s="619"/>
      <c r="AK36" s="619"/>
      <c r="AL36" s="214"/>
      <c r="AM36" s="618">
        <f t="shared" si="0"/>
        <v>16</v>
      </c>
      <c r="AN36" s="618"/>
      <c r="AO36" s="619" t="str">
        <f>IF('各会計、関係団体の財政状況及び健全化判断比率'!B37="","",'各会計、関係団体の財政状況及び健全化判断比率'!B37)</f>
        <v>病院事業会計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19</v>
      </c>
      <c r="BX36" s="618"/>
      <c r="BY36" s="619" t="str">
        <f>IF('各会計、関係団体の財政状況及び健全化判断比率'!B70="","",'各会計、関係団体の財政状況及び健全化判断比率'!B70)</f>
        <v>埼玉県後期高齢者医療広域連合（一般会計）</v>
      </c>
      <c r="BZ36" s="619"/>
      <c r="CA36" s="619"/>
      <c r="CB36" s="619"/>
      <c r="CC36" s="619"/>
      <c r="CD36" s="619"/>
      <c r="CE36" s="619"/>
      <c r="CF36" s="619"/>
      <c r="CG36" s="619"/>
      <c r="CH36" s="619"/>
      <c r="CI36" s="619"/>
      <c r="CJ36" s="619"/>
      <c r="CK36" s="619"/>
      <c r="CL36" s="619"/>
      <c r="CM36" s="619"/>
      <c r="CN36" s="214"/>
      <c r="CO36" s="618">
        <f t="shared" si="3"/>
        <v>23</v>
      </c>
      <c r="CP36" s="618"/>
      <c r="CQ36" s="619" t="str">
        <f>IF('各会計、関係団体の財政状況及び健全化判断比率'!BS9="","",'各会計、関係団体の財政状況及び健全化判断比率'!BS9)</f>
        <v>川口中小企業共済協会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v>
      </c>
      <c r="DH36" s="620"/>
      <c r="DI36" s="218"/>
      <c r="DJ36" s="186"/>
      <c r="DK36" s="186"/>
      <c r="DL36" s="186"/>
      <c r="DM36" s="186"/>
      <c r="DN36" s="186"/>
      <c r="DO36" s="186"/>
    </row>
    <row r="37" spans="1:119" ht="32.25" customHeight="1">
      <c r="A37" s="187"/>
      <c r="B37" s="213"/>
      <c r="C37" s="618">
        <f>IF(E37="","",C36+1)</f>
        <v>4</v>
      </c>
      <c r="D37" s="618"/>
      <c r="E37" s="619" t="str">
        <f>IF('各会計、関係団体の財政状況及び健全化判断比率'!B10="","",'各会計、関係団体の財政状況及び健全化判断比率'!B10)</f>
        <v>学童等災害共済事業</v>
      </c>
      <c r="F37" s="619"/>
      <c r="G37" s="619"/>
      <c r="H37" s="619"/>
      <c r="I37" s="619"/>
      <c r="J37" s="619"/>
      <c r="K37" s="619"/>
      <c r="L37" s="619"/>
      <c r="M37" s="619"/>
      <c r="N37" s="619"/>
      <c r="O37" s="619"/>
      <c r="P37" s="619"/>
      <c r="Q37" s="619"/>
      <c r="R37" s="619"/>
      <c r="S37" s="619"/>
      <c r="T37" s="214"/>
      <c r="U37" s="618">
        <f t="shared" si="4"/>
        <v>10</v>
      </c>
      <c r="V37" s="618"/>
      <c r="W37" s="619" t="str">
        <f>IF('各会計、関係団体の財政状況及び健全化判断比率'!B31="","",'各会計、関係団体の財政状況及び健全化判断比率'!B31)</f>
        <v>小型自動車競走事業</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20</v>
      </c>
      <c r="BX37" s="618"/>
      <c r="BY37" s="619" t="str">
        <f>IF('各会計、関係団体の財政状況及び健全化判断比率'!B71="","",'各会計、関係団体の財政状況及び健全化判断比率'!B71)</f>
        <v>埼玉県後期高齢者医療広域連合（特別会計）</v>
      </c>
      <c r="BZ37" s="619"/>
      <c r="CA37" s="619"/>
      <c r="CB37" s="619"/>
      <c r="CC37" s="619"/>
      <c r="CD37" s="619"/>
      <c r="CE37" s="619"/>
      <c r="CF37" s="619"/>
      <c r="CG37" s="619"/>
      <c r="CH37" s="619"/>
      <c r="CI37" s="619"/>
      <c r="CJ37" s="619"/>
      <c r="CK37" s="619"/>
      <c r="CL37" s="619"/>
      <c r="CM37" s="619"/>
      <c r="CN37" s="214"/>
      <c r="CO37" s="618">
        <f t="shared" si="3"/>
        <v>24</v>
      </c>
      <c r="CP37" s="618"/>
      <c r="CQ37" s="619" t="str">
        <f>IF('各会計、関係団体の財政状況及び健全化判断比率'!BS10="","",'各会計、関係団体の財政状況及び健全化判断比率'!BS10)</f>
        <v>川口市土地開発公社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v>
      </c>
      <c r="DH37" s="620"/>
      <c r="DI37" s="218"/>
      <c r="DJ37" s="186"/>
      <c r="DK37" s="186"/>
      <c r="DL37" s="186"/>
      <c r="DM37" s="186"/>
      <c r="DN37" s="186"/>
      <c r="DO37" s="186"/>
    </row>
    <row r="38" spans="1:119" ht="32.25" customHeight="1">
      <c r="A38" s="187"/>
      <c r="B38" s="213"/>
      <c r="C38" s="618">
        <f t="shared" ref="C38:C43" si="5">IF(E38="","",C37+1)</f>
        <v>5</v>
      </c>
      <c r="D38" s="618"/>
      <c r="E38" s="619" t="str">
        <f>IF('各会計、関係団体の財政状況及び健全化判断比率'!B11="","",'各会計、関係団体の財政状況及び健全化判断比率'!B11)</f>
        <v>川口都市計画土地区画整理事業</v>
      </c>
      <c r="F38" s="619"/>
      <c r="G38" s="619"/>
      <c r="H38" s="619"/>
      <c r="I38" s="619"/>
      <c r="J38" s="619"/>
      <c r="K38" s="619"/>
      <c r="L38" s="619"/>
      <c r="M38" s="619"/>
      <c r="N38" s="619"/>
      <c r="O38" s="619"/>
      <c r="P38" s="619"/>
      <c r="Q38" s="619"/>
      <c r="R38" s="619"/>
      <c r="S38" s="619"/>
      <c r="T38" s="214"/>
      <c r="U38" s="618">
        <f t="shared" si="4"/>
        <v>11</v>
      </c>
      <c r="V38" s="618"/>
      <c r="W38" s="619" t="str">
        <f>IF('各会計、関係団体の財政状況及び健全化判断比率'!B32="","",'各会計、関係団体の財政状況及び健全化判断比率'!B32)</f>
        <v>川口駅西口地下公共駐車場事業</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25</v>
      </c>
      <c r="CP38" s="618"/>
      <c r="CQ38" s="619" t="str">
        <f>IF('各会計、関係団体の財政状況及び健全化判断比率'!BS11="","",'各会計、関係団体の財政状況及び健全化判断比率'!BS11)</f>
        <v>川口産業振興公社</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f t="shared" si="5"/>
        <v>6</v>
      </c>
      <c r="D39" s="618"/>
      <c r="E39" s="619" t="str">
        <f>IF('各会計、関係団体の財政状況及び健全化判断比率'!B12="","",'各会計、関係団体の財政状況及び健全化判断比率'!B12)</f>
        <v>公共用地取得事業</v>
      </c>
      <c r="F39" s="619"/>
      <c r="G39" s="619"/>
      <c r="H39" s="619"/>
      <c r="I39" s="619"/>
      <c r="J39" s="619"/>
      <c r="K39" s="619"/>
      <c r="L39" s="619"/>
      <c r="M39" s="619"/>
      <c r="N39" s="619"/>
      <c r="O39" s="619"/>
      <c r="P39" s="619"/>
      <c r="Q39" s="619"/>
      <c r="R39" s="619"/>
      <c r="S39" s="619"/>
      <c r="T39" s="214"/>
      <c r="U39" s="618">
        <f t="shared" si="4"/>
        <v>12</v>
      </c>
      <c r="V39" s="618"/>
      <c r="W39" s="619" t="str">
        <f>IF('各会計、関係団体の財政状況及び健全化判断比率'!B33="","",'各会計、関係団体の財政状況及び健全化判断比率'!B33)</f>
        <v>川口駅東口地下公共駐車場事業</v>
      </c>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26</v>
      </c>
      <c r="CP39" s="618"/>
      <c r="CQ39" s="619" t="str">
        <f>IF('各会計、関係団体の財政状況及び健全化判断比率'!BS12="","",'各会計、関係団体の財政状況及び健全化判断比率'!BS12)</f>
        <v>川口都市開発</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f t="shared" si="4"/>
        <v>13</v>
      </c>
      <c r="V40" s="618"/>
      <c r="W40" s="619" t="str">
        <f>IF('各会計、関係団体の財政状況及び健全化判断比率'!B34="","",'各会計、関係団体の財政状況及び健全化判断比率'!B34)</f>
        <v>交通災害共済事業</v>
      </c>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27</v>
      </c>
      <c r="CP40" s="618"/>
      <c r="CQ40" s="619" t="str">
        <f>IF('各会計、関係団体の財政状況及び健全化判断比率'!BS13="","",'各会計、関係団体の財政状況及び健全化判断比率'!BS13)</f>
        <v>川口市勤労福祉サービスセンター</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28</v>
      </c>
      <c r="CP41" s="618"/>
      <c r="CQ41" s="619" t="str">
        <f>IF('各会計、関係団体の財政状況及び健全化判断比率'!BS14="","",'各会計、関係団体の財政状況及び健全化判断比率'!BS14)</f>
        <v>川口市スポーツ協会</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29</v>
      </c>
      <c r="CP42" s="618"/>
      <c r="CQ42" s="619" t="str">
        <f>IF('各会計、関係団体の財政状況及び健全化判断比率'!BS15="","",'各会計、関係団体の財政状況及び健全化判断比率'!BS15)</f>
        <v>川口総合文化センター</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30</v>
      </c>
      <c r="CP43" s="618"/>
      <c r="CQ43" s="619" t="str">
        <f>IF('各会計、関係団体の財政状況及び健全化判断比率'!BS16="","",'各会計、関係団体の財政状況及び健全化判断比率'!BS16)</f>
        <v>川口緑化センター</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202</v>
      </c>
    </row>
    <row r="50" spans="5:5">
      <c r="E50" s="188" t="s">
        <v>203</v>
      </c>
    </row>
    <row r="51" spans="5:5">
      <c r="E51" s="188" t="s">
        <v>204</v>
      </c>
    </row>
    <row r="52" spans="5:5">
      <c r="E52" s="188" t="s">
        <v>205</v>
      </c>
    </row>
    <row r="53" spans="5:5"/>
    <row r="54" spans="5:5"/>
    <row r="55" spans="5:5"/>
    <row r="56" spans="5:5"/>
  </sheetData>
  <sheetProtection algorithmName="SHA-512" hashValue="BT+4MELApx8vMfKOmaCz3XeHYecxSGOF3H+7E7LOkIgvs2mz/MPzsQHutgD0wAHzK9bSW9KDO2UEZys4A+b1Kg==" saltValue="Ul0SBGO1QyhUzMMHYf9u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K42" sqref="K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10" t="s">
        <v>564</v>
      </c>
      <c r="D34" s="1210"/>
      <c r="E34" s="1211"/>
      <c r="F34" s="32">
        <v>8</v>
      </c>
      <c r="G34" s="33">
        <v>7.66</v>
      </c>
      <c r="H34" s="33">
        <v>9.2100000000000009</v>
      </c>
      <c r="I34" s="33">
        <v>7.4</v>
      </c>
      <c r="J34" s="34">
        <v>6.96</v>
      </c>
      <c r="K34" s="22"/>
      <c r="L34" s="22"/>
      <c r="M34" s="22"/>
      <c r="N34" s="22"/>
      <c r="O34" s="22"/>
      <c r="P34" s="22"/>
    </row>
    <row r="35" spans="1:16" ht="39" customHeight="1">
      <c r="A35" s="22"/>
      <c r="B35" s="35"/>
      <c r="C35" s="1204" t="s">
        <v>565</v>
      </c>
      <c r="D35" s="1205"/>
      <c r="E35" s="1206"/>
      <c r="F35" s="36">
        <v>5.46</v>
      </c>
      <c r="G35" s="37">
        <v>5.73</v>
      </c>
      <c r="H35" s="37">
        <v>5.18</v>
      </c>
      <c r="I35" s="37">
        <v>4.21</v>
      </c>
      <c r="J35" s="38">
        <v>3.54</v>
      </c>
      <c r="K35" s="22"/>
      <c r="L35" s="22"/>
      <c r="M35" s="22"/>
      <c r="N35" s="22"/>
      <c r="O35" s="22"/>
      <c r="P35" s="22"/>
    </row>
    <row r="36" spans="1:16" ht="39" customHeight="1">
      <c r="A36" s="22"/>
      <c r="B36" s="35"/>
      <c r="C36" s="1204" t="s">
        <v>566</v>
      </c>
      <c r="D36" s="1205"/>
      <c r="E36" s="1206"/>
      <c r="F36" s="36" t="s">
        <v>516</v>
      </c>
      <c r="G36" s="37" t="s">
        <v>516</v>
      </c>
      <c r="H36" s="37" t="s">
        <v>516</v>
      </c>
      <c r="I36" s="37" t="s">
        <v>516</v>
      </c>
      <c r="J36" s="38">
        <v>1.78</v>
      </c>
      <c r="K36" s="22"/>
      <c r="L36" s="22"/>
      <c r="M36" s="22"/>
      <c r="N36" s="22"/>
      <c r="O36" s="22"/>
      <c r="P36" s="22"/>
    </row>
    <row r="37" spans="1:16" ht="39" customHeight="1">
      <c r="A37" s="22"/>
      <c r="B37" s="35"/>
      <c r="C37" s="1204" t="s">
        <v>567</v>
      </c>
      <c r="D37" s="1205"/>
      <c r="E37" s="1206"/>
      <c r="F37" s="36">
        <v>5.09</v>
      </c>
      <c r="G37" s="37">
        <v>4.18</v>
      </c>
      <c r="H37" s="37">
        <v>3</v>
      </c>
      <c r="I37" s="37">
        <v>2.02</v>
      </c>
      <c r="J37" s="38">
        <v>1.21</v>
      </c>
      <c r="K37" s="22"/>
      <c r="L37" s="22"/>
      <c r="M37" s="22"/>
      <c r="N37" s="22"/>
      <c r="O37" s="22"/>
      <c r="P37" s="22"/>
    </row>
    <row r="38" spans="1:16" ht="39" customHeight="1">
      <c r="A38" s="22"/>
      <c r="B38" s="35"/>
      <c r="C38" s="1204" t="s">
        <v>568</v>
      </c>
      <c r="D38" s="1205"/>
      <c r="E38" s="1206"/>
      <c r="F38" s="36">
        <v>0.61</v>
      </c>
      <c r="G38" s="37">
        <v>0.72</v>
      </c>
      <c r="H38" s="37">
        <v>0.67</v>
      </c>
      <c r="I38" s="37">
        <v>0.68</v>
      </c>
      <c r="J38" s="38">
        <v>1.1599999999999999</v>
      </c>
      <c r="K38" s="22"/>
      <c r="L38" s="22"/>
      <c r="M38" s="22"/>
      <c r="N38" s="22"/>
      <c r="O38" s="22"/>
      <c r="P38" s="22"/>
    </row>
    <row r="39" spans="1:16" ht="39" customHeight="1">
      <c r="A39" s="22"/>
      <c r="B39" s="35"/>
      <c r="C39" s="1204" t="s">
        <v>569</v>
      </c>
      <c r="D39" s="1205"/>
      <c r="E39" s="1206"/>
      <c r="F39" s="36">
        <v>0.52</v>
      </c>
      <c r="G39" s="37">
        <v>0.31</v>
      </c>
      <c r="H39" s="37">
        <v>0.2</v>
      </c>
      <c r="I39" s="37">
        <v>0.13</v>
      </c>
      <c r="J39" s="38">
        <v>0.19</v>
      </c>
      <c r="K39" s="22"/>
      <c r="L39" s="22"/>
      <c r="M39" s="22"/>
      <c r="N39" s="22"/>
      <c r="O39" s="22"/>
      <c r="P39" s="22"/>
    </row>
    <row r="40" spans="1:16" ht="39" customHeight="1">
      <c r="A40" s="22"/>
      <c r="B40" s="35"/>
      <c r="C40" s="1204" t="s">
        <v>570</v>
      </c>
      <c r="D40" s="1205"/>
      <c r="E40" s="1206"/>
      <c r="F40" s="36" t="s">
        <v>516</v>
      </c>
      <c r="G40" s="37" t="s">
        <v>516</v>
      </c>
      <c r="H40" s="37" t="s">
        <v>516</v>
      </c>
      <c r="I40" s="37">
        <v>0.01</v>
      </c>
      <c r="J40" s="38">
        <v>0.05</v>
      </c>
      <c r="K40" s="22"/>
      <c r="L40" s="22"/>
      <c r="M40" s="22"/>
      <c r="N40" s="22"/>
      <c r="O40" s="22"/>
      <c r="P40" s="22"/>
    </row>
    <row r="41" spans="1:16" ht="39" customHeight="1">
      <c r="A41" s="22"/>
      <c r="B41" s="35"/>
      <c r="C41" s="1204" t="s">
        <v>571</v>
      </c>
      <c r="D41" s="1205"/>
      <c r="E41" s="1206"/>
      <c r="F41" s="36">
        <v>0.03</v>
      </c>
      <c r="G41" s="37">
        <v>0.03</v>
      </c>
      <c r="H41" s="37">
        <v>0.04</v>
      </c>
      <c r="I41" s="37">
        <v>0.03</v>
      </c>
      <c r="J41" s="38">
        <v>0.03</v>
      </c>
      <c r="K41" s="22"/>
      <c r="L41" s="22"/>
      <c r="M41" s="22"/>
      <c r="N41" s="22"/>
      <c r="O41" s="22"/>
      <c r="P41" s="22"/>
    </row>
    <row r="42" spans="1:16" ht="39" customHeight="1">
      <c r="A42" s="22"/>
      <c r="B42" s="39"/>
      <c r="C42" s="1204" t="s">
        <v>572</v>
      </c>
      <c r="D42" s="1205"/>
      <c r="E42" s="1206"/>
      <c r="F42" s="36" t="s">
        <v>516</v>
      </c>
      <c r="G42" s="37" t="s">
        <v>516</v>
      </c>
      <c r="H42" s="37" t="s">
        <v>516</v>
      </c>
      <c r="I42" s="37" t="s">
        <v>516</v>
      </c>
      <c r="J42" s="38" t="s">
        <v>516</v>
      </c>
      <c r="K42" s="22"/>
      <c r="L42" s="22"/>
      <c r="M42" s="22"/>
      <c r="N42" s="22"/>
      <c r="O42" s="22"/>
      <c r="P42" s="22"/>
    </row>
    <row r="43" spans="1:16" ht="39" customHeight="1" thickBot="1">
      <c r="A43" s="22"/>
      <c r="B43" s="40"/>
      <c r="C43" s="1207" t="s">
        <v>573</v>
      </c>
      <c r="D43" s="1208"/>
      <c r="E43" s="1209"/>
      <c r="F43" s="41">
        <v>0.02</v>
      </c>
      <c r="G43" s="42">
        <v>0.02</v>
      </c>
      <c r="H43" s="42">
        <v>0.02</v>
      </c>
      <c r="I43" s="42">
        <v>0.66</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gIgSq3TNc0QzScUZ0twX1qt6Pq2mFulfXkuQavvtRqjN1pQBb1J4POS123NyTzktMbgTZgWT+QN7uEklH3XuA==" saltValue="ofOHtIM6d9+FMK7zsnVi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9" zoomScaleSheetLayoutView="55" workbookViewId="0">
      <selection activeCell="O60" sqref="O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12" t="s">
        <v>11</v>
      </c>
      <c r="C45" s="1213"/>
      <c r="D45" s="58"/>
      <c r="E45" s="1218" t="s">
        <v>12</v>
      </c>
      <c r="F45" s="1218"/>
      <c r="G45" s="1218"/>
      <c r="H45" s="1218"/>
      <c r="I45" s="1218"/>
      <c r="J45" s="1219"/>
      <c r="K45" s="59">
        <v>16460</v>
      </c>
      <c r="L45" s="60">
        <v>15734</v>
      </c>
      <c r="M45" s="60">
        <v>15580</v>
      </c>
      <c r="N45" s="60">
        <v>14867</v>
      </c>
      <c r="O45" s="61">
        <v>14442</v>
      </c>
      <c r="P45" s="48"/>
      <c r="Q45" s="48"/>
      <c r="R45" s="48"/>
      <c r="S45" s="48"/>
      <c r="T45" s="48"/>
      <c r="U45" s="48"/>
    </row>
    <row r="46" spans="1:21" ht="30.75" customHeight="1">
      <c r="A46" s="48"/>
      <c r="B46" s="1214"/>
      <c r="C46" s="1215"/>
      <c r="D46" s="62"/>
      <c r="E46" s="1220" t="s">
        <v>13</v>
      </c>
      <c r="F46" s="1220"/>
      <c r="G46" s="1220"/>
      <c r="H46" s="1220"/>
      <c r="I46" s="1220"/>
      <c r="J46" s="1221"/>
      <c r="K46" s="63" t="s">
        <v>516</v>
      </c>
      <c r="L46" s="64" t="s">
        <v>516</v>
      </c>
      <c r="M46" s="64" t="s">
        <v>516</v>
      </c>
      <c r="N46" s="64" t="s">
        <v>516</v>
      </c>
      <c r="O46" s="65" t="s">
        <v>516</v>
      </c>
      <c r="P46" s="48"/>
      <c r="Q46" s="48"/>
      <c r="R46" s="48"/>
      <c r="S46" s="48"/>
      <c r="T46" s="48"/>
      <c r="U46" s="48"/>
    </row>
    <row r="47" spans="1:21" ht="30.75" customHeight="1">
      <c r="A47" s="48"/>
      <c r="B47" s="1214"/>
      <c r="C47" s="1215"/>
      <c r="D47" s="62"/>
      <c r="E47" s="1220" t="s">
        <v>14</v>
      </c>
      <c r="F47" s="1220"/>
      <c r="G47" s="1220"/>
      <c r="H47" s="1220"/>
      <c r="I47" s="1220"/>
      <c r="J47" s="1221"/>
      <c r="K47" s="63" t="s">
        <v>516</v>
      </c>
      <c r="L47" s="64" t="s">
        <v>516</v>
      </c>
      <c r="M47" s="64" t="s">
        <v>516</v>
      </c>
      <c r="N47" s="64" t="s">
        <v>516</v>
      </c>
      <c r="O47" s="65" t="s">
        <v>516</v>
      </c>
      <c r="P47" s="48"/>
      <c r="Q47" s="48"/>
      <c r="R47" s="48"/>
      <c r="S47" s="48"/>
      <c r="T47" s="48"/>
      <c r="U47" s="48"/>
    </row>
    <row r="48" spans="1:21" ht="30.75" customHeight="1">
      <c r="A48" s="48"/>
      <c r="B48" s="1214"/>
      <c r="C48" s="1215"/>
      <c r="D48" s="62"/>
      <c r="E48" s="1220" t="s">
        <v>15</v>
      </c>
      <c r="F48" s="1220"/>
      <c r="G48" s="1220"/>
      <c r="H48" s="1220"/>
      <c r="I48" s="1220"/>
      <c r="J48" s="1221"/>
      <c r="K48" s="63">
        <v>3062</v>
      </c>
      <c r="L48" s="64">
        <v>2646</v>
      </c>
      <c r="M48" s="64">
        <v>2538</v>
      </c>
      <c r="N48" s="64">
        <v>2972</v>
      </c>
      <c r="O48" s="65">
        <v>1862</v>
      </c>
      <c r="P48" s="48"/>
      <c r="Q48" s="48"/>
      <c r="R48" s="48"/>
      <c r="S48" s="48"/>
      <c r="T48" s="48"/>
      <c r="U48" s="48"/>
    </row>
    <row r="49" spans="1:21" ht="30.75" customHeight="1">
      <c r="A49" s="48"/>
      <c r="B49" s="1214"/>
      <c r="C49" s="1215"/>
      <c r="D49" s="62"/>
      <c r="E49" s="1220" t="s">
        <v>16</v>
      </c>
      <c r="F49" s="1220"/>
      <c r="G49" s="1220"/>
      <c r="H49" s="1220"/>
      <c r="I49" s="1220"/>
      <c r="J49" s="1221"/>
      <c r="K49" s="63" t="s">
        <v>516</v>
      </c>
      <c r="L49" s="64" t="s">
        <v>516</v>
      </c>
      <c r="M49" s="64" t="s">
        <v>516</v>
      </c>
      <c r="N49" s="64" t="s">
        <v>516</v>
      </c>
      <c r="O49" s="65" t="s">
        <v>516</v>
      </c>
      <c r="P49" s="48"/>
      <c r="Q49" s="48"/>
      <c r="R49" s="48"/>
      <c r="S49" s="48"/>
      <c r="T49" s="48"/>
      <c r="U49" s="48"/>
    </row>
    <row r="50" spans="1:21" ht="30.75" customHeight="1">
      <c r="A50" s="48"/>
      <c r="B50" s="1214"/>
      <c r="C50" s="1215"/>
      <c r="D50" s="62"/>
      <c r="E50" s="1220" t="s">
        <v>17</v>
      </c>
      <c r="F50" s="1220"/>
      <c r="G50" s="1220"/>
      <c r="H50" s="1220"/>
      <c r="I50" s="1220"/>
      <c r="J50" s="1221"/>
      <c r="K50" s="63">
        <v>112</v>
      </c>
      <c r="L50" s="64">
        <v>1152</v>
      </c>
      <c r="M50" s="64">
        <v>2433</v>
      </c>
      <c r="N50" s="64">
        <v>3968</v>
      </c>
      <c r="O50" s="65">
        <v>1181</v>
      </c>
      <c r="P50" s="48"/>
      <c r="Q50" s="48"/>
      <c r="R50" s="48"/>
      <c r="S50" s="48"/>
      <c r="T50" s="48"/>
      <c r="U50" s="48"/>
    </row>
    <row r="51" spans="1:21" ht="30.75" customHeight="1">
      <c r="A51" s="48"/>
      <c r="B51" s="1216"/>
      <c r="C51" s="1217"/>
      <c r="D51" s="66"/>
      <c r="E51" s="1220" t="s">
        <v>18</v>
      </c>
      <c r="F51" s="1220"/>
      <c r="G51" s="1220"/>
      <c r="H51" s="1220"/>
      <c r="I51" s="1220"/>
      <c r="J51" s="1221"/>
      <c r="K51" s="63">
        <v>8</v>
      </c>
      <c r="L51" s="64" t="s">
        <v>516</v>
      </c>
      <c r="M51" s="64" t="s">
        <v>516</v>
      </c>
      <c r="N51" s="64" t="s">
        <v>516</v>
      </c>
      <c r="O51" s="65" t="s">
        <v>516</v>
      </c>
      <c r="P51" s="48"/>
      <c r="Q51" s="48"/>
      <c r="R51" s="48"/>
      <c r="S51" s="48"/>
      <c r="T51" s="48"/>
      <c r="U51" s="48"/>
    </row>
    <row r="52" spans="1:21" ht="30.75" customHeight="1">
      <c r="A52" s="48"/>
      <c r="B52" s="1222" t="s">
        <v>19</v>
      </c>
      <c r="C52" s="1223"/>
      <c r="D52" s="66"/>
      <c r="E52" s="1220" t="s">
        <v>20</v>
      </c>
      <c r="F52" s="1220"/>
      <c r="G52" s="1220"/>
      <c r="H52" s="1220"/>
      <c r="I52" s="1220"/>
      <c r="J52" s="1221"/>
      <c r="K52" s="63">
        <v>15416</v>
      </c>
      <c r="L52" s="64">
        <v>15404</v>
      </c>
      <c r="M52" s="64">
        <v>14738</v>
      </c>
      <c r="N52" s="64">
        <v>14354</v>
      </c>
      <c r="O52" s="65">
        <v>14088</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4226</v>
      </c>
      <c r="L53" s="69">
        <v>4128</v>
      </c>
      <c r="M53" s="69">
        <v>5813</v>
      </c>
      <c r="N53" s="69">
        <v>7453</v>
      </c>
      <c r="O53" s="70">
        <v>3397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lQTuNV+pXNOsd0JmpaLjKFoafkSipVnxn7lcQbnZBWR4qB/c5xjJ1UvJRDLVW2cE6FQvYpkrROoYQEnw1jeFg==" saltValue="M5xmjx5pVnPoTj2hYe9q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557</v>
      </c>
      <c r="J40" s="100" t="s">
        <v>558</v>
      </c>
      <c r="K40" s="100" t="s">
        <v>559</v>
      </c>
      <c r="L40" s="100" t="s">
        <v>560</v>
      </c>
      <c r="M40" s="101" t="s">
        <v>561</v>
      </c>
    </row>
    <row r="41" spans="2:13" ht="27.75" customHeight="1">
      <c r="B41" s="1238" t="s">
        <v>30</v>
      </c>
      <c r="C41" s="1239"/>
      <c r="D41" s="102"/>
      <c r="E41" s="1244" t="s">
        <v>31</v>
      </c>
      <c r="F41" s="1244"/>
      <c r="G41" s="1244"/>
      <c r="H41" s="1245"/>
      <c r="I41" s="103">
        <v>161518</v>
      </c>
      <c r="J41" s="104">
        <v>162525</v>
      </c>
      <c r="K41" s="104">
        <v>168288</v>
      </c>
      <c r="L41" s="104">
        <v>166807</v>
      </c>
      <c r="M41" s="105">
        <v>168345</v>
      </c>
    </row>
    <row r="42" spans="2:13" ht="27.75" customHeight="1">
      <c r="B42" s="1240"/>
      <c r="C42" s="1241"/>
      <c r="D42" s="106"/>
      <c r="E42" s="1246" t="s">
        <v>32</v>
      </c>
      <c r="F42" s="1246"/>
      <c r="G42" s="1246"/>
      <c r="H42" s="1247"/>
      <c r="I42" s="107">
        <v>15086</v>
      </c>
      <c r="J42" s="108">
        <v>13724</v>
      </c>
      <c r="K42" s="108">
        <v>11284</v>
      </c>
      <c r="L42" s="108">
        <v>7386</v>
      </c>
      <c r="M42" s="109">
        <v>5337</v>
      </c>
    </row>
    <row r="43" spans="2:13" ht="27.75" customHeight="1">
      <c r="B43" s="1240"/>
      <c r="C43" s="1241"/>
      <c r="D43" s="106"/>
      <c r="E43" s="1246" t="s">
        <v>33</v>
      </c>
      <c r="F43" s="1246"/>
      <c r="G43" s="1246"/>
      <c r="H43" s="1247"/>
      <c r="I43" s="107">
        <v>35717</v>
      </c>
      <c r="J43" s="108">
        <v>32339</v>
      </c>
      <c r="K43" s="108">
        <v>29559</v>
      </c>
      <c r="L43" s="108">
        <v>29166</v>
      </c>
      <c r="M43" s="109">
        <v>25570</v>
      </c>
    </row>
    <row r="44" spans="2:13" ht="27.75" customHeight="1">
      <c r="B44" s="1240"/>
      <c r="C44" s="1241"/>
      <c r="D44" s="106"/>
      <c r="E44" s="1246" t="s">
        <v>34</v>
      </c>
      <c r="F44" s="1246"/>
      <c r="G44" s="1246"/>
      <c r="H44" s="1247"/>
      <c r="I44" s="107" t="s">
        <v>516</v>
      </c>
      <c r="J44" s="108" t="s">
        <v>516</v>
      </c>
      <c r="K44" s="108" t="s">
        <v>516</v>
      </c>
      <c r="L44" s="108" t="s">
        <v>516</v>
      </c>
      <c r="M44" s="109" t="s">
        <v>516</v>
      </c>
    </row>
    <row r="45" spans="2:13" ht="27.75" customHeight="1">
      <c r="B45" s="1240"/>
      <c r="C45" s="1241"/>
      <c r="D45" s="106"/>
      <c r="E45" s="1246" t="s">
        <v>35</v>
      </c>
      <c r="F45" s="1246"/>
      <c r="G45" s="1246"/>
      <c r="H45" s="1247"/>
      <c r="I45" s="107">
        <v>22482</v>
      </c>
      <c r="J45" s="108">
        <v>23340</v>
      </c>
      <c r="K45" s="108">
        <v>23067</v>
      </c>
      <c r="L45" s="108">
        <v>23292</v>
      </c>
      <c r="M45" s="109">
        <v>22540</v>
      </c>
    </row>
    <row r="46" spans="2:13" ht="27.75" customHeight="1">
      <c r="B46" s="1240"/>
      <c r="C46" s="1241"/>
      <c r="D46" s="110"/>
      <c r="E46" s="1246" t="s">
        <v>36</v>
      </c>
      <c r="F46" s="1246"/>
      <c r="G46" s="1246"/>
      <c r="H46" s="1247"/>
      <c r="I46" s="107">
        <v>1092</v>
      </c>
      <c r="J46" s="108">
        <v>1203</v>
      </c>
      <c r="K46" s="108">
        <v>1172</v>
      </c>
      <c r="L46" s="108">
        <v>1082</v>
      </c>
      <c r="M46" s="109">
        <v>1321</v>
      </c>
    </row>
    <row r="47" spans="2:13" ht="27.75" customHeight="1">
      <c r="B47" s="1240"/>
      <c r="C47" s="1241"/>
      <c r="D47" s="111"/>
      <c r="E47" s="1248" t="s">
        <v>37</v>
      </c>
      <c r="F47" s="1249"/>
      <c r="G47" s="1249"/>
      <c r="H47" s="1250"/>
      <c r="I47" s="107" t="s">
        <v>516</v>
      </c>
      <c r="J47" s="108" t="s">
        <v>516</v>
      </c>
      <c r="K47" s="108" t="s">
        <v>516</v>
      </c>
      <c r="L47" s="108" t="s">
        <v>516</v>
      </c>
      <c r="M47" s="109" t="s">
        <v>516</v>
      </c>
    </row>
    <row r="48" spans="2:13" ht="27.75" customHeight="1">
      <c r="B48" s="1240"/>
      <c r="C48" s="1241"/>
      <c r="D48" s="106"/>
      <c r="E48" s="1246" t="s">
        <v>38</v>
      </c>
      <c r="F48" s="1246"/>
      <c r="G48" s="1246"/>
      <c r="H48" s="1247"/>
      <c r="I48" s="107" t="s">
        <v>516</v>
      </c>
      <c r="J48" s="108" t="s">
        <v>516</v>
      </c>
      <c r="K48" s="108" t="s">
        <v>516</v>
      </c>
      <c r="L48" s="108" t="s">
        <v>516</v>
      </c>
      <c r="M48" s="109" t="s">
        <v>516</v>
      </c>
    </row>
    <row r="49" spans="2:13" ht="27.75" customHeight="1">
      <c r="B49" s="1242"/>
      <c r="C49" s="1243"/>
      <c r="D49" s="106"/>
      <c r="E49" s="1246" t="s">
        <v>39</v>
      </c>
      <c r="F49" s="1246"/>
      <c r="G49" s="1246"/>
      <c r="H49" s="1247"/>
      <c r="I49" s="107" t="s">
        <v>516</v>
      </c>
      <c r="J49" s="108" t="s">
        <v>516</v>
      </c>
      <c r="K49" s="108" t="s">
        <v>516</v>
      </c>
      <c r="L49" s="108" t="s">
        <v>516</v>
      </c>
      <c r="M49" s="109" t="s">
        <v>516</v>
      </c>
    </row>
    <row r="50" spans="2:13" ht="27.75" customHeight="1">
      <c r="B50" s="1251" t="s">
        <v>40</v>
      </c>
      <c r="C50" s="1252"/>
      <c r="D50" s="112"/>
      <c r="E50" s="1246" t="s">
        <v>41</v>
      </c>
      <c r="F50" s="1246"/>
      <c r="G50" s="1246"/>
      <c r="H50" s="1247"/>
      <c r="I50" s="107">
        <v>53279</v>
      </c>
      <c r="J50" s="108">
        <v>51933</v>
      </c>
      <c r="K50" s="108">
        <v>50713</v>
      </c>
      <c r="L50" s="108">
        <v>51701</v>
      </c>
      <c r="M50" s="109">
        <v>46536</v>
      </c>
    </row>
    <row r="51" spans="2:13" ht="27.75" customHeight="1">
      <c r="B51" s="1240"/>
      <c r="C51" s="1241"/>
      <c r="D51" s="106"/>
      <c r="E51" s="1246" t="s">
        <v>42</v>
      </c>
      <c r="F51" s="1246"/>
      <c r="G51" s="1246"/>
      <c r="H51" s="1247"/>
      <c r="I51" s="107">
        <v>57345</v>
      </c>
      <c r="J51" s="108">
        <v>60863</v>
      </c>
      <c r="K51" s="108">
        <v>60426</v>
      </c>
      <c r="L51" s="108">
        <v>55158</v>
      </c>
      <c r="M51" s="109">
        <v>51269</v>
      </c>
    </row>
    <row r="52" spans="2:13" ht="27.75" customHeight="1">
      <c r="B52" s="1242"/>
      <c r="C52" s="1243"/>
      <c r="D52" s="106"/>
      <c r="E52" s="1246" t="s">
        <v>43</v>
      </c>
      <c r="F52" s="1246"/>
      <c r="G52" s="1246"/>
      <c r="H52" s="1247"/>
      <c r="I52" s="107">
        <v>114502</v>
      </c>
      <c r="J52" s="108">
        <v>114964</v>
      </c>
      <c r="K52" s="108">
        <v>116248</v>
      </c>
      <c r="L52" s="108">
        <v>117036</v>
      </c>
      <c r="M52" s="109">
        <v>117528</v>
      </c>
    </row>
    <row r="53" spans="2:13" ht="27.75" customHeight="1" thickBot="1">
      <c r="B53" s="1253" t="s">
        <v>44</v>
      </c>
      <c r="C53" s="1254"/>
      <c r="D53" s="113"/>
      <c r="E53" s="1255" t="s">
        <v>45</v>
      </c>
      <c r="F53" s="1255"/>
      <c r="G53" s="1255"/>
      <c r="H53" s="1256"/>
      <c r="I53" s="114">
        <v>10770</v>
      </c>
      <c r="J53" s="115">
        <v>5370</v>
      </c>
      <c r="K53" s="115">
        <v>5982</v>
      </c>
      <c r="L53" s="115">
        <v>3837</v>
      </c>
      <c r="M53" s="116">
        <v>7779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3fM11PscfLNfDEGkAmZrQyeALQZ89BUfeUHWc6n8cfZZI9/V0WbD8wBUQK3zPeIWZ/fzTFhemFcw0QUSF6uw==" saltValue="OLOtvqBS81qASPSGrmfB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70" zoomScaleNormal="70" zoomScaleSheetLayoutView="100" workbookViewId="0">
      <selection activeCell="F60" sqref="F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559</v>
      </c>
      <c r="G54" s="125" t="s">
        <v>560</v>
      </c>
      <c r="H54" s="126" t="s">
        <v>561</v>
      </c>
    </row>
    <row r="55" spans="2:8" ht="52.5" customHeight="1">
      <c r="B55" s="127"/>
      <c r="C55" s="1265" t="s">
        <v>48</v>
      </c>
      <c r="D55" s="1265"/>
      <c r="E55" s="1266"/>
      <c r="F55" s="128">
        <v>15470</v>
      </c>
      <c r="G55" s="128">
        <v>14487</v>
      </c>
      <c r="H55" s="129">
        <v>15931</v>
      </c>
    </row>
    <row r="56" spans="2:8" ht="52.5" customHeight="1">
      <c r="B56" s="130"/>
      <c r="C56" s="1267" t="s">
        <v>49</v>
      </c>
      <c r="D56" s="1267"/>
      <c r="E56" s="1268"/>
      <c r="F56" s="131">
        <v>5178</v>
      </c>
      <c r="G56" s="131">
        <v>5155</v>
      </c>
      <c r="H56" s="132">
        <v>5194</v>
      </c>
    </row>
    <row r="57" spans="2:8" ht="53.25" customHeight="1">
      <c r="B57" s="130"/>
      <c r="C57" s="1269" t="s">
        <v>50</v>
      </c>
      <c r="D57" s="1269"/>
      <c r="E57" s="1270"/>
      <c r="F57" s="133">
        <v>30195</v>
      </c>
      <c r="G57" s="133">
        <v>29678</v>
      </c>
      <c r="H57" s="134">
        <v>23373</v>
      </c>
    </row>
    <row r="58" spans="2:8" ht="45.75" customHeight="1">
      <c r="B58" s="135"/>
      <c r="C58" s="1257" t="s">
        <v>604</v>
      </c>
      <c r="D58" s="1258"/>
      <c r="E58" s="1259"/>
      <c r="F58" s="136">
        <v>10202</v>
      </c>
      <c r="G58" s="136">
        <v>10252</v>
      </c>
      <c r="H58" s="137">
        <v>10309</v>
      </c>
    </row>
    <row r="59" spans="2:8" ht="45.75" customHeight="1">
      <c r="B59" s="135"/>
      <c r="C59" s="1257" t="s">
        <v>605</v>
      </c>
      <c r="D59" s="1258"/>
      <c r="E59" s="1259"/>
      <c r="F59" s="136">
        <v>8728</v>
      </c>
      <c r="G59" s="136">
        <v>8526</v>
      </c>
      <c r="H59" s="137">
        <v>5833</v>
      </c>
    </row>
    <row r="60" spans="2:8" ht="45.75" customHeight="1">
      <c r="B60" s="135"/>
      <c r="C60" s="1257" t="s">
        <v>606</v>
      </c>
      <c r="D60" s="1258"/>
      <c r="E60" s="1259"/>
      <c r="F60" s="136">
        <v>8235</v>
      </c>
      <c r="G60" s="136">
        <v>8239</v>
      </c>
      <c r="H60" s="137">
        <v>4633</v>
      </c>
    </row>
    <row r="61" spans="2:8" ht="45.75" customHeight="1">
      <c r="B61" s="135"/>
      <c r="C61" s="1257" t="s">
        <v>607</v>
      </c>
      <c r="D61" s="1258"/>
      <c r="E61" s="1259"/>
      <c r="F61" s="136">
        <v>1241</v>
      </c>
      <c r="G61" s="136">
        <v>1243</v>
      </c>
      <c r="H61" s="137">
        <v>1244</v>
      </c>
    </row>
    <row r="62" spans="2:8" ht="45.75" customHeight="1" thickBot="1">
      <c r="B62" s="138"/>
      <c r="C62" s="1260" t="s">
        <v>608</v>
      </c>
      <c r="D62" s="1261"/>
      <c r="E62" s="1262"/>
      <c r="F62" s="139">
        <v>922</v>
      </c>
      <c r="G62" s="139">
        <v>573</v>
      </c>
      <c r="H62" s="140">
        <v>523</v>
      </c>
    </row>
    <row r="63" spans="2:8" ht="52.5" customHeight="1" thickBot="1">
      <c r="B63" s="141"/>
      <c r="C63" s="1263" t="s">
        <v>51</v>
      </c>
      <c r="D63" s="1263"/>
      <c r="E63" s="1264"/>
      <c r="F63" s="142">
        <v>50843</v>
      </c>
      <c r="G63" s="142">
        <v>49319</v>
      </c>
      <c r="H63" s="143">
        <v>44497</v>
      </c>
    </row>
    <row r="64" spans="2:8" ht="15" customHeight="1"/>
  </sheetData>
  <sheetProtection algorithmName="SHA-512" hashValue="VuQ5Fq7agVHuf3Vz+XmIpsTgRAs5xb/ynCaRHIJyx0RZBtGVE5sUFTH2Os7nZhMl/i0A8KJUF3bwkogbJbKAmw==" saltValue="dA/yQOMs+0qvOgs5jvZf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O7" zoomScale="96" zoomScaleNormal="96" zoomScaleSheetLayoutView="55" workbookViewId="0">
      <selection activeCell="BF16" sqref="BF16"/>
    </sheetView>
  </sheetViews>
  <sheetFormatPr defaultColWidth="0" defaultRowHeight="0" customHeight="1" zeroHeight="1"/>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c r="A1" s="1330"/>
      <c r="B1" s="1329"/>
      <c r="DD1" s="1271"/>
      <c r="DE1" s="1271"/>
    </row>
    <row r="2" spans="1:143" ht="25.5" customHeight="1">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ht="13.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ht="13.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c r="DD19" s="1271"/>
      <c r="DE19" s="1271"/>
    </row>
    <row r="20" spans="1:351" ht="13.5">
      <c r="DD20" s="1271"/>
      <c r="DE20" s="1271"/>
    </row>
    <row r="21" spans="1:351" ht="17.2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c r="B22" s="1272"/>
      <c r="MM22" s="1325"/>
    </row>
    <row r="23" spans="1:351" ht="13.5">
      <c r="B23" s="1272"/>
    </row>
    <row r="24" spans="1:351" ht="13.5">
      <c r="B24" s="1272"/>
    </row>
    <row r="25" spans="1:351" ht="13.5">
      <c r="B25" s="1272"/>
    </row>
    <row r="26" spans="1:351" ht="13.5">
      <c r="B26" s="1272"/>
    </row>
    <row r="27" spans="1:351" ht="13.5">
      <c r="B27" s="1272"/>
    </row>
    <row r="28" spans="1:351" ht="13.5">
      <c r="B28" s="1272"/>
    </row>
    <row r="29" spans="1:351" ht="13.5">
      <c r="B29" s="1272"/>
    </row>
    <row r="30" spans="1:351" ht="13.5">
      <c r="B30" s="1272"/>
    </row>
    <row r="31" spans="1:351" ht="13.5">
      <c r="B31" s="1272"/>
    </row>
    <row r="32" spans="1:351" ht="13.5">
      <c r="B32" s="1272"/>
    </row>
    <row r="33" spans="2:109" ht="13.5">
      <c r="B33" s="1272"/>
    </row>
    <row r="34" spans="2:109" ht="13.5">
      <c r="B34" s="1272"/>
    </row>
    <row r="35" spans="2:109" ht="13.5">
      <c r="B35" s="1272"/>
    </row>
    <row r="36" spans="2:109" ht="13.5">
      <c r="B36" s="1272"/>
    </row>
    <row r="37" spans="2:109" ht="13.5">
      <c r="B37" s="1272"/>
    </row>
    <row r="38" spans="2:109" ht="13.5">
      <c r="B38" s="1272"/>
    </row>
    <row r="39" spans="2:109" ht="13.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c r="B40" s="1313"/>
      <c r="DD40" s="1313"/>
      <c r="DE40" s="1271"/>
    </row>
    <row r="41" spans="2:109" ht="17.25">
      <c r="B41" s="1324" t="s">
        <v>621</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c r="B42" s="1272"/>
      <c r="G42" s="1309"/>
      <c r="I42" s="1308"/>
      <c r="J42" s="1308"/>
      <c r="K42" s="1308"/>
      <c r="AM42" s="1309"/>
      <c r="AN42" s="1309" t="s">
        <v>617</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c r="B43" s="1272"/>
      <c r="AN43" s="1307" t="s">
        <v>620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c r="B49" s="1272"/>
      <c r="AN49" s="1271" t="s">
        <v>615</v>
      </c>
    </row>
    <row r="50" spans="1:109" ht="13.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c r="B51" s="1272"/>
      <c r="G51" s="1288"/>
      <c r="H51" s="1288"/>
      <c r="I51" s="1321"/>
      <c r="J51" s="1321"/>
      <c r="K51" s="1287"/>
      <c r="L51" s="1287"/>
      <c r="M51" s="1287"/>
      <c r="N51" s="1287"/>
      <c r="AM51" s="1286"/>
      <c r="AN51" s="1280" t="s">
        <v>614</v>
      </c>
      <c r="AO51" s="1280"/>
      <c r="AP51" s="1280"/>
      <c r="AQ51" s="1280"/>
      <c r="AR51" s="1280"/>
      <c r="AS51" s="1280"/>
      <c r="AT51" s="1280"/>
      <c r="AU51" s="1280"/>
      <c r="AV51" s="1280"/>
      <c r="AW51" s="1280"/>
      <c r="AX51" s="1280"/>
      <c r="AY51" s="1280"/>
      <c r="AZ51" s="1280"/>
      <c r="BA51" s="1280"/>
      <c r="BB51" s="1280" t="s">
        <v>613</v>
      </c>
      <c r="BC51" s="1280"/>
      <c r="BD51" s="1280"/>
      <c r="BE51" s="1280"/>
      <c r="BF51" s="1280"/>
      <c r="BG51" s="1280"/>
      <c r="BH51" s="1280"/>
      <c r="BI51" s="1280"/>
      <c r="BJ51" s="1280"/>
      <c r="BK51" s="1280"/>
      <c r="BL51" s="1280"/>
      <c r="BM51" s="1280"/>
      <c r="BN51" s="1280"/>
      <c r="BO51" s="1280"/>
      <c r="BP51" s="1279">
        <v>11.8</v>
      </c>
      <c r="BQ51" s="1279"/>
      <c r="BR51" s="1279"/>
      <c r="BS51" s="1279"/>
      <c r="BT51" s="1279"/>
      <c r="BU51" s="1279"/>
      <c r="BV51" s="1279"/>
      <c r="BW51" s="1279"/>
      <c r="BX51" s="1279">
        <v>5.8</v>
      </c>
      <c r="BY51" s="1279"/>
      <c r="BZ51" s="1279"/>
      <c r="CA51" s="1279"/>
      <c r="CB51" s="1279"/>
      <c r="CC51" s="1279"/>
      <c r="CD51" s="1279"/>
      <c r="CE51" s="1279"/>
      <c r="CF51" s="1279">
        <v>6.4</v>
      </c>
      <c r="CG51" s="1279"/>
      <c r="CH51" s="1279"/>
      <c r="CI51" s="1279"/>
      <c r="CJ51" s="1279"/>
      <c r="CK51" s="1279"/>
      <c r="CL51" s="1279"/>
      <c r="CM51" s="1279"/>
      <c r="CN51" s="1279">
        <v>3.9</v>
      </c>
      <c r="CO51" s="1279"/>
      <c r="CP51" s="1279"/>
      <c r="CQ51" s="1279"/>
      <c r="CR51" s="1279"/>
      <c r="CS51" s="1279"/>
      <c r="CT51" s="1279"/>
      <c r="CU51" s="1279"/>
      <c r="CV51" s="1279">
        <v>7.9</v>
      </c>
      <c r="CW51" s="1279"/>
      <c r="CX51" s="1279"/>
      <c r="CY51" s="1279"/>
      <c r="CZ51" s="1279"/>
      <c r="DA51" s="1279"/>
      <c r="DB51" s="1279"/>
      <c r="DC51" s="1279"/>
    </row>
    <row r="52" spans="1:109" ht="13.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619</v>
      </c>
      <c r="BC53" s="1280"/>
      <c r="BD53" s="1280"/>
      <c r="BE53" s="1280"/>
      <c r="BF53" s="1280"/>
      <c r="BG53" s="1280"/>
      <c r="BH53" s="1280"/>
      <c r="BI53" s="1280"/>
      <c r="BJ53" s="1280"/>
      <c r="BK53" s="1280"/>
      <c r="BL53" s="1280"/>
      <c r="BM53" s="1280"/>
      <c r="BN53" s="1280"/>
      <c r="BO53" s="1280"/>
      <c r="BP53" s="1279">
        <v>62.6</v>
      </c>
      <c r="BQ53" s="1279"/>
      <c r="BR53" s="1279"/>
      <c r="BS53" s="1279"/>
      <c r="BT53" s="1279"/>
      <c r="BU53" s="1279"/>
      <c r="BV53" s="1279"/>
      <c r="BW53" s="1279"/>
      <c r="BX53" s="1279">
        <v>62.9</v>
      </c>
      <c r="BY53" s="1279"/>
      <c r="BZ53" s="1279"/>
      <c r="CA53" s="1279"/>
      <c r="CB53" s="1279"/>
      <c r="CC53" s="1279"/>
      <c r="CD53" s="1279"/>
      <c r="CE53" s="1279"/>
      <c r="CF53" s="1279">
        <v>61.2</v>
      </c>
      <c r="CG53" s="1279"/>
      <c r="CH53" s="1279"/>
      <c r="CI53" s="1279"/>
      <c r="CJ53" s="1279"/>
      <c r="CK53" s="1279"/>
      <c r="CL53" s="1279"/>
      <c r="CM53" s="1279"/>
      <c r="CN53" s="1279">
        <v>62.2</v>
      </c>
      <c r="CO53" s="1279"/>
      <c r="CP53" s="1279"/>
      <c r="CQ53" s="1279"/>
      <c r="CR53" s="1279"/>
      <c r="CS53" s="1279"/>
      <c r="CT53" s="1279"/>
      <c r="CU53" s="1279"/>
      <c r="CV53" s="1279">
        <v>62.5</v>
      </c>
      <c r="CW53" s="1279"/>
      <c r="CX53" s="1279"/>
      <c r="CY53" s="1279"/>
      <c r="CZ53" s="1279"/>
      <c r="DA53" s="1279"/>
      <c r="DB53" s="1279"/>
      <c r="DC53" s="1279"/>
    </row>
    <row r="54" spans="1:109" ht="13.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c r="A55" s="1308"/>
      <c r="B55" s="1272"/>
      <c r="G55" s="1284"/>
      <c r="H55" s="1284"/>
      <c r="I55" s="1284"/>
      <c r="J55" s="1284"/>
      <c r="K55" s="1287"/>
      <c r="L55" s="1287"/>
      <c r="M55" s="1287"/>
      <c r="N55" s="1287"/>
      <c r="AN55" s="1281" t="s">
        <v>611</v>
      </c>
      <c r="AO55" s="1281"/>
      <c r="AP55" s="1281"/>
      <c r="AQ55" s="1281"/>
      <c r="AR55" s="1281"/>
      <c r="AS55" s="1281"/>
      <c r="AT55" s="1281"/>
      <c r="AU55" s="1281"/>
      <c r="AV55" s="1281"/>
      <c r="AW55" s="1281"/>
      <c r="AX55" s="1281"/>
      <c r="AY55" s="1281"/>
      <c r="AZ55" s="1281"/>
      <c r="BA55" s="1281"/>
      <c r="BB55" s="1280" t="s">
        <v>613</v>
      </c>
      <c r="BC55" s="1280"/>
      <c r="BD55" s="1280"/>
      <c r="BE55" s="1280"/>
      <c r="BF55" s="1280"/>
      <c r="BG55" s="1280"/>
      <c r="BH55" s="1280"/>
      <c r="BI55" s="1280"/>
      <c r="BJ55" s="1280"/>
      <c r="BK55" s="1280"/>
      <c r="BL55" s="1280"/>
      <c r="BM55" s="1280"/>
      <c r="BN55" s="1280"/>
      <c r="BO55" s="1280"/>
      <c r="BP55" s="1279">
        <v>37.4</v>
      </c>
      <c r="BQ55" s="1279"/>
      <c r="BR55" s="1279"/>
      <c r="BS55" s="1279"/>
      <c r="BT55" s="1279"/>
      <c r="BU55" s="1279"/>
      <c r="BV55" s="1279"/>
      <c r="BW55" s="1279"/>
      <c r="BX55" s="1279">
        <v>31</v>
      </c>
      <c r="BY55" s="1279"/>
      <c r="BZ55" s="1279"/>
      <c r="CA55" s="1279"/>
      <c r="CB55" s="1279"/>
      <c r="CC55" s="1279"/>
      <c r="CD55" s="1279"/>
      <c r="CE55" s="1279"/>
      <c r="CF55" s="1279">
        <v>30</v>
      </c>
      <c r="CG55" s="1279"/>
      <c r="CH55" s="1279"/>
      <c r="CI55" s="1279"/>
      <c r="CJ55" s="1279"/>
      <c r="CK55" s="1279"/>
      <c r="CL55" s="1279"/>
      <c r="CM55" s="1279"/>
      <c r="CN55" s="1279">
        <v>34</v>
      </c>
      <c r="CO55" s="1279"/>
      <c r="CP55" s="1279"/>
      <c r="CQ55" s="1279"/>
      <c r="CR55" s="1279"/>
      <c r="CS55" s="1279"/>
      <c r="CT55" s="1279"/>
      <c r="CU55" s="1279"/>
      <c r="CV55" s="1279">
        <v>33.9</v>
      </c>
      <c r="CW55" s="1279"/>
      <c r="CX55" s="1279"/>
      <c r="CY55" s="1279"/>
      <c r="CZ55" s="1279"/>
      <c r="DA55" s="1279"/>
      <c r="DB55" s="1279"/>
      <c r="DC55" s="1279"/>
    </row>
    <row r="56" spans="1:109" ht="13.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619</v>
      </c>
      <c r="BC57" s="1280"/>
      <c r="BD57" s="1280"/>
      <c r="BE57" s="1280"/>
      <c r="BF57" s="1280"/>
      <c r="BG57" s="1280"/>
      <c r="BH57" s="1280"/>
      <c r="BI57" s="1280"/>
      <c r="BJ57" s="1280"/>
      <c r="BK57" s="1280"/>
      <c r="BL57" s="1280"/>
      <c r="BM57" s="1280"/>
      <c r="BN57" s="1280"/>
      <c r="BO57" s="1280"/>
      <c r="BP57" s="1279">
        <v>54.4</v>
      </c>
      <c r="BQ57" s="1279"/>
      <c r="BR57" s="1279"/>
      <c r="BS57" s="1279"/>
      <c r="BT57" s="1279"/>
      <c r="BU57" s="1279"/>
      <c r="BV57" s="1279"/>
      <c r="BW57" s="1279"/>
      <c r="BX57" s="1279">
        <v>57.4</v>
      </c>
      <c r="BY57" s="1279"/>
      <c r="BZ57" s="1279"/>
      <c r="CA57" s="1279"/>
      <c r="CB57" s="1279"/>
      <c r="CC57" s="1279"/>
      <c r="CD57" s="1279"/>
      <c r="CE57" s="1279"/>
      <c r="CF57" s="1279">
        <v>58.3</v>
      </c>
      <c r="CG57" s="1279"/>
      <c r="CH57" s="1279"/>
      <c r="CI57" s="1279"/>
      <c r="CJ57" s="1279"/>
      <c r="CK57" s="1279"/>
      <c r="CL57" s="1279"/>
      <c r="CM57" s="1279"/>
      <c r="CN57" s="1279">
        <v>61.1</v>
      </c>
      <c r="CO57" s="1279"/>
      <c r="CP57" s="1279"/>
      <c r="CQ57" s="1279"/>
      <c r="CR57" s="1279"/>
      <c r="CS57" s="1279"/>
      <c r="CT57" s="1279"/>
      <c r="CU57" s="1279"/>
      <c r="CV57" s="1279">
        <v>61.7</v>
      </c>
      <c r="CW57" s="1279"/>
      <c r="CX57" s="1279"/>
      <c r="CY57" s="1279"/>
      <c r="CZ57" s="1279"/>
      <c r="DA57" s="1279"/>
      <c r="DB57" s="1279"/>
      <c r="DC57" s="1279"/>
      <c r="DD57" s="1319"/>
      <c r="DE57" s="1314"/>
    </row>
    <row r="58" spans="1:109" s="1308" customFormat="1" ht="13.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c r="B63" s="1312" t="s">
        <v>618</v>
      </c>
    </row>
    <row r="64" spans="1:109" ht="13.5">
      <c r="B64" s="1272"/>
      <c r="G64" s="1309"/>
      <c r="I64" s="1311"/>
      <c r="J64" s="1311"/>
      <c r="K64" s="1311"/>
      <c r="L64" s="1311"/>
      <c r="M64" s="1311"/>
      <c r="N64" s="1310"/>
      <c r="AM64" s="1309"/>
      <c r="AN64" s="1309" t="s">
        <v>617</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c r="B65" s="1272"/>
      <c r="AN65" s="1307" t="s">
        <v>616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c r="B71" s="1272"/>
      <c r="G71" s="1294"/>
      <c r="I71" s="1297"/>
      <c r="J71" s="1296"/>
      <c r="K71" s="1296"/>
      <c r="L71" s="1295"/>
      <c r="M71" s="1296"/>
      <c r="N71" s="1295"/>
      <c r="AM71" s="1294"/>
      <c r="AN71" s="1271" t="s">
        <v>615</v>
      </c>
    </row>
    <row r="72" spans="2:107" ht="13.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ht="13.5">
      <c r="B73" s="1272"/>
      <c r="G73" s="1288"/>
      <c r="H73" s="1288"/>
      <c r="I73" s="1288"/>
      <c r="J73" s="1288"/>
      <c r="K73" s="1285"/>
      <c r="L73" s="1285"/>
      <c r="M73" s="1285"/>
      <c r="N73" s="1285"/>
      <c r="AM73" s="1286"/>
      <c r="AN73" s="1280" t="s">
        <v>614</v>
      </c>
      <c r="AO73" s="1280"/>
      <c r="AP73" s="1280"/>
      <c r="AQ73" s="1280"/>
      <c r="AR73" s="1280"/>
      <c r="AS73" s="1280"/>
      <c r="AT73" s="1280"/>
      <c r="AU73" s="1280"/>
      <c r="AV73" s="1280"/>
      <c r="AW73" s="1280"/>
      <c r="AX73" s="1280"/>
      <c r="AY73" s="1280"/>
      <c r="AZ73" s="1280"/>
      <c r="BA73" s="1280"/>
      <c r="BB73" s="1280" t="s">
        <v>613</v>
      </c>
      <c r="BC73" s="1280"/>
      <c r="BD73" s="1280"/>
      <c r="BE73" s="1280"/>
      <c r="BF73" s="1280"/>
      <c r="BG73" s="1280"/>
      <c r="BH73" s="1280"/>
      <c r="BI73" s="1280"/>
      <c r="BJ73" s="1280"/>
      <c r="BK73" s="1280"/>
      <c r="BL73" s="1280"/>
      <c r="BM73" s="1280"/>
      <c r="BN73" s="1280"/>
      <c r="BO73" s="1280"/>
      <c r="BP73" s="1279">
        <v>11.8</v>
      </c>
      <c r="BQ73" s="1279"/>
      <c r="BR73" s="1279"/>
      <c r="BS73" s="1279"/>
      <c r="BT73" s="1279"/>
      <c r="BU73" s="1279"/>
      <c r="BV73" s="1279"/>
      <c r="BW73" s="1279"/>
      <c r="BX73" s="1279">
        <v>5.8</v>
      </c>
      <c r="BY73" s="1279"/>
      <c r="BZ73" s="1279"/>
      <c r="CA73" s="1279"/>
      <c r="CB73" s="1279"/>
      <c r="CC73" s="1279"/>
      <c r="CD73" s="1279"/>
      <c r="CE73" s="1279"/>
      <c r="CF73" s="1279">
        <v>6.4</v>
      </c>
      <c r="CG73" s="1279"/>
      <c r="CH73" s="1279"/>
      <c r="CI73" s="1279"/>
      <c r="CJ73" s="1279"/>
      <c r="CK73" s="1279"/>
      <c r="CL73" s="1279"/>
      <c r="CM73" s="1279"/>
      <c r="CN73" s="1279">
        <v>3.9</v>
      </c>
      <c r="CO73" s="1279"/>
      <c r="CP73" s="1279"/>
      <c r="CQ73" s="1279"/>
      <c r="CR73" s="1279"/>
      <c r="CS73" s="1279"/>
      <c r="CT73" s="1279"/>
      <c r="CU73" s="1279"/>
      <c r="CV73" s="1279">
        <v>7.9</v>
      </c>
      <c r="CW73" s="1279"/>
      <c r="CX73" s="1279"/>
      <c r="CY73" s="1279"/>
      <c r="CZ73" s="1279"/>
      <c r="DA73" s="1279"/>
      <c r="DB73" s="1279"/>
      <c r="DC73" s="1279"/>
    </row>
    <row r="74" spans="2:107" ht="13.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612</v>
      </c>
      <c r="BC75" s="1280"/>
      <c r="BD75" s="1280"/>
      <c r="BE75" s="1280"/>
      <c r="BF75" s="1280"/>
      <c r="BG75" s="1280"/>
      <c r="BH75" s="1280"/>
      <c r="BI75" s="1280"/>
      <c r="BJ75" s="1280"/>
      <c r="BK75" s="1280"/>
      <c r="BL75" s="1280"/>
      <c r="BM75" s="1280"/>
      <c r="BN75" s="1280"/>
      <c r="BO75" s="1280"/>
      <c r="BP75" s="1279">
        <v>6.5</v>
      </c>
      <c r="BQ75" s="1279"/>
      <c r="BR75" s="1279"/>
      <c r="BS75" s="1279"/>
      <c r="BT75" s="1279"/>
      <c r="BU75" s="1279"/>
      <c r="BV75" s="1279"/>
      <c r="BW75" s="1279"/>
      <c r="BX75" s="1279">
        <v>4.9000000000000004</v>
      </c>
      <c r="BY75" s="1279"/>
      <c r="BZ75" s="1279"/>
      <c r="CA75" s="1279"/>
      <c r="CB75" s="1279"/>
      <c r="CC75" s="1279"/>
      <c r="CD75" s="1279"/>
      <c r="CE75" s="1279"/>
      <c r="CF75" s="1279">
        <v>5.0999999999999996</v>
      </c>
      <c r="CG75" s="1279"/>
      <c r="CH75" s="1279"/>
      <c r="CI75" s="1279"/>
      <c r="CJ75" s="1279"/>
      <c r="CK75" s="1279"/>
      <c r="CL75" s="1279"/>
      <c r="CM75" s="1279"/>
      <c r="CN75" s="1279">
        <v>6.1</v>
      </c>
      <c r="CO75" s="1279"/>
      <c r="CP75" s="1279"/>
      <c r="CQ75" s="1279"/>
      <c r="CR75" s="1279"/>
      <c r="CS75" s="1279"/>
      <c r="CT75" s="1279"/>
      <c r="CU75" s="1279"/>
      <c r="CV75" s="1279">
        <v>5.8</v>
      </c>
      <c r="CW75" s="1279"/>
      <c r="CX75" s="1279"/>
      <c r="CY75" s="1279"/>
      <c r="CZ75" s="1279"/>
      <c r="DA75" s="1279"/>
      <c r="DB75" s="1279"/>
      <c r="DC75" s="1279"/>
    </row>
    <row r="76" spans="2:107" ht="13.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c r="B77" s="1272"/>
      <c r="G77" s="1284"/>
      <c r="H77" s="1284"/>
      <c r="I77" s="1284"/>
      <c r="J77" s="1284"/>
      <c r="K77" s="1285"/>
      <c r="L77" s="1285"/>
      <c r="M77" s="1285"/>
      <c r="N77" s="1285"/>
      <c r="AN77" s="1281" t="s">
        <v>611</v>
      </c>
      <c r="AO77" s="1281"/>
      <c r="AP77" s="1281"/>
      <c r="AQ77" s="1281"/>
      <c r="AR77" s="1281"/>
      <c r="AS77" s="1281"/>
      <c r="AT77" s="1281"/>
      <c r="AU77" s="1281"/>
      <c r="AV77" s="1281"/>
      <c r="AW77" s="1281"/>
      <c r="AX77" s="1281"/>
      <c r="AY77" s="1281"/>
      <c r="AZ77" s="1281"/>
      <c r="BA77" s="1281"/>
      <c r="BB77" s="1280" t="s">
        <v>610</v>
      </c>
      <c r="BC77" s="1280"/>
      <c r="BD77" s="1280"/>
      <c r="BE77" s="1280"/>
      <c r="BF77" s="1280"/>
      <c r="BG77" s="1280"/>
      <c r="BH77" s="1280"/>
      <c r="BI77" s="1280"/>
      <c r="BJ77" s="1280"/>
      <c r="BK77" s="1280"/>
      <c r="BL77" s="1280"/>
      <c r="BM77" s="1280"/>
      <c r="BN77" s="1280"/>
      <c r="BO77" s="1280"/>
      <c r="BP77" s="1279">
        <v>37.4</v>
      </c>
      <c r="BQ77" s="1279"/>
      <c r="BR77" s="1279"/>
      <c r="BS77" s="1279"/>
      <c r="BT77" s="1279"/>
      <c r="BU77" s="1279"/>
      <c r="BV77" s="1279"/>
      <c r="BW77" s="1279"/>
      <c r="BX77" s="1279">
        <v>31</v>
      </c>
      <c r="BY77" s="1279"/>
      <c r="BZ77" s="1279"/>
      <c r="CA77" s="1279"/>
      <c r="CB77" s="1279"/>
      <c r="CC77" s="1279"/>
      <c r="CD77" s="1279"/>
      <c r="CE77" s="1279"/>
      <c r="CF77" s="1279">
        <v>30</v>
      </c>
      <c r="CG77" s="1279"/>
      <c r="CH77" s="1279"/>
      <c r="CI77" s="1279"/>
      <c r="CJ77" s="1279"/>
      <c r="CK77" s="1279"/>
      <c r="CL77" s="1279"/>
      <c r="CM77" s="1279"/>
      <c r="CN77" s="1279">
        <v>34</v>
      </c>
      <c r="CO77" s="1279"/>
      <c r="CP77" s="1279"/>
      <c r="CQ77" s="1279"/>
      <c r="CR77" s="1279"/>
      <c r="CS77" s="1279"/>
      <c r="CT77" s="1279"/>
      <c r="CU77" s="1279"/>
      <c r="CV77" s="1279">
        <v>33.9</v>
      </c>
      <c r="CW77" s="1279"/>
      <c r="CX77" s="1279"/>
      <c r="CY77" s="1279"/>
      <c r="CZ77" s="1279"/>
      <c r="DA77" s="1279"/>
      <c r="DB77" s="1279"/>
      <c r="DC77" s="1279"/>
    </row>
    <row r="78" spans="2:107" ht="13.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609</v>
      </c>
      <c r="BC79" s="1280"/>
      <c r="BD79" s="1280"/>
      <c r="BE79" s="1280"/>
      <c r="BF79" s="1280"/>
      <c r="BG79" s="1280"/>
      <c r="BH79" s="1280"/>
      <c r="BI79" s="1280"/>
      <c r="BJ79" s="1280"/>
      <c r="BK79" s="1280"/>
      <c r="BL79" s="1280"/>
      <c r="BM79" s="1280"/>
      <c r="BN79" s="1280"/>
      <c r="BO79" s="1280"/>
      <c r="BP79" s="1279">
        <v>6.3</v>
      </c>
      <c r="BQ79" s="1279"/>
      <c r="BR79" s="1279"/>
      <c r="BS79" s="1279"/>
      <c r="BT79" s="1279"/>
      <c r="BU79" s="1279"/>
      <c r="BV79" s="1279"/>
      <c r="BW79" s="1279"/>
      <c r="BX79" s="1279">
        <v>5.2</v>
      </c>
      <c r="BY79" s="1279"/>
      <c r="BZ79" s="1279"/>
      <c r="CA79" s="1279"/>
      <c r="CB79" s="1279"/>
      <c r="CC79" s="1279"/>
      <c r="CD79" s="1279"/>
      <c r="CE79" s="1279"/>
      <c r="CF79" s="1279">
        <v>5</v>
      </c>
      <c r="CG79" s="1279"/>
      <c r="CH79" s="1279"/>
      <c r="CI79" s="1279"/>
      <c r="CJ79" s="1279"/>
      <c r="CK79" s="1279"/>
      <c r="CL79" s="1279"/>
      <c r="CM79" s="1279"/>
      <c r="CN79" s="1279">
        <v>5.9</v>
      </c>
      <c r="CO79" s="1279"/>
      <c r="CP79" s="1279"/>
      <c r="CQ79" s="1279"/>
      <c r="CR79" s="1279"/>
      <c r="CS79" s="1279"/>
      <c r="CT79" s="1279"/>
      <c r="CU79" s="1279"/>
      <c r="CV79" s="1279">
        <v>5.7</v>
      </c>
      <c r="CW79" s="1279"/>
      <c r="CX79" s="1279"/>
      <c r="CY79" s="1279"/>
      <c r="CZ79" s="1279"/>
      <c r="DA79" s="1279"/>
      <c r="DB79" s="1279"/>
      <c r="DC79" s="1279"/>
    </row>
    <row r="80" spans="2:107" ht="13.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c r="B81" s="1272"/>
    </row>
    <row r="82" spans="2:109" ht="17.2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c r="DD84" s="1271"/>
      <c r="DE84" s="1271"/>
    </row>
    <row r="85" spans="2:109" ht="13.5">
      <c r="DD85" s="1271"/>
      <c r="DE85" s="1271"/>
    </row>
    <row r="86" spans="2:109" ht="13.5" hidden="1">
      <c r="DD86" s="1271"/>
      <c r="DE86" s="1271"/>
    </row>
    <row r="87" spans="2:109" ht="13.5" hidden="1">
      <c r="K87" s="1274"/>
      <c r="AQ87" s="1274"/>
      <c r="BC87" s="1274"/>
      <c r="BO87" s="1274"/>
      <c r="CA87" s="1274"/>
      <c r="CM87" s="1274"/>
      <c r="CY87" s="1274"/>
      <c r="DD87" s="1271"/>
      <c r="DE87" s="1271"/>
    </row>
    <row r="88" spans="2:109" ht="13.5" hidden="1">
      <c r="DD88" s="1271"/>
      <c r="DE88" s="1271"/>
    </row>
    <row r="89" spans="2:109" ht="13.5" hidden="1">
      <c r="DD89" s="1271"/>
      <c r="DE89" s="1271"/>
    </row>
    <row r="90" spans="2:109" ht="13.5" hidden="1">
      <c r="DD90" s="1271"/>
      <c r="DE90" s="1271"/>
    </row>
    <row r="91" spans="2:109" ht="13.5" hidden="1">
      <c r="DD91" s="1271"/>
      <c r="DE91" s="1271"/>
    </row>
    <row r="92" spans="2:109" ht="13.5" hidden="1" customHeight="1">
      <c r="DD92" s="1271"/>
      <c r="DE92" s="1271"/>
    </row>
    <row r="93" spans="2:109" ht="13.5" hidden="1" customHeight="1">
      <c r="DD93" s="1271"/>
      <c r="DE93" s="1271"/>
    </row>
    <row r="94" spans="2:109" ht="13.5" hidden="1" customHeight="1">
      <c r="DD94" s="1271"/>
      <c r="DE94" s="1271"/>
    </row>
    <row r="95" spans="2:109" ht="13.5" hidden="1" customHeight="1">
      <c r="DD95" s="1271"/>
      <c r="DE95" s="1271"/>
    </row>
    <row r="96" spans="2:109" ht="13.5" hidden="1" customHeight="1">
      <c r="DD96" s="1271"/>
      <c r="DE96" s="1271"/>
    </row>
    <row r="97" s="1271" customFormat="1" ht="13.5" hidden="1" customHeight="1"/>
    <row r="98" s="1271" customFormat="1" ht="13.5" hidden="1" customHeight="1"/>
    <row r="99" s="1271" customFormat="1" ht="13.5" hidden="1" customHeight="1"/>
    <row r="100" s="1271" customFormat="1" ht="13.5" hidden="1" customHeight="1"/>
    <row r="101" s="1271" customFormat="1" ht="13.5" hidden="1" customHeight="1"/>
    <row r="102" s="1271" customFormat="1" ht="13.5" hidden="1" customHeight="1"/>
    <row r="103" s="1271" customFormat="1" ht="13.5" hidden="1" customHeight="1"/>
    <row r="104" s="1271" customFormat="1" ht="13.5" hidden="1" customHeight="1"/>
    <row r="105" s="1271" customFormat="1" ht="13.5" hidden="1" customHeight="1"/>
    <row r="106" s="1271" customFormat="1" ht="13.5" hidden="1" customHeight="1"/>
    <row r="107" s="1271" customFormat="1" ht="13.5" hidden="1" customHeight="1"/>
    <row r="108" s="1271" customFormat="1" ht="13.5" hidden="1" customHeight="1"/>
    <row r="109" s="1271" customFormat="1" ht="13.5" hidden="1" customHeight="1"/>
    <row r="110" s="1271" customFormat="1" ht="13.5" hidden="1" customHeight="1"/>
    <row r="111" s="1271" customFormat="1" ht="13.5" hidden="1" customHeight="1"/>
    <row r="112" s="1271" customFormat="1" ht="13.5" hidden="1" customHeight="1"/>
    <row r="113" s="1271" customFormat="1" ht="13.5" hidden="1" customHeight="1"/>
    <row r="114" s="1271" customFormat="1" ht="13.5" hidden="1" customHeight="1"/>
    <row r="115" s="1271" customFormat="1" ht="13.5" hidden="1" customHeight="1"/>
    <row r="116" s="1271" customFormat="1" ht="13.5" hidden="1" customHeight="1"/>
    <row r="117" s="1271" customFormat="1" ht="13.5" hidden="1" customHeight="1"/>
    <row r="118" s="1271" customFormat="1" ht="13.5" hidden="1" customHeight="1"/>
    <row r="119" s="1271" customFormat="1" ht="13.5" hidden="1" customHeight="1"/>
    <row r="120" s="1271" customFormat="1" ht="13.5" hidden="1" customHeight="1"/>
    <row r="121" s="1271" customFormat="1" ht="13.5" hidden="1" customHeight="1"/>
    <row r="122" s="1271" customFormat="1" ht="13.5" hidden="1" customHeight="1"/>
    <row r="123" s="1271" customFormat="1" ht="13.5" hidden="1" customHeight="1"/>
    <row r="124" s="1271" customFormat="1" ht="13.5" hidden="1" customHeight="1"/>
    <row r="125" s="1271" customFormat="1" ht="13.5" hidden="1" customHeight="1"/>
    <row r="126" s="1271" customFormat="1" ht="13.5" hidden="1" customHeight="1"/>
    <row r="127" s="1271" customFormat="1" ht="13.5" hidden="1" customHeight="1"/>
    <row r="128" s="1271" customFormat="1" ht="13.5" hidden="1" customHeight="1"/>
    <row r="129" s="1271" customFormat="1" ht="13.5" hidden="1" customHeight="1"/>
    <row r="130" s="1271" customFormat="1" ht="13.5" hidden="1" customHeight="1"/>
    <row r="131" s="1271" customFormat="1" ht="13.5" hidden="1" customHeight="1"/>
    <row r="132" s="1271" customFormat="1" ht="13.5" hidden="1" customHeight="1"/>
    <row r="133" s="1271" customFormat="1" ht="13.5" hidden="1" customHeight="1"/>
    <row r="134" s="1271" customFormat="1" ht="13.5" hidden="1" customHeight="1"/>
    <row r="135" s="1271" customFormat="1" ht="13.5" hidden="1" customHeight="1"/>
    <row r="136" s="1271" customFormat="1" ht="13.5" hidden="1" customHeight="1"/>
    <row r="137" s="1271" customFormat="1" ht="13.5" hidden="1" customHeight="1"/>
    <row r="138" s="1271" customFormat="1" ht="13.5" hidden="1" customHeight="1"/>
    <row r="139" s="1271" customFormat="1" ht="13.5" hidden="1" customHeight="1"/>
    <row r="140" s="1271" customFormat="1" ht="13.5" hidden="1" customHeight="1"/>
    <row r="141" s="1271" customFormat="1" ht="13.5" hidden="1" customHeight="1"/>
    <row r="142" s="1271" customFormat="1" ht="13.5" hidden="1" customHeight="1"/>
    <row r="143" s="1271" customFormat="1" ht="13.5" hidden="1" customHeight="1"/>
    <row r="144" s="1271" customFormat="1" ht="13.5" hidden="1" customHeight="1"/>
    <row r="145" s="1271" customFormat="1" ht="13.5" hidden="1" customHeight="1"/>
    <row r="146" s="1271" customFormat="1" ht="13.5" hidden="1" customHeight="1"/>
    <row r="147" s="1271" customFormat="1" ht="13.5" hidden="1" customHeight="1"/>
    <row r="148" s="1271" customFormat="1" ht="13.5" hidden="1" customHeight="1"/>
    <row r="149" s="1271" customFormat="1" ht="13.5" hidden="1" customHeight="1"/>
    <row r="150" s="1271" customFormat="1" ht="13.5" hidden="1" customHeight="1"/>
    <row r="151" s="1271" customFormat="1" ht="13.5" hidden="1" customHeight="1"/>
    <row r="152" s="1271" customFormat="1" ht="13.5" hidden="1" customHeight="1"/>
    <row r="153" s="1271" customFormat="1" ht="13.5" hidden="1" customHeight="1"/>
    <row r="154" s="1271" customFormat="1" ht="13.5" hidden="1" customHeight="1"/>
    <row r="155" s="1271" customFormat="1" ht="13.5" hidden="1" customHeight="1"/>
    <row r="156" s="1271" customFormat="1" ht="13.5" hidden="1" customHeight="1"/>
    <row r="157" s="1271" customFormat="1" ht="13.5" hidden="1" customHeight="1"/>
    <row r="158" s="1271" customFormat="1" ht="13.5" hidden="1" customHeight="1"/>
    <row r="159" s="1271" customFormat="1" ht="13.5" hidden="1" customHeight="1"/>
    <row r="160" s="1271" customFormat="1" ht="13.5" hidden="1" customHeight="1"/>
  </sheetData>
  <sheetProtection algorithmName="SHA-512" hashValue="Q3MBqnovRLwA6vYT2zQZV7znFFL88yXZK7vwU+2R86qiJz+qT/fYrUiUmvi9RjhAon8geRQ80HjBBCRIN+viCw==" saltValue="Frk77Cd3MtoxyAovsXVD4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9" zoomScale="84" zoomScaleNormal="84" zoomScaleSheetLayoutView="70" workbookViewId="0">
      <selection activeCell="BF16" sqref="BF16"/>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556</v>
      </c>
    </row>
  </sheetData>
  <sheetProtection algorithmName="SHA-512" hashValue="DZ7DjDanbWbZE1Cn6K7eShro2g98XTJXOXAXCLMcp4ErpxF8GSfSGLFJhMB2Gmd3dmDMO8BwCZzPHbMhnzvz0A==" saltValue="HVRYBqG8VaAFSLbe/dFA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52" zoomScaleNormal="100" zoomScaleSheetLayoutView="55" workbookViewId="0">
      <selection activeCell="BF16" sqref="BF16"/>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623</v>
      </c>
    </row>
  </sheetData>
  <sheetProtection algorithmName="SHA-512" hashValue="cG2x91qynDfoBYQ/Lw7ZlrCGFQTFnUC9kALlZkl7KaMeuK+XUevHjz364ouD/fjnd3K76hFyXoOdPaRPrve5NA==" saltValue="PEo/D9Ip0lG6a/QzcO16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554</v>
      </c>
      <c r="G2" s="157"/>
      <c r="H2" s="158"/>
    </row>
    <row r="3" spans="1:8">
      <c r="A3" s="154" t="s">
        <v>547</v>
      </c>
      <c r="B3" s="159"/>
      <c r="C3" s="160"/>
      <c r="D3" s="161">
        <v>24545</v>
      </c>
      <c r="E3" s="162"/>
      <c r="F3" s="163">
        <v>43554</v>
      </c>
      <c r="G3" s="164"/>
      <c r="H3" s="165"/>
    </row>
    <row r="4" spans="1:8">
      <c r="A4" s="166"/>
      <c r="B4" s="167"/>
      <c r="C4" s="168"/>
      <c r="D4" s="169">
        <v>13013</v>
      </c>
      <c r="E4" s="170"/>
      <c r="F4" s="171">
        <v>24811</v>
      </c>
      <c r="G4" s="172"/>
      <c r="H4" s="173"/>
    </row>
    <row r="5" spans="1:8">
      <c r="A5" s="154" t="s">
        <v>549</v>
      </c>
      <c r="B5" s="159"/>
      <c r="C5" s="160"/>
      <c r="D5" s="161">
        <v>42254</v>
      </c>
      <c r="E5" s="162"/>
      <c r="F5" s="163">
        <v>42581</v>
      </c>
      <c r="G5" s="164"/>
      <c r="H5" s="165"/>
    </row>
    <row r="6" spans="1:8">
      <c r="A6" s="166"/>
      <c r="B6" s="167"/>
      <c r="C6" s="168"/>
      <c r="D6" s="169">
        <v>25471</v>
      </c>
      <c r="E6" s="170"/>
      <c r="F6" s="171">
        <v>24354</v>
      </c>
      <c r="G6" s="172"/>
      <c r="H6" s="173"/>
    </row>
    <row r="7" spans="1:8">
      <c r="A7" s="154" t="s">
        <v>550</v>
      </c>
      <c r="B7" s="159"/>
      <c r="C7" s="160"/>
      <c r="D7" s="161">
        <v>57896</v>
      </c>
      <c r="E7" s="162"/>
      <c r="F7" s="163">
        <v>45426</v>
      </c>
      <c r="G7" s="164"/>
      <c r="H7" s="165"/>
    </row>
    <row r="8" spans="1:8">
      <c r="A8" s="166"/>
      <c r="B8" s="167"/>
      <c r="C8" s="168"/>
      <c r="D8" s="169">
        <v>31209</v>
      </c>
      <c r="E8" s="170"/>
      <c r="F8" s="171">
        <v>24508</v>
      </c>
      <c r="G8" s="172"/>
      <c r="H8" s="173"/>
    </row>
    <row r="9" spans="1:8">
      <c r="A9" s="154" t="s">
        <v>551</v>
      </c>
      <c r="B9" s="159"/>
      <c r="C9" s="160"/>
      <c r="D9" s="161">
        <v>40760</v>
      </c>
      <c r="E9" s="162"/>
      <c r="F9" s="163">
        <v>46457</v>
      </c>
      <c r="G9" s="164"/>
      <c r="H9" s="165"/>
    </row>
    <row r="10" spans="1:8">
      <c r="A10" s="166"/>
      <c r="B10" s="167"/>
      <c r="C10" s="168"/>
      <c r="D10" s="169">
        <v>26975</v>
      </c>
      <c r="E10" s="170"/>
      <c r="F10" s="171">
        <v>24020</v>
      </c>
      <c r="G10" s="172"/>
      <c r="H10" s="173"/>
    </row>
    <row r="11" spans="1:8">
      <c r="A11" s="154" t="s">
        <v>552</v>
      </c>
      <c r="B11" s="159"/>
      <c r="C11" s="160"/>
      <c r="D11" s="161">
        <v>52493</v>
      </c>
      <c r="E11" s="162"/>
      <c r="F11" s="163">
        <v>51849</v>
      </c>
      <c r="G11" s="164"/>
      <c r="H11" s="165"/>
    </row>
    <row r="12" spans="1:8">
      <c r="A12" s="166"/>
      <c r="B12" s="167"/>
      <c r="C12" s="174"/>
      <c r="D12" s="169">
        <v>35997</v>
      </c>
      <c r="E12" s="170"/>
      <c r="F12" s="171">
        <v>26326</v>
      </c>
      <c r="G12" s="172"/>
      <c r="H12" s="173"/>
    </row>
    <row r="13" spans="1:8">
      <c r="A13" s="154"/>
      <c r="B13" s="159"/>
      <c r="C13" s="175"/>
      <c r="D13" s="176">
        <v>43590</v>
      </c>
      <c r="E13" s="177"/>
      <c r="F13" s="178">
        <v>45973</v>
      </c>
      <c r="G13" s="179"/>
      <c r="H13" s="165"/>
    </row>
    <row r="14" spans="1:8">
      <c r="A14" s="166"/>
      <c r="B14" s="167"/>
      <c r="C14" s="168"/>
      <c r="D14" s="169">
        <v>26533</v>
      </c>
      <c r="E14" s="170"/>
      <c r="F14" s="171">
        <v>24804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8.01</v>
      </c>
      <c r="C19" s="180">
        <f>ROUND(VALUE(SUBSTITUTE(実質収支比率等に係る経年分析!G$48,"▲","-")),2)</f>
        <v>7.65</v>
      </c>
      <c r="D19" s="180">
        <f>ROUND(VALUE(SUBSTITUTE(実質収支比率等に係る経年分析!H$48,"▲","-")),2)</f>
        <v>9.17</v>
      </c>
      <c r="E19" s="180">
        <f>ROUND(VALUE(SUBSTITUTE(実質収支比率等に係る経年分析!I$48,"▲","-")),2)</f>
        <v>7.42</v>
      </c>
      <c r="F19" s="180">
        <f>ROUND(VALUE(SUBSTITUTE(実質収支比率等に係る経年分析!J$48,"▲","-")),2)</f>
        <v>7.02</v>
      </c>
    </row>
    <row r="20" spans="1:11">
      <c r="A20" s="180" t="s">
        <v>55</v>
      </c>
      <c r="B20" s="180">
        <f>ROUND(VALUE(SUBSTITUTE(実質収支比率等に係る経年分析!F$47,"▲","-")),2)</f>
        <v>21.13</v>
      </c>
      <c r="C20" s="180">
        <f>ROUND(VALUE(SUBSTITUTE(実質収支比率等に係る経年分析!G$47,"▲","-")),2)</f>
        <v>23.36</v>
      </c>
      <c r="D20" s="180">
        <f>ROUND(VALUE(SUBSTITUTE(実質収支比率等に係る経年分析!H$47,"▲","-")),2)</f>
        <v>15.01</v>
      </c>
      <c r="E20" s="180">
        <f>ROUND(VALUE(SUBSTITUTE(実質収支比率等に係る経年分析!I$47,"▲","-")),2)</f>
        <v>13.58</v>
      </c>
      <c r="F20" s="180">
        <f>ROUND(VALUE(SUBSTITUTE(実質収支比率等に係る経年分析!J$47,"▲","-")),2)</f>
        <v>14.84</v>
      </c>
    </row>
    <row r="21" spans="1:11">
      <c r="A21" s="180" t="s">
        <v>56</v>
      </c>
      <c r="B21" s="180">
        <f>IF(ISNUMBER(VALUE(SUBSTITUTE(実質収支比率等に係る経年分析!F$49,"▲","-"))),ROUND(VALUE(SUBSTITUTE(実質収支比率等に係る経年分析!F$49,"▲","-")),2),NA())</f>
        <v>1</v>
      </c>
      <c r="C21" s="180">
        <f>IF(ISNUMBER(VALUE(SUBSTITUTE(実質収支比率等に係る経年分析!G$49,"▲","-"))),ROUND(VALUE(SUBSTITUTE(実質収支比率等に係る経年分析!G$49,"▲","-")),2),NA())</f>
        <v>2.1</v>
      </c>
      <c r="D21" s="180">
        <f>IF(ISNUMBER(VALUE(SUBSTITUTE(実質収支比率等に係る経年分析!H$49,"▲","-"))),ROUND(VALUE(SUBSTITUTE(実質収支比率等に係る経年分析!H$49,"▲","-")),2),NA())</f>
        <v>-6.38</v>
      </c>
      <c r="E21" s="180">
        <f>IF(ISNUMBER(VALUE(SUBSTITUTE(実質収支比率等に係る経年分析!I$49,"▲","-"))),ROUND(VALUE(SUBSTITUTE(実質収支比率等に係る経年分析!I$49,"▲","-")),2),NA())</f>
        <v>-2.37</v>
      </c>
      <c r="F21" s="180">
        <f>IF(ISNUMBER(VALUE(SUBSTITUTE(実質収支比率等に係る経年分析!J$49,"▲","-"))),ROUND(VALUE(SUBSTITUTE(実質収支比率等に係る経年分析!J$49,"▲","-")),2),NA())</f>
        <v>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c r="A30" s="181" t="str">
        <f>IF(連結実質赤字比率に係る赤字・黒字の構成分析!C$40="",NA(),連結実質赤字比率に係る赤字・黒字の構成分析!C$40)</f>
        <v>母子父子寡婦福祉資金貸付事業</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c r="A31" s="181" t="str">
        <f>IF(連結実質赤字比率に係る赤字・黒字の構成分析!C$39="",NA(),連結実質赤字比率に係る赤字・黒字の構成分析!C$39)</f>
        <v>小型自動車競走事業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c r="A32" s="181" t="str">
        <f>IF(連結実質赤字比率に係る赤字・黒字の構成分析!C$38="",NA(),連結実質赤字比率に係る赤字・黒字の構成分析!C$38)</f>
        <v>介護保険事業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1.1599999999999999</v>
      </c>
    </row>
    <row r="33" spans="1:16">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1.21</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1.78</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3.54</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9.2100000000000009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15416</v>
      </c>
      <c r="E42" s="182"/>
      <c r="F42" s="182"/>
      <c r="G42" s="182">
        <f>'実質公債費比率（分子）の構造'!L$52</f>
        <v>15404</v>
      </c>
      <c r="H42" s="182"/>
      <c r="I42" s="182"/>
      <c r="J42" s="182">
        <f>'実質公債費比率（分子）の構造'!M$52</f>
        <v>14738</v>
      </c>
      <c r="K42" s="182"/>
      <c r="L42" s="182"/>
      <c r="M42" s="182">
        <f>'実質公債費比率（分子）の構造'!N$52</f>
        <v>14354</v>
      </c>
      <c r="N42" s="182"/>
      <c r="O42" s="182"/>
      <c r="P42" s="182">
        <f>'実質公債費比率（分子）の構造'!O$52</f>
        <v>14088</v>
      </c>
    </row>
    <row r="43" spans="1:16">
      <c r="A43" s="182" t="s">
        <v>64</v>
      </c>
      <c r="B43" s="182">
        <f>'実質公債費比率（分子）の構造'!K$51</f>
        <v>8</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112</v>
      </c>
      <c r="C44" s="182"/>
      <c r="D44" s="182"/>
      <c r="E44" s="182">
        <f>'実質公債費比率（分子）の構造'!L$50</f>
        <v>1152</v>
      </c>
      <c r="F44" s="182"/>
      <c r="G44" s="182"/>
      <c r="H44" s="182">
        <f>'実質公債費比率（分子）の構造'!M$50</f>
        <v>2433</v>
      </c>
      <c r="I44" s="182"/>
      <c r="J44" s="182"/>
      <c r="K44" s="182">
        <f>'実質公債費比率（分子）の構造'!N$50</f>
        <v>3968</v>
      </c>
      <c r="L44" s="182"/>
      <c r="M44" s="182"/>
      <c r="N44" s="182">
        <f>'実質公債費比率（分子）の構造'!O$50</f>
        <v>1181</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3062</v>
      </c>
      <c r="C46" s="182"/>
      <c r="D46" s="182"/>
      <c r="E46" s="182">
        <f>'実質公債費比率（分子）の構造'!L$48</f>
        <v>2646</v>
      </c>
      <c r="F46" s="182"/>
      <c r="G46" s="182"/>
      <c r="H46" s="182">
        <f>'実質公債費比率（分子）の構造'!M$48</f>
        <v>2538</v>
      </c>
      <c r="I46" s="182"/>
      <c r="J46" s="182"/>
      <c r="K46" s="182">
        <f>'実質公債費比率（分子）の構造'!N$48</f>
        <v>2972</v>
      </c>
      <c r="L46" s="182"/>
      <c r="M46" s="182"/>
      <c r="N46" s="182">
        <f>'実質公債費比率（分子）の構造'!O$48</f>
        <v>1862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16460</v>
      </c>
      <c r="C49" s="182"/>
      <c r="D49" s="182"/>
      <c r="E49" s="182">
        <f>'実質公債費比率（分子）の構造'!L$45</f>
        <v>15734</v>
      </c>
      <c r="F49" s="182"/>
      <c r="G49" s="182"/>
      <c r="H49" s="182">
        <f>'実質公債費比率（分子）の構造'!M$45</f>
        <v>15580</v>
      </c>
      <c r="I49" s="182"/>
      <c r="J49" s="182"/>
      <c r="K49" s="182">
        <f>'実質公債費比率（分子）の構造'!N$45</f>
        <v>14867</v>
      </c>
      <c r="L49" s="182"/>
      <c r="M49" s="182"/>
      <c r="N49" s="182">
        <f>'実質公債費比率（分子）の構造'!O$45</f>
        <v>14442</v>
      </c>
      <c r="O49" s="182"/>
      <c r="P49" s="182"/>
    </row>
    <row r="50" spans="1:16">
      <c r="A50" s="182" t="s">
        <v>71</v>
      </c>
      <c r="B50" s="182" t="e">
        <f>NA()</f>
        <v>#N/A</v>
      </c>
      <c r="C50" s="182">
        <f>IF(ISNUMBER('実質公債費比率（分子）の構造'!K$53),'実質公債費比率（分子）の構造'!K$53,NA())</f>
        <v>4226</v>
      </c>
      <c r="D50" s="182" t="e">
        <f>NA()</f>
        <v>#N/A</v>
      </c>
      <c r="E50" s="182" t="e">
        <f>NA()</f>
        <v>#N/A</v>
      </c>
      <c r="F50" s="182">
        <f>IF(ISNUMBER('実質公債費比率（分子）の構造'!L$53),'実質公債費比率（分子）の構造'!L$53,NA())</f>
        <v>4128</v>
      </c>
      <c r="G50" s="182" t="e">
        <f>NA()</f>
        <v>#N/A</v>
      </c>
      <c r="H50" s="182" t="e">
        <f>NA()</f>
        <v>#N/A</v>
      </c>
      <c r="I50" s="182">
        <f>IF(ISNUMBER('実質公債費比率（分子）の構造'!M$53),'実質公債費比率（分子）の構造'!M$53,NA())</f>
        <v>5813</v>
      </c>
      <c r="J50" s="182" t="e">
        <f>NA()</f>
        <v>#N/A</v>
      </c>
      <c r="K50" s="182" t="e">
        <f>NA()</f>
        <v>#N/A</v>
      </c>
      <c r="L50" s="182">
        <f>IF(ISNUMBER('実質公債費比率（分子）の構造'!N$53),'実質公債費比率（分子）の構造'!N$53,NA())</f>
        <v>7453</v>
      </c>
      <c r="M50" s="182" t="e">
        <f>NA()</f>
        <v>#N/A</v>
      </c>
      <c r="N50" s="182" t="e">
        <f>NA()</f>
        <v>#N/A</v>
      </c>
      <c r="O50" s="182">
        <f>IF(ISNUMBER('実質公債費比率（分子）の構造'!O$53),'実質公債費比率（分子）の構造'!O$53,NA())</f>
        <v>3397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114502</v>
      </c>
      <c r="E56" s="181"/>
      <c r="F56" s="181"/>
      <c r="G56" s="181">
        <f>'将来負担比率（分子）の構造'!J$52</f>
        <v>114964</v>
      </c>
      <c r="H56" s="181"/>
      <c r="I56" s="181"/>
      <c r="J56" s="181">
        <f>'将来負担比率（分子）の構造'!K$52</f>
        <v>116248</v>
      </c>
      <c r="K56" s="181"/>
      <c r="L56" s="181"/>
      <c r="M56" s="181">
        <f>'将来負担比率（分子）の構造'!L$52</f>
        <v>117036</v>
      </c>
      <c r="N56" s="181"/>
      <c r="O56" s="181"/>
      <c r="P56" s="181">
        <f>'将来負担比率（分子）の構造'!M$52</f>
        <v>117528</v>
      </c>
    </row>
    <row r="57" spans="1:16">
      <c r="A57" s="181" t="s">
        <v>42</v>
      </c>
      <c r="B57" s="181"/>
      <c r="C57" s="181"/>
      <c r="D57" s="181">
        <f>'将来負担比率（分子）の構造'!I$51</f>
        <v>57345</v>
      </c>
      <c r="E57" s="181"/>
      <c r="F57" s="181"/>
      <c r="G57" s="181">
        <f>'将来負担比率（分子）の構造'!J$51</f>
        <v>60863</v>
      </c>
      <c r="H57" s="181"/>
      <c r="I57" s="181"/>
      <c r="J57" s="181">
        <f>'将来負担比率（分子）の構造'!K$51</f>
        <v>60426</v>
      </c>
      <c r="K57" s="181"/>
      <c r="L57" s="181"/>
      <c r="M57" s="181">
        <f>'将来負担比率（分子）の構造'!L$51</f>
        <v>55158</v>
      </c>
      <c r="N57" s="181"/>
      <c r="O57" s="181"/>
      <c r="P57" s="181">
        <f>'将来負担比率（分子）の構造'!M$51</f>
        <v>51269</v>
      </c>
    </row>
    <row r="58" spans="1:16">
      <c r="A58" s="181" t="s">
        <v>41</v>
      </c>
      <c r="B58" s="181"/>
      <c r="C58" s="181"/>
      <c r="D58" s="181">
        <f>'将来負担比率（分子）の構造'!I$50</f>
        <v>53279</v>
      </c>
      <c r="E58" s="181"/>
      <c r="F58" s="181"/>
      <c r="G58" s="181">
        <f>'将来負担比率（分子）の構造'!J$50</f>
        <v>51933</v>
      </c>
      <c r="H58" s="181"/>
      <c r="I58" s="181"/>
      <c r="J58" s="181">
        <f>'将来負担比率（分子）の構造'!K$50</f>
        <v>50713</v>
      </c>
      <c r="K58" s="181"/>
      <c r="L58" s="181"/>
      <c r="M58" s="181">
        <f>'将来負担比率（分子）の構造'!L$50</f>
        <v>51701</v>
      </c>
      <c r="N58" s="181"/>
      <c r="O58" s="181"/>
      <c r="P58" s="181">
        <f>'将来負担比率（分子）の構造'!M$50</f>
        <v>46536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1092</v>
      </c>
      <c r="C61" s="181"/>
      <c r="D61" s="181"/>
      <c r="E61" s="181">
        <f>'将来負担比率（分子）の構造'!J$46</f>
        <v>1203</v>
      </c>
      <c r="F61" s="181"/>
      <c r="G61" s="181"/>
      <c r="H61" s="181">
        <f>'将来負担比率（分子）の構造'!K$46</f>
        <v>1172</v>
      </c>
      <c r="I61" s="181"/>
      <c r="J61" s="181"/>
      <c r="K61" s="181">
        <f>'将来負担比率（分子）の構造'!L$46</f>
        <v>1082</v>
      </c>
      <c r="L61" s="181"/>
      <c r="M61" s="181"/>
      <c r="N61" s="181">
        <f>'将来負担比率（分子）の構造'!M$46</f>
        <v>1321</v>
      </c>
      <c r="O61" s="181"/>
      <c r="P61" s="181"/>
    </row>
    <row r="62" spans="1:16">
      <c r="A62" s="181" t="s">
        <v>35</v>
      </c>
      <c r="B62" s="181">
        <f>'将来負担比率（分子）の構造'!I$45</f>
        <v>22482</v>
      </c>
      <c r="C62" s="181"/>
      <c r="D62" s="181"/>
      <c r="E62" s="181">
        <f>'将来負担比率（分子）の構造'!J$45</f>
        <v>23340</v>
      </c>
      <c r="F62" s="181"/>
      <c r="G62" s="181"/>
      <c r="H62" s="181">
        <f>'将来負担比率（分子）の構造'!K$45</f>
        <v>23067</v>
      </c>
      <c r="I62" s="181"/>
      <c r="J62" s="181"/>
      <c r="K62" s="181">
        <f>'将来負担比率（分子）の構造'!L$45</f>
        <v>23292</v>
      </c>
      <c r="L62" s="181"/>
      <c r="M62" s="181"/>
      <c r="N62" s="181">
        <f>'将来負担比率（分子）の構造'!M$45</f>
        <v>22540</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35717</v>
      </c>
      <c r="C64" s="181"/>
      <c r="D64" s="181"/>
      <c r="E64" s="181">
        <f>'将来負担比率（分子）の構造'!J$43</f>
        <v>32339</v>
      </c>
      <c r="F64" s="181"/>
      <c r="G64" s="181"/>
      <c r="H64" s="181">
        <f>'将来負担比率（分子）の構造'!K$43</f>
        <v>29559</v>
      </c>
      <c r="I64" s="181"/>
      <c r="J64" s="181"/>
      <c r="K64" s="181">
        <f>'将来負担比率（分子）の構造'!L$43</f>
        <v>29166</v>
      </c>
      <c r="L64" s="181"/>
      <c r="M64" s="181"/>
      <c r="N64" s="181">
        <f>'将来負担比率（分子）の構造'!M$43</f>
        <v>25570</v>
      </c>
      <c r="O64" s="181"/>
      <c r="P64" s="181"/>
    </row>
    <row r="65" spans="1:16">
      <c r="A65" s="181" t="s">
        <v>32</v>
      </c>
      <c r="B65" s="181">
        <f>'将来負担比率（分子）の構造'!I$42</f>
        <v>15086</v>
      </c>
      <c r="C65" s="181"/>
      <c r="D65" s="181"/>
      <c r="E65" s="181">
        <f>'将来負担比率（分子）の構造'!J$42</f>
        <v>13724</v>
      </c>
      <c r="F65" s="181"/>
      <c r="G65" s="181"/>
      <c r="H65" s="181">
        <f>'将来負担比率（分子）の構造'!K$42</f>
        <v>11284</v>
      </c>
      <c r="I65" s="181"/>
      <c r="J65" s="181"/>
      <c r="K65" s="181">
        <f>'将来負担比率（分子）の構造'!L$42</f>
        <v>7386</v>
      </c>
      <c r="L65" s="181"/>
      <c r="M65" s="181"/>
      <c r="N65" s="181">
        <f>'将来負担比率（分子）の構造'!M$42</f>
        <v>5337</v>
      </c>
      <c r="O65" s="181"/>
      <c r="P65" s="181"/>
    </row>
    <row r="66" spans="1:16">
      <c r="A66" s="181" t="s">
        <v>31</v>
      </c>
      <c r="B66" s="181">
        <f>'将来負担比率（分子）の構造'!I$41</f>
        <v>161518</v>
      </c>
      <c r="C66" s="181"/>
      <c r="D66" s="181"/>
      <c r="E66" s="181">
        <f>'将来負担比率（分子）の構造'!J$41</f>
        <v>162525</v>
      </c>
      <c r="F66" s="181"/>
      <c r="G66" s="181"/>
      <c r="H66" s="181">
        <f>'将来負担比率（分子）の構造'!K$41</f>
        <v>168288</v>
      </c>
      <c r="I66" s="181"/>
      <c r="J66" s="181"/>
      <c r="K66" s="181">
        <f>'将来負担比率（分子）の構造'!L$41</f>
        <v>166807</v>
      </c>
      <c r="L66" s="181"/>
      <c r="M66" s="181"/>
      <c r="N66" s="181">
        <f>'将来負担比率（分子）の構造'!M$41</f>
        <v>168345</v>
      </c>
      <c r="O66" s="181"/>
      <c r="P66" s="181"/>
    </row>
    <row r="67" spans="1:16">
      <c r="A67" s="181" t="s">
        <v>75</v>
      </c>
      <c r="B67" s="181" t="e">
        <f>NA()</f>
        <v>#N/A</v>
      </c>
      <c r="C67" s="181">
        <f>IF(ISNUMBER('将来負担比率（分子）の構造'!I$53), IF('将来負担比率（分子）の構造'!I$53 &lt; 0, 0, '将来負担比率（分子）の構造'!I$53), NA())</f>
        <v>10770</v>
      </c>
      <c r="D67" s="181" t="e">
        <f>NA()</f>
        <v>#N/A</v>
      </c>
      <c r="E67" s="181" t="e">
        <f>NA()</f>
        <v>#N/A</v>
      </c>
      <c r="F67" s="181">
        <f>IF(ISNUMBER('将来負担比率（分子）の構造'!J$53), IF('将来負担比率（分子）の構造'!J$53 &lt; 0, 0, '将来負担比率（分子）の構造'!J$53), NA())</f>
        <v>5370</v>
      </c>
      <c r="G67" s="181" t="e">
        <f>NA()</f>
        <v>#N/A</v>
      </c>
      <c r="H67" s="181" t="e">
        <f>NA()</f>
        <v>#N/A</v>
      </c>
      <c r="I67" s="181">
        <f>IF(ISNUMBER('将来負担比率（分子）の構造'!K$53), IF('将来負担比率（分子）の構造'!K$53 &lt; 0, 0, '将来負担比率（分子）の構造'!K$53), NA())</f>
        <v>5982</v>
      </c>
      <c r="J67" s="181" t="e">
        <f>NA()</f>
        <v>#N/A</v>
      </c>
      <c r="K67" s="181" t="e">
        <f>NA()</f>
        <v>#N/A</v>
      </c>
      <c r="L67" s="181">
        <f>IF(ISNUMBER('将来負担比率（分子）の構造'!L$53), IF('将来負担比率（分子）の構造'!L$53 &lt; 0, 0, '将来負担比率（分子）の構造'!L$53), NA())</f>
        <v>3837</v>
      </c>
      <c r="M67" s="181" t="e">
        <f>NA()</f>
        <v>#N/A</v>
      </c>
      <c r="N67" s="181" t="e">
        <f>NA()</f>
        <v>#N/A</v>
      </c>
      <c r="O67" s="181">
        <f>IF(ISNUMBER('将来負担比率（分子）の構造'!M$53), IF('将来負担比率（分子）の構造'!M$53 &lt; 0, 0, '将来負担比率（分子）の構造'!M$53), NA())</f>
        <v>7779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15470</v>
      </c>
      <c r="C72" s="185">
        <f>基金残高に係る経年分析!G55</f>
        <v>14487</v>
      </c>
      <c r="D72" s="185">
        <f>基金残高に係る経年分析!H55</f>
        <v>15931</v>
      </c>
    </row>
    <row r="73" spans="1:16">
      <c r="A73" s="184" t="s">
        <v>78</v>
      </c>
      <c r="B73" s="185">
        <f>基金残高に係る経年分析!F56</f>
        <v>5178</v>
      </c>
      <c r="C73" s="185">
        <f>基金残高に係る経年分析!G56</f>
        <v>5155</v>
      </c>
      <c r="D73" s="185">
        <f>基金残高に係る経年分析!H56</f>
        <v>5194</v>
      </c>
    </row>
    <row r="74" spans="1:16">
      <c r="A74" s="184" t="s">
        <v>79</v>
      </c>
      <c r="B74" s="185">
        <f>基金残高に係る経年分析!F57</f>
        <v>30195</v>
      </c>
      <c r="C74" s="185">
        <f>基金残高に係る経年分析!G57</f>
        <v>29678</v>
      </c>
      <c r="D74" s="185">
        <f>基金残高に係る経年分析!H57</f>
        <v>23373</v>
      </c>
    </row>
  </sheetData>
  <sheetProtection algorithmName="SHA-512" hashValue="PMu+Aq/0wxC4UWfsNHZQi9R5xhKXjE4HL9h4HsYrbmCraOIcRSzvauECkxFHrnivy/+gAAZ6+JDrNrH76xdqdw==" saltValue="Ie3vskHvuu7YGoun9brr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8"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206</v>
      </c>
      <c r="DI1" s="622"/>
      <c r="DJ1" s="622"/>
      <c r="DK1" s="622"/>
      <c r="DL1" s="622"/>
      <c r="DM1" s="622"/>
      <c r="DN1" s="623"/>
      <c r="DO1" s="226"/>
      <c r="DP1" s="621" t="s">
        <v>207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209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212</v>
      </c>
      <c r="S4" s="625"/>
      <c r="T4" s="625"/>
      <c r="U4" s="625"/>
      <c r="V4" s="625"/>
      <c r="W4" s="625"/>
      <c r="X4" s="625"/>
      <c r="Y4" s="626"/>
      <c r="Z4" s="624" t="s">
        <v>213</v>
      </c>
      <c r="AA4" s="625"/>
      <c r="AB4" s="625"/>
      <c r="AC4" s="626"/>
      <c r="AD4" s="624" t="s">
        <v>214</v>
      </c>
      <c r="AE4" s="625"/>
      <c r="AF4" s="625"/>
      <c r="AG4" s="625"/>
      <c r="AH4" s="625"/>
      <c r="AI4" s="625"/>
      <c r="AJ4" s="625"/>
      <c r="AK4" s="626"/>
      <c r="AL4" s="624" t="s">
        <v>213</v>
      </c>
      <c r="AM4" s="625"/>
      <c r="AN4" s="625"/>
      <c r="AO4" s="626"/>
      <c r="AP4" s="630" t="s">
        <v>215</v>
      </c>
      <c r="AQ4" s="630"/>
      <c r="AR4" s="630"/>
      <c r="AS4" s="630"/>
      <c r="AT4" s="630"/>
      <c r="AU4" s="630"/>
      <c r="AV4" s="630"/>
      <c r="AW4" s="630"/>
      <c r="AX4" s="630"/>
      <c r="AY4" s="630"/>
      <c r="AZ4" s="630"/>
      <c r="BA4" s="630"/>
      <c r="BB4" s="630"/>
      <c r="BC4" s="630"/>
      <c r="BD4" s="630"/>
      <c r="BE4" s="630"/>
      <c r="BF4" s="630"/>
      <c r="BG4" s="630" t="s">
        <v>216</v>
      </c>
      <c r="BH4" s="630"/>
      <c r="BI4" s="630"/>
      <c r="BJ4" s="630"/>
      <c r="BK4" s="630"/>
      <c r="BL4" s="630"/>
      <c r="BM4" s="630"/>
      <c r="BN4" s="630"/>
      <c r="BO4" s="630" t="s">
        <v>213</v>
      </c>
      <c r="BP4" s="630"/>
      <c r="BQ4" s="630"/>
      <c r="BR4" s="630"/>
      <c r="BS4" s="630" t="s">
        <v>217</v>
      </c>
      <c r="BT4" s="630"/>
      <c r="BU4" s="630"/>
      <c r="BV4" s="630"/>
      <c r="BW4" s="630"/>
      <c r="BX4" s="630"/>
      <c r="BY4" s="630"/>
      <c r="BZ4" s="630"/>
      <c r="CA4" s="630"/>
      <c r="CB4" s="630"/>
      <c r="CD4" s="627" t="s">
        <v>218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219</v>
      </c>
      <c r="C5" s="632"/>
      <c r="D5" s="632"/>
      <c r="E5" s="632"/>
      <c r="F5" s="632"/>
      <c r="G5" s="632"/>
      <c r="H5" s="632"/>
      <c r="I5" s="632"/>
      <c r="J5" s="632"/>
      <c r="K5" s="632"/>
      <c r="L5" s="632"/>
      <c r="M5" s="632"/>
      <c r="N5" s="632"/>
      <c r="O5" s="632"/>
      <c r="P5" s="632"/>
      <c r="Q5" s="633"/>
      <c r="R5" s="634">
        <v>97414545</v>
      </c>
      <c r="S5" s="635"/>
      <c r="T5" s="635"/>
      <c r="U5" s="635"/>
      <c r="V5" s="635"/>
      <c r="W5" s="635"/>
      <c r="X5" s="635"/>
      <c r="Y5" s="636"/>
      <c r="Z5" s="637">
        <v>45.6</v>
      </c>
      <c r="AA5" s="637"/>
      <c r="AB5" s="637"/>
      <c r="AC5" s="637"/>
      <c r="AD5" s="638">
        <v>88611630</v>
      </c>
      <c r="AE5" s="638"/>
      <c r="AF5" s="638"/>
      <c r="AG5" s="638"/>
      <c r="AH5" s="638"/>
      <c r="AI5" s="638"/>
      <c r="AJ5" s="638"/>
      <c r="AK5" s="638"/>
      <c r="AL5" s="639">
        <v>83.1</v>
      </c>
      <c r="AM5" s="640"/>
      <c r="AN5" s="640"/>
      <c r="AO5" s="641"/>
      <c r="AP5" s="631" t="s">
        <v>220</v>
      </c>
      <c r="AQ5" s="632"/>
      <c r="AR5" s="632"/>
      <c r="AS5" s="632"/>
      <c r="AT5" s="632"/>
      <c r="AU5" s="632"/>
      <c r="AV5" s="632"/>
      <c r="AW5" s="632"/>
      <c r="AX5" s="632"/>
      <c r="AY5" s="632"/>
      <c r="AZ5" s="632"/>
      <c r="BA5" s="632"/>
      <c r="BB5" s="632"/>
      <c r="BC5" s="632"/>
      <c r="BD5" s="632"/>
      <c r="BE5" s="632"/>
      <c r="BF5" s="633"/>
      <c r="BG5" s="645">
        <v>87179642</v>
      </c>
      <c r="BH5" s="646"/>
      <c r="BI5" s="646"/>
      <c r="BJ5" s="646"/>
      <c r="BK5" s="646"/>
      <c r="BL5" s="646"/>
      <c r="BM5" s="646"/>
      <c r="BN5" s="647"/>
      <c r="BO5" s="648">
        <v>89.5</v>
      </c>
      <c r="BP5" s="648"/>
      <c r="BQ5" s="648"/>
      <c r="BR5" s="648"/>
      <c r="BS5" s="649">
        <v>559096</v>
      </c>
      <c r="BT5" s="649"/>
      <c r="BU5" s="649"/>
      <c r="BV5" s="649"/>
      <c r="BW5" s="649"/>
      <c r="BX5" s="649"/>
      <c r="BY5" s="649"/>
      <c r="BZ5" s="649"/>
      <c r="CA5" s="649"/>
      <c r="CB5" s="653"/>
      <c r="CD5" s="627" t="s">
        <v>215</v>
      </c>
      <c r="CE5" s="628"/>
      <c r="CF5" s="628"/>
      <c r="CG5" s="628"/>
      <c r="CH5" s="628"/>
      <c r="CI5" s="628"/>
      <c r="CJ5" s="628"/>
      <c r="CK5" s="628"/>
      <c r="CL5" s="628"/>
      <c r="CM5" s="628"/>
      <c r="CN5" s="628"/>
      <c r="CO5" s="628"/>
      <c r="CP5" s="628"/>
      <c r="CQ5" s="629"/>
      <c r="CR5" s="627" t="s">
        <v>221</v>
      </c>
      <c r="CS5" s="628"/>
      <c r="CT5" s="628"/>
      <c r="CU5" s="628"/>
      <c r="CV5" s="628"/>
      <c r="CW5" s="628"/>
      <c r="CX5" s="628"/>
      <c r="CY5" s="629"/>
      <c r="CZ5" s="627" t="s">
        <v>213</v>
      </c>
      <c r="DA5" s="628"/>
      <c r="DB5" s="628"/>
      <c r="DC5" s="629"/>
      <c r="DD5" s="627" t="s">
        <v>222</v>
      </c>
      <c r="DE5" s="628"/>
      <c r="DF5" s="628"/>
      <c r="DG5" s="628"/>
      <c r="DH5" s="628"/>
      <c r="DI5" s="628"/>
      <c r="DJ5" s="628"/>
      <c r="DK5" s="628"/>
      <c r="DL5" s="628"/>
      <c r="DM5" s="628"/>
      <c r="DN5" s="628"/>
      <c r="DO5" s="628"/>
      <c r="DP5" s="629"/>
      <c r="DQ5" s="627" t="s">
        <v>223</v>
      </c>
      <c r="DR5" s="628"/>
      <c r="DS5" s="628"/>
      <c r="DT5" s="628"/>
      <c r="DU5" s="628"/>
      <c r="DV5" s="628"/>
      <c r="DW5" s="628"/>
      <c r="DX5" s="628"/>
      <c r="DY5" s="628"/>
      <c r="DZ5" s="628"/>
      <c r="EA5" s="628"/>
      <c r="EB5" s="628"/>
      <c r="EC5" s="629"/>
    </row>
    <row r="6" spans="2:143" ht="11.25" customHeight="1">
      <c r="B6" s="642" t="s">
        <v>224</v>
      </c>
      <c r="C6" s="643"/>
      <c r="D6" s="643"/>
      <c r="E6" s="643"/>
      <c r="F6" s="643"/>
      <c r="G6" s="643"/>
      <c r="H6" s="643"/>
      <c r="I6" s="643"/>
      <c r="J6" s="643"/>
      <c r="K6" s="643"/>
      <c r="L6" s="643"/>
      <c r="M6" s="643"/>
      <c r="N6" s="643"/>
      <c r="O6" s="643"/>
      <c r="P6" s="643"/>
      <c r="Q6" s="644"/>
      <c r="R6" s="645">
        <v>956414</v>
      </c>
      <c r="S6" s="646"/>
      <c r="T6" s="646"/>
      <c r="U6" s="646"/>
      <c r="V6" s="646"/>
      <c r="W6" s="646"/>
      <c r="X6" s="646"/>
      <c r="Y6" s="647"/>
      <c r="Z6" s="648">
        <v>0.4</v>
      </c>
      <c r="AA6" s="648"/>
      <c r="AB6" s="648"/>
      <c r="AC6" s="648"/>
      <c r="AD6" s="649">
        <v>956414</v>
      </c>
      <c r="AE6" s="649"/>
      <c r="AF6" s="649"/>
      <c r="AG6" s="649"/>
      <c r="AH6" s="649"/>
      <c r="AI6" s="649"/>
      <c r="AJ6" s="649"/>
      <c r="AK6" s="649"/>
      <c r="AL6" s="650">
        <v>0.9</v>
      </c>
      <c r="AM6" s="651"/>
      <c r="AN6" s="651"/>
      <c r="AO6" s="652"/>
      <c r="AP6" s="642" t="s">
        <v>225</v>
      </c>
      <c r="AQ6" s="643"/>
      <c r="AR6" s="643"/>
      <c r="AS6" s="643"/>
      <c r="AT6" s="643"/>
      <c r="AU6" s="643"/>
      <c r="AV6" s="643"/>
      <c r="AW6" s="643"/>
      <c r="AX6" s="643"/>
      <c r="AY6" s="643"/>
      <c r="AZ6" s="643"/>
      <c r="BA6" s="643"/>
      <c r="BB6" s="643"/>
      <c r="BC6" s="643"/>
      <c r="BD6" s="643"/>
      <c r="BE6" s="643"/>
      <c r="BF6" s="644"/>
      <c r="BG6" s="645">
        <v>87179642</v>
      </c>
      <c r="BH6" s="646"/>
      <c r="BI6" s="646"/>
      <c r="BJ6" s="646"/>
      <c r="BK6" s="646"/>
      <c r="BL6" s="646"/>
      <c r="BM6" s="646"/>
      <c r="BN6" s="647"/>
      <c r="BO6" s="648">
        <v>89.5</v>
      </c>
      <c r="BP6" s="648"/>
      <c r="BQ6" s="648"/>
      <c r="BR6" s="648"/>
      <c r="BS6" s="649">
        <v>559096</v>
      </c>
      <c r="BT6" s="649"/>
      <c r="BU6" s="649"/>
      <c r="BV6" s="649"/>
      <c r="BW6" s="649"/>
      <c r="BX6" s="649"/>
      <c r="BY6" s="649"/>
      <c r="BZ6" s="649"/>
      <c r="CA6" s="649"/>
      <c r="CB6" s="653"/>
      <c r="CD6" s="656" t="s">
        <v>226</v>
      </c>
      <c r="CE6" s="657"/>
      <c r="CF6" s="657"/>
      <c r="CG6" s="657"/>
      <c r="CH6" s="657"/>
      <c r="CI6" s="657"/>
      <c r="CJ6" s="657"/>
      <c r="CK6" s="657"/>
      <c r="CL6" s="657"/>
      <c r="CM6" s="657"/>
      <c r="CN6" s="657"/>
      <c r="CO6" s="657"/>
      <c r="CP6" s="657"/>
      <c r="CQ6" s="658"/>
      <c r="CR6" s="645">
        <v>872073</v>
      </c>
      <c r="CS6" s="646"/>
      <c r="CT6" s="646"/>
      <c r="CU6" s="646"/>
      <c r="CV6" s="646"/>
      <c r="CW6" s="646"/>
      <c r="CX6" s="646"/>
      <c r="CY6" s="647"/>
      <c r="CZ6" s="639">
        <v>0.4</v>
      </c>
      <c r="DA6" s="640"/>
      <c r="DB6" s="640"/>
      <c r="DC6" s="659"/>
      <c r="DD6" s="654" t="s">
        <v>227</v>
      </c>
      <c r="DE6" s="646"/>
      <c r="DF6" s="646"/>
      <c r="DG6" s="646"/>
      <c r="DH6" s="646"/>
      <c r="DI6" s="646"/>
      <c r="DJ6" s="646"/>
      <c r="DK6" s="646"/>
      <c r="DL6" s="646"/>
      <c r="DM6" s="646"/>
      <c r="DN6" s="646"/>
      <c r="DO6" s="646"/>
      <c r="DP6" s="647"/>
      <c r="DQ6" s="654">
        <v>872070</v>
      </c>
      <c r="DR6" s="646"/>
      <c r="DS6" s="646"/>
      <c r="DT6" s="646"/>
      <c r="DU6" s="646"/>
      <c r="DV6" s="646"/>
      <c r="DW6" s="646"/>
      <c r="DX6" s="646"/>
      <c r="DY6" s="646"/>
      <c r="DZ6" s="646"/>
      <c r="EA6" s="646"/>
      <c r="EB6" s="646"/>
      <c r="EC6" s="655"/>
    </row>
    <row r="7" spans="2:143" ht="11.25" customHeight="1">
      <c r="B7" s="642" t="s">
        <v>228</v>
      </c>
      <c r="C7" s="643"/>
      <c r="D7" s="643"/>
      <c r="E7" s="643"/>
      <c r="F7" s="643"/>
      <c r="G7" s="643"/>
      <c r="H7" s="643"/>
      <c r="I7" s="643"/>
      <c r="J7" s="643"/>
      <c r="K7" s="643"/>
      <c r="L7" s="643"/>
      <c r="M7" s="643"/>
      <c r="N7" s="643"/>
      <c r="O7" s="643"/>
      <c r="P7" s="643"/>
      <c r="Q7" s="644"/>
      <c r="R7" s="645">
        <v>69225</v>
      </c>
      <c r="S7" s="646"/>
      <c r="T7" s="646"/>
      <c r="U7" s="646"/>
      <c r="V7" s="646"/>
      <c r="W7" s="646"/>
      <c r="X7" s="646"/>
      <c r="Y7" s="647"/>
      <c r="Z7" s="648">
        <v>0</v>
      </c>
      <c r="AA7" s="648"/>
      <c r="AB7" s="648"/>
      <c r="AC7" s="648"/>
      <c r="AD7" s="649">
        <v>69225</v>
      </c>
      <c r="AE7" s="649"/>
      <c r="AF7" s="649"/>
      <c r="AG7" s="649"/>
      <c r="AH7" s="649"/>
      <c r="AI7" s="649"/>
      <c r="AJ7" s="649"/>
      <c r="AK7" s="649"/>
      <c r="AL7" s="650">
        <v>0.1</v>
      </c>
      <c r="AM7" s="651"/>
      <c r="AN7" s="651"/>
      <c r="AO7" s="652"/>
      <c r="AP7" s="642" t="s">
        <v>229</v>
      </c>
      <c r="AQ7" s="643"/>
      <c r="AR7" s="643"/>
      <c r="AS7" s="643"/>
      <c r="AT7" s="643"/>
      <c r="AU7" s="643"/>
      <c r="AV7" s="643"/>
      <c r="AW7" s="643"/>
      <c r="AX7" s="643"/>
      <c r="AY7" s="643"/>
      <c r="AZ7" s="643"/>
      <c r="BA7" s="643"/>
      <c r="BB7" s="643"/>
      <c r="BC7" s="643"/>
      <c r="BD7" s="643"/>
      <c r="BE7" s="643"/>
      <c r="BF7" s="644"/>
      <c r="BG7" s="645">
        <v>44999720</v>
      </c>
      <c r="BH7" s="646"/>
      <c r="BI7" s="646"/>
      <c r="BJ7" s="646"/>
      <c r="BK7" s="646"/>
      <c r="BL7" s="646"/>
      <c r="BM7" s="646"/>
      <c r="BN7" s="647"/>
      <c r="BO7" s="648">
        <v>46.2</v>
      </c>
      <c r="BP7" s="648"/>
      <c r="BQ7" s="648"/>
      <c r="BR7" s="648"/>
      <c r="BS7" s="649">
        <v>559096</v>
      </c>
      <c r="BT7" s="649"/>
      <c r="BU7" s="649"/>
      <c r="BV7" s="649"/>
      <c r="BW7" s="649"/>
      <c r="BX7" s="649"/>
      <c r="BY7" s="649"/>
      <c r="BZ7" s="649"/>
      <c r="CA7" s="649"/>
      <c r="CB7" s="653"/>
      <c r="CD7" s="660" t="s">
        <v>230</v>
      </c>
      <c r="CE7" s="661"/>
      <c r="CF7" s="661"/>
      <c r="CG7" s="661"/>
      <c r="CH7" s="661"/>
      <c r="CI7" s="661"/>
      <c r="CJ7" s="661"/>
      <c r="CK7" s="661"/>
      <c r="CL7" s="661"/>
      <c r="CM7" s="661"/>
      <c r="CN7" s="661"/>
      <c r="CO7" s="661"/>
      <c r="CP7" s="661"/>
      <c r="CQ7" s="662"/>
      <c r="CR7" s="645">
        <v>23003548</v>
      </c>
      <c r="CS7" s="646"/>
      <c r="CT7" s="646"/>
      <c r="CU7" s="646"/>
      <c r="CV7" s="646"/>
      <c r="CW7" s="646"/>
      <c r="CX7" s="646"/>
      <c r="CY7" s="647"/>
      <c r="CZ7" s="648">
        <v>11.3</v>
      </c>
      <c r="DA7" s="648"/>
      <c r="DB7" s="648"/>
      <c r="DC7" s="648"/>
      <c r="DD7" s="654">
        <v>9552919</v>
      </c>
      <c r="DE7" s="646"/>
      <c r="DF7" s="646"/>
      <c r="DG7" s="646"/>
      <c r="DH7" s="646"/>
      <c r="DI7" s="646"/>
      <c r="DJ7" s="646"/>
      <c r="DK7" s="646"/>
      <c r="DL7" s="646"/>
      <c r="DM7" s="646"/>
      <c r="DN7" s="646"/>
      <c r="DO7" s="646"/>
      <c r="DP7" s="647"/>
      <c r="DQ7" s="654">
        <v>12802031</v>
      </c>
      <c r="DR7" s="646"/>
      <c r="DS7" s="646"/>
      <c r="DT7" s="646"/>
      <c r="DU7" s="646"/>
      <c r="DV7" s="646"/>
      <c r="DW7" s="646"/>
      <c r="DX7" s="646"/>
      <c r="DY7" s="646"/>
      <c r="DZ7" s="646"/>
      <c r="EA7" s="646"/>
      <c r="EB7" s="646"/>
      <c r="EC7" s="655"/>
    </row>
    <row r="8" spans="2:143" ht="11.25" customHeight="1">
      <c r="B8" s="642" t="s">
        <v>231</v>
      </c>
      <c r="C8" s="643"/>
      <c r="D8" s="643"/>
      <c r="E8" s="643"/>
      <c r="F8" s="643"/>
      <c r="G8" s="643"/>
      <c r="H8" s="643"/>
      <c r="I8" s="643"/>
      <c r="J8" s="643"/>
      <c r="K8" s="643"/>
      <c r="L8" s="643"/>
      <c r="M8" s="643"/>
      <c r="N8" s="643"/>
      <c r="O8" s="643"/>
      <c r="P8" s="643"/>
      <c r="Q8" s="644"/>
      <c r="R8" s="645">
        <v>452989</v>
      </c>
      <c r="S8" s="646"/>
      <c r="T8" s="646"/>
      <c r="U8" s="646"/>
      <c r="V8" s="646"/>
      <c r="W8" s="646"/>
      <c r="X8" s="646"/>
      <c r="Y8" s="647"/>
      <c r="Z8" s="648">
        <v>0.2</v>
      </c>
      <c r="AA8" s="648"/>
      <c r="AB8" s="648"/>
      <c r="AC8" s="648"/>
      <c r="AD8" s="649">
        <v>452989</v>
      </c>
      <c r="AE8" s="649"/>
      <c r="AF8" s="649"/>
      <c r="AG8" s="649"/>
      <c r="AH8" s="649"/>
      <c r="AI8" s="649"/>
      <c r="AJ8" s="649"/>
      <c r="AK8" s="649"/>
      <c r="AL8" s="650">
        <v>0.4</v>
      </c>
      <c r="AM8" s="651"/>
      <c r="AN8" s="651"/>
      <c r="AO8" s="652"/>
      <c r="AP8" s="642" t="s">
        <v>232</v>
      </c>
      <c r="AQ8" s="643"/>
      <c r="AR8" s="643"/>
      <c r="AS8" s="643"/>
      <c r="AT8" s="643"/>
      <c r="AU8" s="643"/>
      <c r="AV8" s="643"/>
      <c r="AW8" s="643"/>
      <c r="AX8" s="643"/>
      <c r="AY8" s="643"/>
      <c r="AZ8" s="643"/>
      <c r="BA8" s="643"/>
      <c r="BB8" s="643"/>
      <c r="BC8" s="643"/>
      <c r="BD8" s="643"/>
      <c r="BE8" s="643"/>
      <c r="BF8" s="644"/>
      <c r="BG8" s="645">
        <v>1106254</v>
      </c>
      <c r="BH8" s="646"/>
      <c r="BI8" s="646"/>
      <c r="BJ8" s="646"/>
      <c r="BK8" s="646"/>
      <c r="BL8" s="646"/>
      <c r="BM8" s="646"/>
      <c r="BN8" s="647"/>
      <c r="BO8" s="648">
        <v>1.1000000000000001</v>
      </c>
      <c r="BP8" s="648"/>
      <c r="BQ8" s="648"/>
      <c r="BR8" s="648"/>
      <c r="BS8" s="654" t="s">
        <v>134</v>
      </c>
      <c r="BT8" s="646"/>
      <c r="BU8" s="646"/>
      <c r="BV8" s="646"/>
      <c r="BW8" s="646"/>
      <c r="BX8" s="646"/>
      <c r="BY8" s="646"/>
      <c r="BZ8" s="646"/>
      <c r="CA8" s="646"/>
      <c r="CB8" s="655"/>
      <c r="CD8" s="660" t="s">
        <v>233</v>
      </c>
      <c r="CE8" s="661"/>
      <c r="CF8" s="661"/>
      <c r="CG8" s="661"/>
      <c r="CH8" s="661"/>
      <c r="CI8" s="661"/>
      <c r="CJ8" s="661"/>
      <c r="CK8" s="661"/>
      <c r="CL8" s="661"/>
      <c r="CM8" s="661"/>
      <c r="CN8" s="661"/>
      <c r="CO8" s="661"/>
      <c r="CP8" s="661"/>
      <c r="CQ8" s="662"/>
      <c r="CR8" s="645">
        <v>91059395</v>
      </c>
      <c r="CS8" s="646"/>
      <c r="CT8" s="646"/>
      <c r="CU8" s="646"/>
      <c r="CV8" s="646"/>
      <c r="CW8" s="646"/>
      <c r="CX8" s="646"/>
      <c r="CY8" s="647"/>
      <c r="CZ8" s="648">
        <v>44.7</v>
      </c>
      <c r="DA8" s="648"/>
      <c r="DB8" s="648"/>
      <c r="DC8" s="648"/>
      <c r="DD8" s="654">
        <v>2847356</v>
      </c>
      <c r="DE8" s="646"/>
      <c r="DF8" s="646"/>
      <c r="DG8" s="646"/>
      <c r="DH8" s="646"/>
      <c r="DI8" s="646"/>
      <c r="DJ8" s="646"/>
      <c r="DK8" s="646"/>
      <c r="DL8" s="646"/>
      <c r="DM8" s="646"/>
      <c r="DN8" s="646"/>
      <c r="DO8" s="646"/>
      <c r="DP8" s="647"/>
      <c r="DQ8" s="654">
        <v>42404904</v>
      </c>
      <c r="DR8" s="646"/>
      <c r="DS8" s="646"/>
      <c r="DT8" s="646"/>
      <c r="DU8" s="646"/>
      <c r="DV8" s="646"/>
      <c r="DW8" s="646"/>
      <c r="DX8" s="646"/>
      <c r="DY8" s="646"/>
      <c r="DZ8" s="646"/>
      <c r="EA8" s="646"/>
      <c r="EB8" s="646"/>
      <c r="EC8" s="655"/>
    </row>
    <row r="9" spans="2:143" ht="11.25" customHeight="1">
      <c r="B9" s="642" t="s">
        <v>234</v>
      </c>
      <c r="C9" s="643"/>
      <c r="D9" s="643"/>
      <c r="E9" s="643"/>
      <c r="F9" s="643"/>
      <c r="G9" s="643"/>
      <c r="H9" s="643"/>
      <c r="I9" s="643"/>
      <c r="J9" s="643"/>
      <c r="K9" s="643"/>
      <c r="L9" s="643"/>
      <c r="M9" s="643"/>
      <c r="N9" s="643"/>
      <c r="O9" s="643"/>
      <c r="P9" s="643"/>
      <c r="Q9" s="644"/>
      <c r="R9" s="645">
        <v>274204</v>
      </c>
      <c r="S9" s="646"/>
      <c r="T9" s="646"/>
      <c r="U9" s="646"/>
      <c r="V9" s="646"/>
      <c r="W9" s="646"/>
      <c r="X9" s="646"/>
      <c r="Y9" s="647"/>
      <c r="Z9" s="648">
        <v>0.1</v>
      </c>
      <c r="AA9" s="648"/>
      <c r="AB9" s="648"/>
      <c r="AC9" s="648"/>
      <c r="AD9" s="649">
        <v>274204</v>
      </c>
      <c r="AE9" s="649"/>
      <c r="AF9" s="649"/>
      <c r="AG9" s="649"/>
      <c r="AH9" s="649"/>
      <c r="AI9" s="649"/>
      <c r="AJ9" s="649"/>
      <c r="AK9" s="649"/>
      <c r="AL9" s="650">
        <v>0.3</v>
      </c>
      <c r="AM9" s="651"/>
      <c r="AN9" s="651"/>
      <c r="AO9" s="652"/>
      <c r="AP9" s="642" t="s">
        <v>235</v>
      </c>
      <c r="AQ9" s="643"/>
      <c r="AR9" s="643"/>
      <c r="AS9" s="643"/>
      <c r="AT9" s="643"/>
      <c r="AU9" s="643"/>
      <c r="AV9" s="643"/>
      <c r="AW9" s="643"/>
      <c r="AX9" s="643"/>
      <c r="AY9" s="643"/>
      <c r="AZ9" s="643"/>
      <c r="BA9" s="643"/>
      <c r="BB9" s="643"/>
      <c r="BC9" s="643"/>
      <c r="BD9" s="643"/>
      <c r="BE9" s="643"/>
      <c r="BF9" s="644"/>
      <c r="BG9" s="645">
        <v>38938575</v>
      </c>
      <c r="BH9" s="646"/>
      <c r="BI9" s="646"/>
      <c r="BJ9" s="646"/>
      <c r="BK9" s="646"/>
      <c r="BL9" s="646"/>
      <c r="BM9" s="646"/>
      <c r="BN9" s="647"/>
      <c r="BO9" s="648">
        <v>40</v>
      </c>
      <c r="BP9" s="648"/>
      <c r="BQ9" s="648"/>
      <c r="BR9" s="648"/>
      <c r="BS9" s="654" t="s">
        <v>236</v>
      </c>
      <c r="BT9" s="646"/>
      <c r="BU9" s="646"/>
      <c r="BV9" s="646"/>
      <c r="BW9" s="646"/>
      <c r="BX9" s="646"/>
      <c r="BY9" s="646"/>
      <c r="BZ9" s="646"/>
      <c r="CA9" s="646"/>
      <c r="CB9" s="655"/>
      <c r="CD9" s="660" t="s">
        <v>237</v>
      </c>
      <c r="CE9" s="661"/>
      <c r="CF9" s="661"/>
      <c r="CG9" s="661"/>
      <c r="CH9" s="661"/>
      <c r="CI9" s="661"/>
      <c r="CJ9" s="661"/>
      <c r="CK9" s="661"/>
      <c r="CL9" s="661"/>
      <c r="CM9" s="661"/>
      <c r="CN9" s="661"/>
      <c r="CO9" s="661"/>
      <c r="CP9" s="661"/>
      <c r="CQ9" s="662"/>
      <c r="CR9" s="645">
        <v>16690622</v>
      </c>
      <c r="CS9" s="646"/>
      <c r="CT9" s="646"/>
      <c r="CU9" s="646"/>
      <c r="CV9" s="646"/>
      <c r="CW9" s="646"/>
      <c r="CX9" s="646"/>
      <c r="CY9" s="647"/>
      <c r="CZ9" s="648">
        <v>8.1999999999999993</v>
      </c>
      <c r="DA9" s="648"/>
      <c r="DB9" s="648"/>
      <c r="DC9" s="648"/>
      <c r="DD9" s="654">
        <v>455169</v>
      </c>
      <c r="DE9" s="646"/>
      <c r="DF9" s="646"/>
      <c r="DG9" s="646"/>
      <c r="DH9" s="646"/>
      <c r="DI9" s="646"/>
      <c r="DJ9" s="646"/>
      <c r="DK9" s="646"/>
      <c r="DL9" s="646"/>
      <c r="DM9" s="646"/>
      <c r="DN9" s="646"/>
      <c r="DO9" s="646"/>
      <c r="DP9" s="647"/>
      <c r="DQ9" s="654">
        <v>14181156</v>
      </c>
      <c r="DR9" s="646"/>
      <c r="DS9" s="646"/>
      <c r="DT9" s="646"/>
      <c r="DU9" s="646"/>
      <c r="DV9" s="646"/>
      <c r="DW9" s="646"/>
      <c r="DX9" s="646"/>
      <c r="DY9" s="646"/>
      <c r="DZ9" s="646"/>
      <c r="EA9" s="646"/>
      <c r="EB9" s="646"/>
      <c r="EC9" s="655"/>
    </row>
    <row r="10" spans="2:143" ht="11.25" customHeight="1">
      <c r="B10" s="642" t="s">
        <v>238</v>
      </c>
      <c r="C10" s="643"/>
      <c r="D10" s="643"/>
      <c r="E10" s="643"/>
      <c r="F10" s="643"/>
      <c r="G10" s="643"/>
      <c r="H10" s="643"/>
      <c r="I10" s="643"/>
      <c r="J10" s="643"/>
      <c r="K10" s="643"/>
      <c r="L10" s="643"/>
      <c r="M10" s="643"/>
      <c r="N10" s="643"/>
      <c r="O10" s="643"/>
      <c r="P10" s="643"/>
      <c r="Q10" s="644"/>
      <c r="R10" s="645" t="s">
        <v>134</v>
      </c>
      <c r="S10" s="646"/>
      <c r="T10" s="646"/>
      <c r="U10" s="646"/>
      <c r="V10" s="646"/>
      <c r="W10" s="646"/>
      <c r="X10" s="646"/>
      <c r="Y10" s="647"/>
      <c r="Z10" s="648" t="s">
        <v>134</v>
      </c>
      <c r="AA10" s="648"/>
      <c r="AB10" s="648"/>
      <c r="AC10" s="648"/>
      <c r="AD10" s="649" t="s">
        <v>227</v>
      </c>
      <c r="AE10" s="649"/>
      <c r="AF10" s="649"/>
      <c r="AG10" s="649"/>
      <c r="AH10" s="649"/>
      <c r="AI10" s="649"/>
      <c r="AJ10" s="649"/>
      <c r="AK10" s="649"/>
      <c r="AL10" s="650" t="s">
        <v>227</v>
      </c>
      <c r="AM10" s="651"/>
      <c r="AN10" s="651"/>
      <c r="AO10" s="652"/>
      <c r="AP10" s="642" t="s">
        <v>239</v>
      </c>
      <c r="AQ10" s="643"/>
      <c r="AR10" s="643"/>
      <c r="AS10" s="643"/>
      <c r="AT10" s="643"/>
      <c r="AU10" s="643"/>
      <c r="AV10" s="643"/>
      <c r="AW10" s="643"/>
      <c r="AX10" s="643"/>
      <c r="AY10" s="643"/>
      <c r="AZ10" s="643"/>
      <c r="BA10" s="643"/>
      <c r="BB10" s="643"/>
      <c r="BC10" s="643"/>
      <c r="BD10" s="643"/>
      <c r="BE10" s="643"/>
      <c r="BF10" s="644"/>
      <c r="BG10" s="645">
        <v>1556199</v>
      </c>
      <c r="BH10" s="646"/>
      <c r="BI10" s="646"/>
      <c r="BJ10" s="646"/>
      <c r="BK10" s="646"/>
      <c r="BL10" s="646"/>
      <c r="BM10" s="646"/>
      <c r="BN10" s="647"/>
      <c r="BO10" s="648">
        <v>1.6</v>
      </c>
      <c r="BP10" s="648"/>
      <c r="BQ10" s="648"/>
      <c r="BR10" s="648"/>
      <c r="BS10" s="654" t="s">
        <v>134</v>
      </c>
      <c r="BT10" s="646"/>
      <c r="BU10" s="646"/>
      <c r="BV10" s="646"/>
      <c r="BW10" s="646"/>
      <c r="BX10" s="646"/>
      <c r="BY10" s="646"/>
      <c r="BZ10" s="646"/>
      <c r="CA10" s="646"/>
      <c r="CB10" s="655"/>
      <c r="CD10" s="660" t="s">
        <v>240</v>
      </c>
      <c r="CE10" s="661"/>
      <c r="CF10" s="661"/>
      <c r="CG10" s="661"/>
      <c r="CH10" s="661"/>
      <c r="CI10" s="661"/>
      <c r="CJ10" s="661"/>
      <c r="CK10" s="661"/>
      <c r="CL10" s="661"/>
      <c r="CM10" s="661"/>
      <c r="CN10" s="661"/>
      <c r="CO10" s="661"/>
      <c r="CP10" s="661"/>
      <c r="CQ10" s="662"/>
      <c r="CR10" s="645">
        <v>378817</v>
      </c>
      <c r="CS10" s="646"/>
      <c r="CT10" s="646"/>
      <c r="CU10" s="646"/>
      <c r="CV10" s="646"/>
      <c r="CW10" s="646"/>
      <c r="CX10" s="646"/>
      <c r="CY10" s="647"/>
      <c r="CZ10" s="648">
        <v>0.2</v>
      </c>
      <c r="DA10" s="648"/>
      <c r="DB10" s="648"/>
      <c r="DC10" s="648"/>
      <c r="DD10" s="654">
        <v>99791</v>
      </c>
      <c r="DE10" s="646"/>
      <c r="DF10" s="646"/>
      <c r="DG10" s="646"/>
      <c r="DH10" s="646"/>
      <c r="DI10" s="646"/>
      <c r="DJ10" s="646"/>
      <c r="DK10" s="646"/>
      <c r="DL10" s="646"/>
      <c r="DM10" s="646"/>
      <c r="DN10" s="646"/>
      <c r="DO10" s="646"/>
      <c r="DP10" s="647"/>
      <c r="DQ10" s="654">
        <v>295329</v>
      </c>
      <c r="DR10" s="646"/>
      <c r="DS10" s="646"/>
      <c r="DT10" s="646"/>
      <c r="DU10" s="646"/>
      <c r="DV10" s="646"/>
      <c r="DW10" s="646"/>
      <c r="DX10" s="646"/>
      <c r="DY10" s="646"/>
      <c r="DZ10" s="646"/>
      <c r="EA10" s="646"/>
      <c r="EB10" s="646"/>
      <c r="EC10" s="655"/>
    </row>
    <row r="11" spans="2:143" ht="11.25" customHeight="1">
      <c r="B11" s="642" t="s">
        <v>241</v>
      </c>
      <c r="C11" s="643"/>
      <c r="D11" s="643"/>
      <c r="E11" s="643"/>
      <c r="F11" s="643"/>
      <c r="G11" s="643"/>
      <c r="H11" s="643"/>
      <c r="I11" s="643"/>
      <c r="J11" s="643"/>
      <c r="K11" s="643"/>
      <c r="L11" s="643"/>
      <c r="M11" s="643"/>
      <c r="N11" s="643"/>
      <c r="O11" s="643"/>
      <c r="P11" s="643"/>
      <c r="Q11" s="644"/>
      <c r="R11" s="645">
        <v>9375274</v>
      </c>
      <c r="S11" s="646"/>
      <c r="T11" s="646"/>
      <c r="U11" s="646"/>
      <c r="V11" s="646"/>
      <c r="W11" s="646"/>
      <c r="X11" s="646"/>
      <c r="Y11" s="647"/>
      <c r="Z11" s="650">
        <v>4.4000000000000004</v>
      </c>
      <c r="AA11" s="651"/>
      <c r="AB11" s="651"/>
      <c r="AC11" s="663"/>
      <c r="AD11" s="654">
        <v>9375274</v>
      </c>
      <c r="AE11" s="646"/>
      <c r="AF11" s="646"/>
      <c r="AG11" s="646"/>
      <c r="AH11" s="646"/>
      <c r="AI11" s="646"/>
      <c r="AJ11" s="646"/>
      <c r="AK11" s="647"/>
      <c r="AL11" s="650">
        <v>8.8000000000000007</v>
      </c>
      <c r="AM11" s="651"/>
      <c r="AN11" s="651"/>
      <c r="AO11" s="652"/>
      <c r="AP11" s="642" t="s">
        <v>242</v>
      </c>
      <c r="AQ11" s="643"/>
      <c r="AR11" s="643"/>
      <c r="AS11" s="643"/>
      <c r="AT11" s="643"/>
      <c r="AU11" s="643"/>
      <c r="AV11" s="643"/>
      <c r="AW11" s="643"/>
      <c r="AX11" s="643"/>
      <c r="AY11" s="643"/>
      <c r="AZ11" s="643"/>
      <c r="BA11" s="643"/>
      <c r="BB11" s="643"/>
      <c r="BC11" s="643"/>
      <c r="BD11" s="643"/>
      <c r="BE11" s="643"/>
      <c r="BF11" s="644"/>
      <c r="BG11" s="645">
        <v>3398692</v>
      </c>
      <c r="BH11" s="646"/>
      <c r="BI11" s="646"/>
      <c r="BJ11" s="646"/>
      <c r="BK11" s="646"/>
      <c r="BL11" s="646"/>
      <c r="BM11" s="646"/>
      <c r="BN11" s="647"/>
      <c r="BO11" s="648">
        <v>3.5</v>
      </c>
      <c r="BP11" s="648"/>
      <c r="BQ11" s="648"/>
      <c r="BR11" s="648"/>
      <c r="BS11" s="654">
        <v>559096</v>
      </c>
      <c r="BT11" s="646"/>
      <c r="BU11" s="646"/>
      <c r="BV11" s="646"/>
      <c r="BW11" s="646"/>
      <c r="BX11" s="646"/>
      <c r="BY11" s="646"/>
      <c r="BZ11" s="646"/>
      <c r="CA11" s="646"/>
      <c r="CB11" s="655"/>
      <c r="CD11" s="660" t="s">
        <v>243</v>
      </c>
      <c r="CE11" s="661"/>
      <c r="CF11" s="661"/>
      <c r="CG11" s="661"/>
      <c r="CH11" s="661"/>
      <c r="CI11" s="661"/>
      <c r="CJ11" s="661"/>
      <c r="CK11" s="661"/>
      <c r="CL11" s="661"/>
      <c r="CM11" s="661"/>
      <c r="CN11" s="661"/>
      <c r="CO11" s="661"/>
      <c r="CP11" s="661"/>
      <c r="CQ11" s="662"/>
      <c r="CR11" s="645">
        <v>944953</v>
      </c>
      <c r="CS11" s="646"/>
      <c r="CT11" s="646"/>
      <c r="CU11" s="646"/>
      <c r="CV11" s="646"/>
      <c r="CW11" s="646"/>
      <c r="CX11" s="646"/>
      <c r="CY11" s="647"/>
      <c r="CZ11" s="648">
        <v>0.5</v>
      </c>
      <c r="DA11" s="648"/>
      <c r="DB11" s="648"/>
      <c r="DC11" s="648"/>
      <c r="DD11" s="654">
        <v>120914</v>
      </c>
      <c r="DE11" s="646"/>
      <c r="DF11" s="646"/>
      <c r="DG11" s="646"/>
      <c r="DH11" s="646"/>
      <c r="DI11" s="646"/>
      <c r="DJ11" s="646"/>
      <c r="DK11" s="646"/>
      <c r="DL11" s="646"/>
      <c r="DM11" s="646"/>
      <c r="DN11" s="646"/>
      <c r="DO11" s="646"/>
      <c r="DP11" s="647"/>
      <c r="DQ11" s="654">
        <v>878062</v>
      </c>
      <c r="DR11" s="646"/>
      <c r="DS11" s="646"/>
      <c r="DT11" s="646"/>
      <c r="DU11" s="646"/>
      <c r="DV11" s="646"/>
      <c r="DW11" s="646"/>
      <c r="DX11" s="646"/>
      <c r="DY11" s="646"/>
      <c r="DZ11" s="646"/>
      <c r="EA11" s="646"/>
      <c r="EB11" s="646"/>
      <c r="EC11" s="655"/>
    </row>
    <row r="12" spans="2:143" ht="11.25" customHeight="1">
      <c r="B12" s="642" t="s">
        <v>244</v>
      </c>
      <c r="C12" s="643"/>
      <c r="D12" s="643"/>
      <c r="E12" s="643"/>
      <c r="F12" s="643"/>
      <c r="G12" s="643"/>
      <c r="H12" s="643"/>
      <c r="I12" s="643"/>
      <c r="J12" s="643"/>
      <c r="K12" s="643"/>
      <c r="L12" s="643"/>
      <c r="M12" s="643"/>
      <c r="N12" s="643"/>
      <c r="O12" s="643"/>
      <c r="P12" s="643"/>
      <c r="Q12" s="644"/>
      <c r="R12" s="645">
        <v>6003</v>
      </c>
      <c r="S12" s="646"/>
      <c r="T12" s="646"/>
      <c r="U12" s="646"/>
      <c r="V12" s="646"/>
      <c r="W12" s="646"/>
      <c r="X12" s="646"/>
      <c r="Y12" s="647"/>
      <c r="Z12" s="648">
        <v>0</v>
      </c>
      <c r="AA12" s="648"/>
      <c r="AB12" s="648"/>
      <c r="AC12" s="648"/>
      <c r="AD12" s="649">
        <v>6003</v>
      </c>
      <c r="AE12" s="649"/>
      <c r="AF12" s="649"/>
      <c r="AG12" s="649"/>
      <c r="AH12" s="649"/>
      <c r="AI12" s="649"/>
      <c r="AJ12" s="649"/>
      <c r="AK12" s="649"/>
      <c r="AL12" s="650">
        <v>0</v>
      </c>
      <c r="AM12" s="651"/>
      <c r="AN12" s="651"/>
      <c r="AO12" s="652"/>
      <c r="AP12" s="642" t="s">
        <v>245</v>
      </c>
      <c r="AQ12" s="643"/>
      <c r="AR12" s="643"/>
      <c r="AS12" s="643"/>
      <c r="AT12" s="643"/>
      <c r="AU12" s="643"/>
      <c r="AV12" s="643"/>
      <c r="AW12" s="643"/>
      <c r="AX12" s="643"/>
      <c r="AY12" s="643"/>
      <c r="AZ12" s="643"/>
      <c r="BA12" s="643"/>
      <c r="BB12" s="643"/>
      <c r="BC12" s="643"/>
      <c r="BD12" s="643"/>
      <c r="BE12" s="643"/>
      <c r="BF12" s="644"/>
      <c r="BG12" s="645">
        <v>37656322</v>
      </c>
      <c r="BH12" s="646"/>
      <c r="BI12" s="646"/>
      <c r="BJ12" s="646"/>
      <c r="BK12" s="646"/>
      <c r="BL12" s="646"/>
      <c r="BM12" s="646"/>
      <c r="BN12" s="647"/>
      <c r="BO12" s="648">
        <v>38.700000000000003</v>
      </c>
      <c r="BP12" s="648"/>
      <c r="BQ12" s="648"/>
      <c r="BR12" s="648"/>
      <c r="BS12" s="654" t="s">
        <v>134</v>
      </c>
      <c r="BT12" s="646"/>
      <c r="BU12" s="646"/>
      <c r="BV12" s="646"/>
      <c r="BW12" s="646"/>
      <c r="BX12" s="646"/>
      <c r="BY12" s="646"/>
      <c r="BZ12" s="646"/>
      <c r="CA12" s="646"/>
      <c r="CB12" s="655"/>
      <c r="CD12" s="660" t="s">
        <v>246</v>
      </c>
      <c r="CE12" s="661"/>
      <c r="CF12" s="661"/>
      <c r="CG12" s="661"/>
      <c r="CH12" s="661"/>
      <c r="CI12" s="661"/>
      <c r="CJ12" s="661"/>
      <c r="CK12" s="661"/>
      <c r="CL12" s="661"/>
      <c r="CM12" s="661"/>
      <c r="CN12" s="661"/>
      <c r="CO12" s="661"/>
      <c r="CP12" s="661"/>
      <c r="CQ12" s="662"/>
      <c r="CR12" s="645">
        <v>813476</v>
      </c>
      <c r="CS12" s="646"/>
      <c r="CT12" s="646"/>
      <c r="CU12" s="646"/>
      <c r="CV12" s="646"/>
      <c r="CW12" s="646"/>
      <c r="CX12" s="646"/>
      <c r="CY12" s="647"/>
      <c r="CZ12" s="648">
        <v>0.4</v>
      </c>
      <c r="DA12" s="648"/>
      <c r="DB12" s="648"/>
      <c r="DC12" s="648"/>
      <c r="DD12" s="654">
        <v>15322</v>
      </c>
      <c r="DE12" s="646"/>
      <c r="DF12" s="646"/>
      <c r="DG12" s="646"/>
      <c r="DH12" s="646"/>
      <c r="DI12" s="646"/>
      <c r="DJ12" s="646"/>
      <c r="DK12" s="646"/>
      <c r="DL12" s="646"/>
      <c r="DM12" s="646"/>
      <c r="DN12" s="646"/>
      <c r="DO12" s="646"/>
      <c r="DP12" s="647"/>
      <c r="DQ12" s="654">
        <v>752248</v>
      </c>
      <c r="DR12" s="646"/>
      <c r="DS12" s="646"/>
      <c r="DT12" s="646"/>
      <c r="DU12" s="646"/>
      <c r="DV12" s="646"/>
      <c r="DW12" s="646"/>
      <c r="DX12" s="646"/>
      <c r="DY12" s="646"/>
      <c r="DZ12" s="646"/>
      <c r="EA12" s="646"/>
      <c r="EB12" s="646"/>
      <c r="EC12" s="655"/>
    </row>
    <row r="13" spans="2:143" ht="11.25" customHeight="1">
      <c r="B13" s="642" t="s">
        <v>247</v>
      </c>
      <c r="C13" s="643"/>
      <c r="D13" s="643"/>
      <c r="E13" s="643"/>
      <c r="F13" s="643"/>
      <c r="G13" s="643"/>
      <c r="H13" s="643"/>
      <c r="I13" s="643"/>
      <c r="J13" s="643"/>
      <c r="K13" s="643"/>
      <c r="L13" s="643"/>
      <c r="M13" s="643"/>
      <c r="N13" s="643"/>
      <c r="O13" s="643"/>
      <c r="P13" s="643"/>
      <c r="Q13" s="644"/>
      <c r="R13" s="645" t="s">
        <v>236</v>
      </c>
      <c r="S13" s="646"/>
      <c r="T13" s="646"/>
      <c r="U13" s="646"/>
      <c r="V13" s="646"/>
      <c r="W13" s="646"/>
      <c r="X13" s="646"/>
      <c r="Y13" s="647"/>
      <c r="Z13" s="648" t="s">
        <v>227</v>
      </c>
      <c r="AA13" s="648"/>
      <c r="AB13" s="648"/>
      <c r="AC13" s="648"/>
      <c r="AD13" s="649" t="s">
        <v>134</v>
      </c>
      <c r="AE13" s="649"/>
      <c r="AF13" s="649"/>
      <c r="AG13" s="649"/>
      <c r="AH13" s="649"/>
      <c r="AI13" s="649"/>
      <c r="AJ13" s="649"/>
      <c r="AK13" s="649"/>
      <c r="AL13" s="650" t="s">
        <v>134</v>
      </c>
      <c r="AM13" s="651"/>
      <c r="AN13" s="651"/>
      <c r="AO13" s="652"/>
      <c r="AP13" s="642" t="s">
        <v>248</v>
      </c>
      <c r="AQ13" s="643"/>
      <c r="AR13" s="643"/>
      <c r="AS13" s="643"/>
      <c r="AT13" s="643"/>
      <c r="AU13" s="643"/>
      <c r="AV13" s="643"/>
      <c r="AW13" s="643"/>
      <c r="AX13" s="643"/>
      <c r="AY13" s="643"/>
      <c r="AZ13" s="643"/>
      <c r="BA13" s="643"/>
      <c r="BB13" s="643"/>
      <c r="BC13" s="643"/>
      <c r="BD13" s="643"/>
      <c r="BE13" s="643"/>
      <c r="BF13" s="644"/>
      <c r="BG13" s="645">
        <v>37595442</v>
      </c>
      <c r="BH13" s="646"/>
      <c r="BI13" s="646"/>
      <c r="BJ13" s="646"/>
      <c r="BK13" s="646"/>
      <c r="BL13" s="646"/>
      <c r="BM13" s="646"/>
      <c r="BN13" s="647"/>
      <c r="BO13" s="648">
        <v>38.6</v>
      </c>
      <c r="BP13" s="648"/>
      <c r="BQ13" s="648"/>
      <c r="BR13" s="648"/>
      <c r="BS13" s="654" t="s">
        <v>227</v>
      </c>
      <c r="BT13" s="646"/>
      <c r="BU13" s="646"/>
      <c r="BV13" s="646"/>
      <c r="BW13" s="646"/>
      <c r="BX13" s="646"/>
      <c r="BY13" s="646"/>
      <c r="BZ13" s="646"/>
      <c r="CA13" s="646"/>
      <c r="CB13" s="655"/>
      <c r="CD13" s="660" t="s">
        <v>249</v>
      </c>
      <c r="CE13" s="661"/>
      <c r="CF13" s="661"/>
      <c r="CG13" s="661"/>
      <c r="CH13" s="661"/>
      <c r="CI13" s="661"/>
      <c r="CJ13" s="661"/>
      <c r="CK13" s="661"/>
      <c r="CL13" s="661"/>
      <c r="CM13" s="661"/>
      <c r="CN13" s="661"/>
      <c r="CO13" s="661"/>
      <c r="CP13" s="661"/>
      <c r="CQ13" s="662"/>
      <c r="CR13" s="645">
        <v>24469222</v>
      </c>
      <c r="CS13" s="646"/>
      <c r="CT13" s="646"/>
      <c r="CU13" s="646"/>
      <c r="CV13" s="646"/>
      <c r="CW13" s="646"/>
      <c r="CX13" s="646"/>
      <c r="CY13" s="647"/>
      <c r="CZ13" s="648">
        <v>12</v>
      </c>
      <c r="DA13" s="648"/>
      <c r="DB13" s="648"/>
      <c r="DC13" s="648"/>
      <c r="DD13" s="654">
        <v>13001764</v>
      </c>
      <c r="DE13" s="646"/>
      <c r="DF13" s="646"/>
      <c r="DG13" s="646"/>
      <c r="DH13" s="646"/>
      <c r="DI13" s="646"/>
      <c r="DJ13" s="646"/>
      <c r="DK13" s="646"/>
      <c r="DL13" s="646"/>
      <c r="DM13" s="646"/>
      <c r="DN13" s="646"/>
      <c r="DO13" s="646"/>
      <c r="DP13" s="647"/>
      <c r="DQ13" s="654">
        <v>15072582</v>
      </c>
      <c r="DR13" s="646"/>
      <c r="DS13" s="646"/>
      <c r="DT13" s="646"/>
      <c r="DU13" s="646"/>
      <c r="DV13" s="646"/>
      <c r="DW13" s="646"/>
      <c r="DX13" s="646"/>
      <c r="DY13" s="646"/>
      <c r="DZ13" s="646"/>
      <c r="EA13" s="646"/>
      <c r="EB13" s="646"/>
      <c r="EC13" s="655"/>
    </row>
    <row r="14" spans="2:143" ht="11.25" customHeight="1">
      <c r="B14" s="642" t="s">
        <v>250</v>
      </c>
      <c r="C14" s="643"/>
      <c r="D14" s="643"/>
      <c r="E14" s="643"/>
      <c r="F14" s="643"/>
      <c r="G14" s="643"/>
      <c r="H14" s="643"/>
      <c r="I14" s="643"/>
      <c r="J14" s="643"/>
      <c r="K14" s="643"/>
      <c r="L14" s="643"/>
      <c r="M14" s="643"/>
      <c r="N14" s="643"/>
      <c r="O14" s="643"/>
      <c r="P14" s="643"/>
      <c r="Q14" s="644"/>
      <c r="R14" s="645">
        <v>213167</v>
      </c>
      <c r="S14" s="646"/>
      <c r="T14" s="646"/>
      <c r="U14" s="646"/>
      <c r="V14" s="646"/>
      <c r="W14" s="646"/>
      <c r="X14" s="646"/>
      <c r="Y14" s="647"/>
      <c r="Z14" s="648">
        <v>0.1</v>
      </c>
      <c r="AA14" s="648"/>
      <c r="AB14" s="648"/>
      <c r="AC14" s="648"/>
      <c r="AD14" s="649">
        <v>213167</v>
      </c>
      <c r="AE14" s="649"/>
      <c r="AF14" s="649"/>
      <c r="AG14" s="649"/>
      <c r="AH14" s="649"/>
      <c r="AI14" s="649"/>
      <c r="AJ14" s="649"/>
      <c r="AK14" s="649"/>
      <c r="AL14" s="650">
        <v>0.2</v>
      </c>
      <c r="AM14" s="651"/>
      <c r="AN14" s="651"/>
      <c r="AO14" s="652"/>
      <c r="AP14" s="642" t="s">
        <v>251</v>
      </c>
      <c r="AQ14" s="643"/>
      <c r="AR14" s="643"/>
      <c r="AS14" s="643"/>
      <c r="AT14" s="643"/>
      <c r="AU14" s="643"/>
      <c r="AV14" s="643"/>
      <c r="AW14" s="643"/>
      <c r="AX14" s="643"/>
      <c r="AY14" s="643"/>
      <c r="AZ14" s="643"/>
      <c r="BA14" s="643"/>
      <c r="BB14" s="643"/>
      <c r="BC14" s="643"/>
      <c r="BD14" s="643"/>
      <c r="BE14" s="643"/>
      <c r="BF14" s="644"/>
      <c r="BG14" s="645">
        <v>633833</v>
      </c>
      <c r="BH14" s="646"/>
      <c r="BI14" s="646"/>
      <c r="BJ14" s="646"/>
      <c r="BK14" s="646"/>
      <c r="BL14" s="646"/>
      <c r="BM14" s="646"/>
      <c r="BN14" s="647"/>
      <c r="BO14" s="648">
        <v>0.7</v>
      </c>
      <c r="BP14" s="648"/>
      <c r="BQ14" s="648"/>
      <c r="BR14" s="648"/>
      <c r="BS14" s="654" t="s">
        <v>134</v>
      </c>
      <c r="BT14" s="646"/>
      <c r="BU14" s="646"/>
      <c r="BV14" s="646"/>
      <c r="BW14" s="646"/>
      <c r="BX14" s="646"/>
      <c r="BY14" s="646"/>
      <c r="BZ14" s="646"/>
      <c r="CA14" s="646"/>
      <c r="CB14" s="655"/>
      <c r="CD14" s="660" t="s">
        <v>252</v>
      </c>
      <c r="CE14" s="661"/>
      <c r="CF14" s="661"/>
      <c r="CG14" s="661"/>
      <c r="CH14" s="661"/>
      <c r="CI14" s="661"/>
      <c r="CJ14" s="661"/>
      <c r="CK14" s="661"/>
      <c r="CL14" s="661"/>
      <c r="CM14" s="661"/>
      <c r="CN14" s="661"/>
      <c r="CO14" s="661"/>
      <c r="CP14" s="661"/>
      <c r="CQ14" s="662"/>
      <c r="CR14" s="645">
        <v>6146851</v>
      </c>
      <c r="CS14" s="646"/>
      <c r="CT14" s="646"/>
      <c r="CU14" s="646"/>
      <c r="CV14" s="646"/>
      <c r="CW14" s="646"/>
      <c r="CX14" s="646"/>
      <c r="CY14" s="647"/>
      <c r="CZ14" s="648">
        <v>3</v>
      </c>
      <c r="DA14" s="648"/>
      <c r="DB14" s="648"/>
      <c r="DC14" s="648"/>
      <c r="DD14" s="654">
        <v>343793</v>
      </c>
      <c r="DE14" s="646"/>
      <c r="DF14" s="646"/>
      <c r="DG14" s="646"/>
      <c r="DH14" s="646"/>
      <c r="DI14" s="646"/>
      <c r="DJ14" s="646"/>
      <c r="DK14" s="646"/>
      <c r="DL14" s="646"/>
      <c r="DM14" s="646"/>
      <c r="DN14" s="646"/>
      <c r="DO14" s="646"/>
      <c r="DP14" s="647"/>
      <c r="DQ14" s="654">
        <v>6039698</v>
      </c>
      <c r="DR14" s="646"/>
      <c r="DS14" s="646"/>
      <c r="DT14" s="646"/>
      <c r="DU14" s="646"/>
      <c r="DV14" s="646"/>
      <c r="DW14" s="646"/>
      <c r="DX14" s="646"/>
      <c r="DY14" s="646"/>
      <c r="DZ14" s="646"/>
      <c r="EA14" s="646"/>
      <c r="EB14" s="646"/>
      <c r="EC14" s="655"/>
    </row>
    <row r="15" spans="2:143" ht="11.25" customHeight="1">
      <c r="B15" s="642" t="s">
        <v>253</v>
      </c>
      <c r="C15" s="643"/>
      <c r="D15" s="643"/>
      <c r="E15" s="643"/>
      <c r="F15" s="643"/>
      <c r="G15" s="643"/>
      <c r="H15" s="643"/>
      <c r="I15" s="643"/>
      <c r="J15" s="643"/>
      <c r="K15" s="643"/>
      <c r="L15" s="643"/>
      <c r="M15" s="643"/>
      <c r="N15" s="643"/>
      <c r="O15" s="643"/>
      <c r="P15" s="643"/>
      <c r="Q15" s="644"/>
      <c r="R15" s="645" t="s">
        <v>236</v>
      </c>
      <c r="S15" s="646"/>
      <c r="T15" s="646"/>
      <c r="U15" s="646"/>
      <c r="V15" s="646"/>
      <c r="W15" s="646"/>
      <c r="X15" s="646"/>
      <c r="Y15" s="647"/>
      <c r="Z15" s="648" t="s">
        <v>134</v>
      </c>
      <c r="AA15" s="648"/>
      <c r="AB15" s="648"/>
      <c r="AC15" s="648"/>
      <c r="AD15" s="649" t="s">
        <v>254</v>
      </c>
      <c r="AE15" s="649"/>
      <c r="AF15" s="649"/>
      <c r="AG15" s="649"/>
      <c r="AH15" s="649"/>
      <c r="AI15" s="649"/>
      <c r="AJ15" s="649"/>
      <c r="AK15" s="649"/>
      <c r="AL15" s="650" t="s">
        <v>134</v>
      </c>
      <c r="AM15" s="651"/>
      <c r="AN15" s="651"/>
      <c r="AO15" s="652"/>
      <c r="AP15" s="642" t="s">
        <v>255</v>
      </c>
      <c r="AQ15" s="643"/>
      <c r="AR15" s="643"/>
      <c r="AS15" s="643"/>
      <c r="AT15" s="643"/>
      <c r="AU15" s="643"/>
      <c r="AV15" s="643"/>
      <c r="AW15" s="643"/>
      <c r="AX15" s="643"/>
      <c r="AY15" s="643"/>
      <c r="AZ15" s="643"/>
      <c r="BA15" s="643"/>
      <c r="BB15" s="643"/>
      <c r="BC15" s="643"/>
      <c r="BD15" s="643"/>
      <c r="BE15" s="643"/>
      <c r="BF15" s="644"/>
      <c r="BG15" s="645">
        <v>3889767</v>
      </c>
      <c r="BH15" s="646"/>
      <c r="BI15" s="646"/>
      <c r="BJ15" s="646"/>
      <c r="BK15" s="646"/>
      <c r="BL15" s="646"/>
      <c r="BM15" s="646"/>
      <c r="BN15" s="647"/>
      <c r="BO15" s="648">
        <v>4</v>
      </c>
      <c r="BP15" s="648"/>
      <c r="BQ15" s="648"/>
      <c r="BR15" s="648"/>
      <c r="BS15" s="654" t="s">
        <v>134</v>
      </c>
      <c r="BT15" s="646"/>
      <c r="BU15" s="646"/>
      <c r="BV15" s="646"/>
      <c r="BW15" s="646"/>
      <c r="BX15" s="646"/>
      <c r="BY15" s="646"/>
      <c r="BZ15" s="646"/>
      <c r="CA15" s="646"/>
      <c r="CB15" s="655"/>
      <c r="CD15" s="660" t="s">
        <v>256</v>
      </c>
      <c r="CE15" s="661"/>
      <c r="CF15" s="661"/>
      <c r="CG15" s="661"/>
      <c r="CH15" s="661"/>
      <c r="CI15" s="661"/>
      <c r="CJ15" s="661"/>
      <c r="CK15" s="661"/>
      <c r="CL15" s="661"/>
      <c r="CM15" s="661"/>
      <c r="CN15" s="661"/>
      <c r="CO15" s="661"/>
      <c r="CP15" s="661"/>
      <c r="CQ15" s="662"/>
      <c r="CR15" s="645">
        <v>25043548</v>
      </c>
      <c r="CS15" s="646"/>
      <c r="CT15" s="646"/>
      <c r="CU15" s="646"/>
      <c r="CV15" s="646"/>
      <c r="CW15" s="646"/>
      <c r="CX15" s="646"/>
      <c r="CY15" s="647"/>
      <c r="CZ15" s="648">
        <v>12.3</v>
      </c>
      <c r="DA15" s="648"/>
      <c r="DB15" s="648"/>
      <c r="DC15" s="648"/>
      <c r="DD15" s="654">
        <v>5431845</v>
      </c>
      <c r="DE15" s="646"/>
      <c r="DF15" s="646"/>
      <c r="DG15" s="646"/>
      <c r="DH15" s="646"/>
      <c r="DI15" s="646"/>
      <c r="DJ15" s="646"/>
      <c r="DK15" s="646"/>
      <c r="DL15" s="646"/>
      <c r="DM15" s="646"/>
      <c r="DN15" s="646"/>
      <c r="DO15" s="646"/>
      <c r="DP15" s="647"/>
      <c r="DQ15" s="654">
        <v>16681016</v>
      </c>
      <c r="DR15" s="646"/>
      <c r="DS15" s="646"/>
      <c r="DT15" s="646"/>
      <c r="DU15" s="646"/>
      <c r="DV15" s="646"/>
      <c r="DW15" s="646"/>
      <c r="DX15" s="646"/>
      <c r="DY15" s="646"/>
      <c r="DZ15" s="646"/>
      <c r="EA15" s="646"/>
      <c r="EB15" s="646"/>
      <c r="EC15" s="655"/>
    </row>
    <row r="16" spans="2:143" ht="11.25" customHeight="1">
      <c r="B16" s="642" t="s">
        <v>257</v>
      </c>
      <c r="C16" s="643"/>
      <c r="D16" s="643"/>
      <c r="E16" s="643"/>
      <c r="F16" s="643"/>
      <c r="G16" s="643"/>
      <c r="H16" s="643"/>
      <c r="I16" s="643"/>
      <c r="J16" s="643"/>
      <c r="K16" s="643"/>
      <c r="L16" s="643"/>
      <c r="M16" s="643"/>
      <c r="N16" s="643"/>
      <c r="O16" s="643"/>
      <c r="P16" s="643"/>
      <c r="Q16" s="644"/>
      <c r="R16" s="645">
        <v>64528</v>
      </c>
      <c r="S16" s="646"/>
      <c r="T16" s="646"/>
      <c r="U16" s="646"/>
      <c r="V16" s="646"/>
      <c r="W16" s="646"/>
      <c r="X16" s="646"/>
      <c r="Y16" s="647"/>
      <c r="Z16" s="648">
        <v>0</v>
      </c>
      <c r="AA16" s="648"/>
      <c r="AB16" s="648"/>
      <c r="AC16" s="648"/>
      <c r="AD16" s="649">
        <v>64528</v>
      </c>
      <c r="AE16" s="649"/>
      <c r="AF16" s="649"/>
      <c r="AG16" s="649"/>
      <c r="AH16" s="649"/>
      <c r="AI16" s="649"/>
      <c r="AJ16" s="649"/>
      <c r="AK16" s="649"/>
      <c r="AL16" s="650">
        <v>0.1</v>
      </c>
      <c r="AM16" s="651"/>
      <c r="AN16" s="651"/>
      <c r="AO16" s="652"/>
      <c r="AP16" s="642" t="s">
        <v>258</v>
      </c>
      <c r="AQ16" s="643"/>
      <c r="AR16" s="643"/>
      <c r="AS16" s="643"/>
      <c r="AT16" s="643"/>
      <c r="AU16" s="643"/>
      <c r="AV16" s="643"/>
      <c r="AW16" s="643"/>
      <c r="AX16" s="643"/>
      <c r="AY16" s="643"/>
      <c r="AZ16" s="643"/>
      <c r="BA16" s="643"/>
      <c r="BB16" s="643"/>
      <c r="BC16" s="643"/>
      <c r="BD16" s="643"/>
      <c r="BE16" s="643"/>
      <c r="BF16" s="644"/>
      <c r="BG16" s="645" t="s">
        <v>227</v>
      </c>
      <c r="BH16" s="646"/>
      <c r="BI16" s="646"/>
      <c r="BJ16" s="646"/>
      <c r="BK16" s="646"/>
      <c r="BL16" s="646"/>
      <c r="BM16" s="646"/>
      <c r="BN16" s="647"/>
      <c r="BO16" s="648" t="s">
        <v>254</v>
      </c>
      <c r="BP16" s="648"/>
      <c r="BQ16" s="648"/>
      <c r="BR16" s="648"/>
      <c r="BS16" s="654" t="s">
        <v>134</v>
      </c>
      <c r="BT16" s="646"/>
      <c r="BU16" s="646"/>
      <c r="BV16" s="646"/>
      <c r="BW16" s="646"/>
      <c r="BX16" s="646"/>
      <c r="BY16" s="646"/>
      <c r="BZ16" s="646"/>
      <c r="CA16" s="646"/>
      <c r="CB16" s="655"/>
      <c r="CD16" s="660" t="s">
        <v>259</v>
      </c>
      <c r="CE16" s="661"/>
      <c r="CF16" s="661"/>
      <c r="CG16" s="661"/>
      <c r="CH16" s="661"/>
      <c r="CI16" s="661"/>
      <c r="CJ16" s="661"/>
      <c r="CK16" s="661"/>
      <c r="CL16" s="661"/>
      <c r="CM16" s="661"/>
      <c r="CN16" s="661"/>
      <c r="CO16" s="661"/>
      <c r="CP16" s="661"/>
      <c r="CQ16" s="662"/>
      <c r="CR16" s="645" t="s">
        <v>134</v>
      </c>
      <c r="CS16" s="646"/>
      <c r="CT16" s="646"/>
      <c r="CU16" s="646"/>
      <c r="CV16" s="646"/>
      <c r="CW16" s="646"/>
      <c r="CX16" s="646"/>
      <c r="CY16" s="647"/>
      <c r="CZ16" s="648" t="s">
        <v>227</v>
      </c>
      <c r="DA16" s="648"/>
      <c r="DB16" s="648"/>
      <c r="DC16" s="648"/>
      <c r="DD16" s="654" t="s">
        <v>227</v>
      </c>
      <c r="DE16" s="646"/>
      <c r="DF16" s="646"/>
      <c r="DG16" s="646"/>
      <c r="DH16" s="646"/>
      <c r="DI16" s="646"/>
      <c r="DJ16" s="646"/>
      <c r="DK16" s="646"/>
      <c r="DL16" s="646"/>
      <c r="DM16" s="646"/>
      <c r="DN16" s="646"/>
      <c r="DO16" s="646"/>
      <c r="DP16" s="647"/>
      <c r="DQ16" s="654" t="s">
        <v>236</v>
      </c>
      <c r="DR16" s="646"/>
      <c r="DS16" s="646"/>
      <c r="DT16" s="646"/>
      <c r="DU16" s="646"/>
      <c r="DV16" s="646"/>
      <c r="DW16" s="646"/>
      <c r="DX16" s="646"/>
      <c r="DY16" s="646"/>
      <c r="DZ16" s="646"/>
      <c r="EA16" s="646"/>
      <c r="EB16" s="646"/>
      <c r="EC16" s="655"/>
    </row>
    <row r="17" spans="2:133" ht="11.25" customHeight="1">
      <c r="B17" s="642" t="s">
        <v>260</v>
      </c>
      <c r="C17" s="643"/>
      <c r="D17" s="643"/>
      <c r="E17" s="643"/>
      <c r="F17" s="643"/>
      <c r="G17" s="643"/>
      <c r="H17" s="643"/>
      <c r="I17" s="643"/>
      <c r="J17" s="643"/>
      <c r="K17" s="643"/>
      <c r="L17" s="643"/>
      <c r="M17" s="643"/>
      <c r="N17" s="643"/>
      <c r="O17" s="643"/>
      <c r="P17" s="643"/>
      <c r="Q17" s="644"/>
      <c r="R17" s="645">
        <v>1684299</v>
      </c>
      <c r="S17" s="646"/>
      <c r="T17" s="646"/>
      <c r="U17" s="646"/>
      <c r="V17" s="646"/>
      <c r="W17" s="646"/>
      <c r="X17" s="646"/>
      <c r="Y17" s="647"/>
      <c r="Z17" s="648">
        <v>0.8</v>
      </c>
      <c r="AA17" s="648"/>
      <c r="AB17" s="648"/>
      <c r="AC17" s="648"/>
      <c r="AD17" s="649">
        <v>1684299</v>
      </c>
      <c r="AE17" s="649"/>
      <c r="AF17" s="649"/>
      <c r="AG17" s="649"/>
      <c r="AH17" s="649"/>
      <c r="AI17" s="649"/>
      <c r="AJ17" s="649"/>
      <c r="AK17" s="649"/>
      <c r="AL17" s="650">
        <v>1.6</v>
      </c>
      <c r="AM17" s="651"/>
      <c r="AN17" s="651"/>
      <c r="AO17" s="652"/>
      <c r="AP17" s="642" t="s">
        <v>261</v>
      </c>
      <c r="AQ17" s="643"/>
      <c r="AR17" s="643"/>
      <c r="AS17" s="643"/>
      <c r="AT17" s="643"/>
      <c r="AU17" s="643"/>
      <c r="AV17" s="643"/>
      <c r="AW17" s="643"/>
      <c r="AX17" s="643"/>
      <c r="AY17" s="643"/>
      <c r="AZ17" s="643"/>
      <c r="BA17" s="643"/>
      <c r="BB17" s="643"/>
      <c r="BC17" s="643"/>
      <c r="BD17" s="643"/>
      <c r="BE17" s="643"/>
      <c r="BF17" s="644"/>
      <c r="BG17" s="645" t="s">
        <v>227</v>
      </c>
      <c r="BH17" s="646"/>
      <c r="BI17" s="646"/>
      <c r="BJ17" s="646"/>
      <c r="BK17" s="646"/>
      <c r="BL17" s="646"/>
      <c r="BM17" s="646"/>
      <c r="BN17" s="647"/>
      <c r="BO17" s="648" t="s">
        <v>134</v>
      </c>
      <c r="BP17" s="648"/>
      <c r="BQ17" s="648"/>
      <c r="BR17" s="648"/>
      <c r="BS17" s="654" t="s">
        <v>134</v>
      </c>
      <c r="BT17" s="646"/>
      <c r="BU17" s="646"/>
      <c r="BV17" s="646"/>
      <c r="BW17" s="646"/>
      <c r="BX17" s="646"/>
      <c r="BY17" s="646"/>
      <c r="BZ17" s="646"/>
      <c r="CA17" s="646"/>
      <c r="CB17" s="655"/>
      <c r="CD17" s="660" t="s">
        <v>262</v>
      </c>
      <c r="CE17" s="661"/>
      <c r="CF17" s="661"/>
      <c r="CG17" s="661"/>
      <c r="CH17" s="661"/>
      <c r="CI17" s="661"/>
      <c r="CJ17" s="661"/>
      <c r="CK17" s="661"/>
      <c r="CL17" s="661"/>
      <c r="CM17" s="661"/>
      <c r="CN17" s="661"/>
      <c r="CO17" s="661"/>
      <c r="CP17" s="661"/>
      <c r="CQ17" s="662"/>
      <c r="CR17" s="645">
        <v>14442256</v>
      </c>
      <c r="CS17" s="646"/>
      <c r="CT17" s="646"/>
      <c r="CU17" s="646"/>
      <c r="CV17" s="646"/>
      <c r="CW17" s="646"/>
      <c r="CX17" s="646"/>
      <c r="CY17" s="647"/>
      <c r="CZ17" s="648">
        <v>7.1</v>
      </c>
      <c r="DA17" s="648"/>
      <c r="DB17" s="648"/>
      <c r="DC17" s="648"/>
      <c r="DD17" s="654" t="s">
        <v>134</v>
      </c>
      <c r="DE17" s="646"/>
      <c r="DF17" s="646"/>
      <c r="DG17" s="646"/>
      <c r="DH17" s="646"/>
      <c r="DI17" s="646"/>
      <c r="DJ17" s="646"/>
      <c r="DK17" s="646"/>
      <c r="DL17" s="646"/>
      <c r="DM17" s="646"/>
      <c r="DN17" s="646"/>
      <c r="DO17" s="646"/>
      <c r="DP17" s="647"/>
      <c r="DQ17" s="654">
        <v>14248794</v>
      </c>
      <c r="DR17" s="646"/>
      <c r="DS17" s="646"/>
      <c r="DT17" s="646"/>
      <c r="DU17" s="646"/>
      <c r="DV17" s="646"/>
      <c r="DW17" s="646"/>
      <c r="DX17" s="646"/>
      <c r="DY17" s="646"/>
      <c r="DZ17" s="646"/>
      <c r="EA17" s="646"/>
      <c r="EB17" s="646"/>
      <c r="EC17" s="655"/>
    </row>
    <row r="18" spans="2:133" ht="11.25" customHeight="1">
      <c r="B18" s="642" t="s">
        <v>263</v>
      </c>
      <c r="C18" s="643"/>
      <c r="D18" s="643"/>
      <c r="E18" s="643"/>
      <c r="F18" s="643"/>
      <c r="G18" s="643"/>
      <c r="H18" s="643"/>
      <c r="I18" s="643"/>
      <c r="J18" s="643"/>
      <c r="K18" s="643"/>
      <c r="L18" s="643"/>
      <c r="M18" s="643"/>
      <c r="N18" s="643"/>
      <c r="O18" s="643"/>
      <c r="P18" s="643"/>
      <c r="Q18" s="644"/>
      <c r="R18" s="645">
        <v>685578</v>
      </c>
      <c r="S18" s="646"/>
      <c r="T18" s="646"/>
      <c r="U18" s="646"/>
      <c r="V18" s="646"/>
      <c r="W18" s="646"/>
      <c r="X18" s="646"/>
      <c r="Y18" s="647"/>
      <c r="Z18" s="648">
        <v>0.3</v>
      </c>
      <c r="AA18" s="648"/>
      <c r="AB18" s="648"/>
      <c r="AC18" s="648"/>
      <c r="AD18" s="649">
        <v>685578</v>
      </c>
      <c r="AE18" s="649"/>
      <c r="AF18" s="649"/>
      <c r="AG18" s="649"/>
      <c r="AH18" s="649"/>
      <c r="AI18" s="649"/>
      <c r="AJ18" s="649"/>
      <c r="AK18" s="649"/>
      <c r="AL18" s="650">
        <v>0.6</v>
      </c>
      <c r="AM18" s="651"/>
      <c r="AN18" s="651"/>
      <c r="AO18" s="652"/>
      <c r="AP18" s="642" t="s">
        <v>264</v>
      </c>
      <c r="AQ18" s="643"/>
      <c r="AR18" s="643"/>
      <c r="AS18" s="643"/>
      <c r="AT18" s="643"/>
      <c r="AU18" s="643"/>
      <c r="AV18" s="643"/>
      <c r="AW18" s="643"/>
      <c r="AX18" s="643"/>
      <c r="AY18" s="643"/>
      <c r="AZ18" s="643"/>
      <c r="BA18" s="643"/>
      <c r="BB18" s="643"/>
      <c r="BC18" s="643"/>
      <c r="BD18" s="643"/>
      <c r="BE18" s="643"/>
      <c r="BF18" s="644"/>
      <c r="BG18" s="645" t="s">
        <v>254</v>
      </c>
      <c r="BH18" s="646"/>
      <c r="BI18" s="646"/>
      <c r="BJ18" s="646"/>
      <c r="BK18" s="646"/>
      <c r="BL18" s="646"/>
      <c r="BM18" s="646"/>
      <c r="BN18" s="647"/>
      <c r="BO18" s="648" t="s">
        <v>134</v>
      </c>
      <c r="BP18" s="648"/>
      <c r="BQ18" s="648"/>
      <c r="BR18" s="648"/>
      <c r="BS18" s="654" t="s">
        <v>134</v>
      </c>
      <c r="BT18" s="646"/>
      <c r="BU18" s="646"/>
      <c r="BV18" s="646"/>
      <c r="BW18" s="646"/>
      <c r="BX18" s="646"/>
      <c r="BY18" s="646"/>
      <c r="BZ18" s="646"/>
      <c r="CA18" s="646"/>
      <c r="CB18" s="655"/>
      <c r="CD18" s="660" t="s">
        <v>265</v>
      </c>
      <c r="CE18" s="661"/>
      <c r="CF18" s="661"/>
      <c r="CG18" s="661"/>
      <c r="CH18" s="661"/>
      <c r="CI18" s="661"/>
      <c r="CJ18" s="661"/>
      <c r="CK18" s="661"/>
      <c r="CL18" s="661"/>
      <c r="CM18" s="661"/>
      <c r="CN18" s="661"/>
      <c r="CO18" s="661"/>
      <c r="CP18" s="661"/>
      <c r="CQ18" s="662"/>
      <c r="CR18" s="645" t="s">
        <v>134</v>
      </c>
      <c r="CS18" s="646"/>
      <c r="CT18" s="646"/>
      <c r="CU18" s="646"/>
      <c r="CV18" s="646"/>
      <c r="CW18" s="646"/>
      <c r="CX18" s="646"/>
      <c r="CY18" s="647"/>
      <c r="CZ18" s="648" t="s">
        <v>227</v>
      </c>
      <c r="DA18" s="648"/>
      <c r="DB18" s="648"/>
      <c r="DC18" s="648"/>
      <c r="DD18" s="654" t="s">
        <v>227</v>
      </c>
      <c r="DE18" s="646"/>
      <c r="DF18" s="646"/>
      <c r="DG18" s="646"/>
      <c r="DH18" s="646"/>
      <c r="DI18" s="646"/>
      <c r="DJ18" s="646"/>
      <c r="DK18" s="646"/>
      <c r="DL18" s="646"/>
      <c r="DM18" s="646"/>
      <c r="DN18" s="646"/>
      <c r="DO18" s="646"/>
      <c r="DP18" s="647"/>
      <c r="DQ18" s="654" t="s">
        <v>227</v>
      </c>
      <c r="DR18" s="646"/>
      <c r="DS18" s="646"/>
      <c r="DT18" s="646"/>
      <c r="DU18" s="646"/>
      <c r="DV18" s="646"/>
      <c r="DW18" s="646"/>
      <c r="DX18" s="646"/>
      <c r="DY18" s="646"/>
      <c r="DZ18" s="646"/>
      <c r="EA18" s="646"/>
      <c r="EB18" s="646"/>
      <c r="EC18" s="655"/>
    </row>
    <row r="19" spans="2:133" ht="11.25" customHeight="1">
      <c r="B19" s="642" t="s">
        <v>266</v>
      </c>
      <c r="C19" s="643"/>
      <c r="D19" s="643"/>
      <c r="E19" s="643"/>
      <c r="F19" s="643"/>
      <c r="G19" s="643"/>
      <c r="H19" s="643"/>
      <c r="I19" s="643"/>
      <c r="J19" s="643"/>
      <c r="K19" s="643"/>
      <c r="L19" s="643"/>
      <c r="M19" s="643"/>
      <c r="N19" s="643"/>
      <c r="O19" s="643"/>
      <c r="P19" s="643"/>
      <c r="Q19" s="644"/>
      <c r="R19" s="645">
        <v>27143</v>
      </c>
      <c r="S19" s="646"/>
      <c r="T19" s="646"/>
      <c r="U19" s="646"/>
      <c r="V19" s="646"/>
      <c r="W19" s="646"/>
      <c r="X19" s="646"/>
      <c r="Y19" s="647"/>
      <c r="Z19" s="648">
        <v>0</v>
      </c>
      <c r="AA19" s="648"/>
      <c r="AB19" s="648"/>
      <c r="AC19" s="648"/>
      <c r="AD19" s="649">
        <v>27143</v>
      </c>
      <c r="AE19" s="649"/>
      <c r="AF19" s="649"/>
      <c r="AG19" s="649"/>
      <c r="AH19" s="649"/>
      <c r="AI19" s="649"/>
      <c r="AJ19" s="649"/>
      <c r="AK19" s="649"/>
      <c r="AL19" s="650">
        <v>0</v>
      </c>
      <c r="AM19" s="651"/>
      <c r="AN19" s="651"/>
      <c r="AO19" s="652"/>
      <c r="AP19" s="642" t="s">
        <v>267</v>
      </c>
      <c r="AQ19" s="643"/>
      <c r="AR19" s="643"/>
      <c r="AS19" s="643"/>
      <c r="AT19" s="643"/>
      <c r="AU19" s="643"/>
      <c r="AV19" s="643"/>
      <c r="AW19" s="643"/>
      <c r="AX19" s="643"/>
      <c r="AY19" s="643"/>
      <c r="AZ19" s="643"/>
      <c r="BA19" s="643"/>
      <c r="BB19" s="643"/>
      <c r="BC19" s="643"/>
      <c r="BD19" s="643"/>
      <c r="BE19" s="643"/>
      <c r="BF19" s="644"/>
      <c r="BG19" s="645">
        <v>10234903</v>
      </c>
      <c r="BH19" s="646"/>
      <c r="BI19" s="646"/>
      <c r="BJ19" s="646"/>
      <c r="BK19" s="646"/>
      <c r="BL19" s="646"/>
      <c r="BM19" s="646"/>
      <c r="BN19" s="647"/>
      <c r="BO19" s="648">
        <v>10.5</v>
      </c>
      <c r="BP19" s="648"/>
      <c r="BQ19" s="648"/>
      <c r="BR19" s="648"/>
      <c r="BS19" s="654" t="s">
        <v>227</v>
      </c>
      <c r="BT19" s="646"/>
      <c r="BU19" s="646"/>
      <c r="BV19" s="646"/>
      <c r="BW19" s="646"/>
      <c r="BX19" s="646"/>
      <c r="BY19" s="646"/>
      <c r="BZ19" s="646"/>
      <c r="CA19" s="646"/>
      <c r="CB19" s="655"/>
      <c r="CD19" s="660" t="s">
        <v>268</v>
      </c>
      <c r="CE19" s="661"/>
      <c r="CF19" s="661"/>
      <c r="CG19" s="661"/>
      <c r="CH19" s="661"/>
      <c r="CI19" s="661"/>
      <c r="CJ19" s="661"/>
      <c r="CK19" s="661"/>
      <c r="CL19" s="661"/>
      <c r="CM19" s="661"/>
      <c r="CN19" s="661"/>
      <c r="CO19" s="661"/>
      <c r="CP19" s="661"/>
      <c r="CQ19" s="662"/>
      <c r="CR19" s="645" t="s">
        <v>134</v>
      </c>
      <c r="CS19" s="646"/>
      <c r="CT19" s="646"/>
      <c r="CU19" s="646"/>
      <c r="CV19" s="646"/>
      <c r="CW19" s="646"/>
      <c r="CX19" s="646"/>
      <c r="CY19" s="647"/>
      <c r="CZ19" s="648" t="s">
        <v>134</v>
      </c>
      <c r="DA19" s="648"/>
      <c r="DB19" s="648"/>
      <c r="DC19" s="648"/>
      <c r="DD19" s="654" t="s">
        <v>227</v>
      </c>
      <c r="DE19" s="646"/>
      <c r="DF19" s="646"/>
      <c r="DG19" s="646"/>
      <c r="DH19" s="646"/>
      <c r="DI19" s="646"/>
      <c r="DJ19" s="646"/>
      <c r="DK19" s="646"/>
      <c r="DL19" s="646"/>
      <c r="DM19" s="646"/>
      <c r="DN19" s="646"/>
      <c r="DO19" s="646"/>
      <c r="DP19" s="647"/>
      <c r="DQ19" s="654" t="s">
        <v>227</v>
      </c>
      <c r="DR19" s="646"/>
      <c r="DS19" s="646"/>
      <c r="DT19" s="646"/>
      <c r="DU19" s="646"/>
      <c r="DV19" s="646"/>
      <c r="DW19" s="646"/>
      <c r="DX19" s="646"/>
      <c r="DY19" s="646"/>
      <c r="DZ19" s="646"/>
      <c r="EA19" s="646"/>
      <c r="EB19" s="646"/>
      <c r="EC19" s="655"/>
    </row>
    <row r="20" spans="2:133" ht="11.25" customHeight="1">
      <c r="B20" s="642" t="s">
        <v>269</v>
      </c>
      <c r="C20" s="643"/>
      <c r="D20" s="643"/>
      <c r="E20" s="643"/>
      <c r="F20" s="643"/>
      <c r="G20" s="643"/>
      <c r="H20" s="643"/>
      <c r="I20" s="643"/>
      <c r="J20" s="643"/>
      <c r="K20" s="643"/>
      <c r="L20" s="643"/>
      <c r="M20" s="643"/>
      <c r="N20" s="643"/>
      <c r="O20" s="643"/>
      <c r="P20" s="643"/>
      <c r="Q20" s="644"/>
      <c r="R20" s="645">
        <v>6938</v>
      </c>
      <c r="S20" s="646"/>
      <c r="T20" s="646"/>
      <c r="U20" s="646"/>
      <c r="V20" s="646"/>
      <c r="W20" s="646"/>
      <c r="X20" s="646"/>
      <c r="Y20" s="647"/>
      <c r="Z20" s="648">
        <v>0</v>
      </c>
      <c r="AA20" s="648"/>
      <c r="AB20" s="648"/>
      <c r="AC20" s="648"/>
      <c r="AD20" s="649">
        <v>6938</v>
      </c>
      <c r="AE20" s="649"/>
      <c r="AF20" s="649"/>
      <c r="AG20" s="649"/>
      <c r="AH20" s="649"/>
      <c r="AI20" s="649"/>
      <c r="AJ20" s="649"/>
      <c r="AK20" s="649"/>
      <c r="AL20" s="650">
        <v>0</v>
      </c>
      <c r="AM20" s="651"/>
      <c r="AN20" s="651"/>
      <c r="AO20" s="652"/>
      <c r="AP20" s="642" t="s">
        <v>270</v>
      </c>
      <c r="AQ20" s="643"/>
      <c r="AR20" s="643"/>
      <c r="AS20" s="643"/>
      <c r="AT20" s="643"/>
      <c r="AU20" s="643"/>
      <c r="AV20" s="643"/>
      <c r="AW20" s="643"/>
      <c r="AX20" s="643"/>
      <c r="AY20" s="643"/>
      <c r="AZ20" s="643"/>
      <c r="BA20" s="643"/>
      <c r="BB20" s="643"/>
      <c r="BC20" s="643"/>
      <c r="BD20" s="643"/>
      <c r="BE20" s="643"/>
      <c r="BF20" s="644"/>
      <c r="BG20" s="645">
        <v>10234903</v>
      </c>
      <c r="BH20" s="646"/>
      <c r="BI20" s="646"/>
      <c r="BJ20" s="646"/>
      <c r="BK20" s="646"/>
      <c r="BL20" s="646"/>
      <c r="BM20" s="646"/>
      <c r="BN20" s="647"/>
      <c r="BO20" s="648">
        <v>10.5</v>
      </c>
      <c r="BP20" s="648"/>
      <c r="BQ20" s="648"/>
      <c r="BR20" s="648"/>
      <c r="BS20" s="654" t="s">
        <v>227</v>
      </c>
      <c r="BT20" s="646"/>
      <c r="BU20" s="646"/>
      <c r="BV20" s="646"/>
      <c r="BW20" s="646"/>
      <c r="BX20" s="646"/>
      <c r="BY20" s="646"/>
      <c r="BZ20" s="646"/>
      <c r="CA20" s="646"/>
      <c r="CB20" s="655"/>
      <c r="CD20" s="660" t="s">
        <v>271</v>
      </c>
      <c r="CE20" s="661"/>
      <c r="CF20" s="661"/>
      <c r="CG20" s="661"/>
      <c r="CH20" s="661"/>
      <c r="CI20" s="661"/>
      <c r="CJ20" s="661"/>
      <c r="CK20" s="661"/>
      <c r="CL20" s="661"/>
      <c r="CM20" s="661"/>
      <c r="CN20" s="661"/>
      <c r="CO20" s="661"/>
      <c r="CP20" s="661"/>
      <c r="CQ20" s="662"/>
      <c r="CR20" s="645">
        <v>203864761</v>
      </c>
      <c r="CS20" s="646"/>
      <c r="CT20" s="646"/>
      <c r="CU20" s="646"/>
      <c r="CV20" s="646"/>
      <c r="CW20" s="646"/>
      <c r="CX20" s="646"/>
      <c r="CY20" s="647"/>
      <c r="CZ20" s="648">
        <v>100</v>
      </c>
      <c r="DA20" s="648"/>
      <c r="DB20" s="648"/>
      <c r="DC20" s="648"/>
      <c r="DD20" s="654">
        <v>31868873</v>
      </c>
      <c r="DE20" s="646"/>
      <c r="DF20" s="646"/>
      <c r="DG20" s="646"/>
      <c r="DH20" s="646"/>
      <c r="DI20" s="646"/>
      <c r="DJ20" s="646"/>
      <c r="DK20" s="646"/>
      <c r="DL20" s="646"/>
      <c r="DM20" s="646"/>
      <c r="DN20" s="646"/>
      <c r="DO20" s="646"/>
      <c r="DP20" s="647"/>
      <c r="DQ20" s="654">
        <v>124227890</v>
      </c>
      <c r="DR20" s="646"/>
      <c r="DS20" s="646"/>
      <c r="DT20" s="646"/>
      <c r="DU20" s="646"/>
      <c r="DV20" s="646"/>
      <c r="DW20" s="646"/>
      <c r="DX20" s="646"/>
      <c r="DY20" s="646"/>
      <c r="DZ20" s="646"/>
      <c r="EA20" s="646"/>
      <c r="EB20" s="646"/>
      <c r="EC20" s="655"/>
    </row>
    <row r="21" spans="2:133" ht="11.25" customHeight="1">
      <c r="B21" s="642" t="s">
        <v>272</v>
      </c>
      <c r="C21" s="643"/>
      <c r="D21" s="643"/>
      <c r="E21" s="643"/>
      <c r="F21" s="643"/>
      <c r="G21" s="643"/>
      <c r="H21" s="643"/>
      <c r="I21" s="643"/>
      <c r="J21" s="643"/>
      <c r="K21" s="643"/>
      <c r="L21" s="643"/>
      <c r="M21" s="643"/>
      <c r="N21" s="643"/>
      <c r="O21" s="643"/>
      <c r="P21" s="643"/>
      <c r="Q21" s="644"/>
      <c r="R21" s="645">
        <v>964640</v>
      </c>
      <c r="S21" s="646"/>
      <c r="T21" s="646"/>
      <c r="U21" s="646"/>
      <c r="V21" s="646"/>
      <c r="W21" s="646"/>
      <c r="X21" s="646"/>
      <c r="Y21" s="647"/>
      <c r="Z21" s="648">
        <v>0.5</v>
      </c>
      <c r="AA21" s="648"/>
      <c r="AB21" s="648"/>
      <c r="AC21" s="648"/>
      <c r="AD21" s="649">
        <v>964640</v>
      </c>
      <c r="AE21" s="649"/>
      <c r="AF21" s="649"/>
      <c r="AG21" s="649"/>
      <c r="AH21" s="649"/>
      <c r="AI21" s="649"/>
      <c r="AJ21" s="649"/>
      <c r="AK21" s="649"/>
      <c r="AL21" s="650">
        <v>0.9</v>
      </c>
      <c r="AM21" s="651"/>
      <c r="AN21" s="651"/>
      <c r="AO21" s="652"/>
      <c r="AP21" s="664" t="s">
        <v>273</v>
      </c>
      <c r="AQ21" s="665"/>
      <c r="AR21" s="665"/>
      <c r="AS21" s="665"/>
      <c r="AT21" s="665"/>
      <c r="AU21" s="665"/>
      <c r="AV21" s="665"/>
      <c r="AW21" s="665"/>
      <c r="AX21" s="665"/>
      <c r="AY21" s="665"/>
      <c r="AZ21" s="665"/>
      <c r="BA21" s="665"/>
      <c r="BB21" s="665"/>
      <c r="BC21" s="665"/>
      <c r="BD21" s="665"/>
      <c r="BE21" s="665"/>
      <c r="BF21" s="666"/>
      <c r="BG21" s="645" t="s">
        <v>134</v>
      </c>
      <c r="BH21" s="646"/>
      <c r="BI21" s="646"/>
      <c r="BJ21" s="646"/>
      <c r="BK21" s="646"/>
      <c r="BL21" s="646"/>
      <c r="BM21" s="646"/>
      <c r="BN21" s="647"/>
      <c r="BO21" s="648" t="s">
        <v>134</v>
      </c>
      <c r="BP21" s="648"/>
      <c r="BQ21" s="648"/>
      <c r="BR21" s="648"/>
      <c r="BS21" s="654" t="s">
        <v>134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274</v>
      </c>
      <c r="C22" s="643"/>
      <c r="D22" s="643"/>
      <c r="E22" s="643"/>
      <c r="F22" s="643"/>
      <c r="G22" s="643"/>
      <c r="H22" s="643"/>
      <c r="I22" s="643"/>
      <c r="J22" s="643"/>
      <c r="K22" s="643"/>
      <c r="L22" s="643"/>
      <c r="M22" s="643"/>
      <c r="N22" s="643"/>
      <c r="O22" s="643"/>
      <c r="P22" s="643"/>
      <c r="Q22" s="644"/>
      <c r="R22" s="645">
        <v>4632260</v>
      </c>
      <c r="S22" s="646"/>
      <c r="T22" s="646"/>
      <c r="U22" s="646"/>
      <c r="V22" s="646"/>
      <c r="W22" s="646"/>
      <c r="X22" s="646"/>
      <c r="Y22" s="647"/>
      <c r="Z22" s="648">
        <v>2.2000000000000002</v>
      </c>
      <c r="AA22" s="648"/>
      <c r="AB22" s="648"/>
      <c r="AC22" s="648"/>
      <c r="AD22" s="649">
        <v>3812165</v>
      </c>
      <c r="AE22" s="649"/>
      <c r="AF22" s="649"/>
      <c r="AG22" s="649"/>
      <c r="AH22" s="649"/>
      <c r="AI22" s="649"/>
      <c r="AJ22" s="649"/>
      <c r="AK22" s="649"/>
      <c r="AL22" s="650">
        <v>3.6</v>
      </c>
      <c r="AM22" s="651"/>
      <c r="AN22" s="651"/>
      <c r="AO22" s="652"/>
      <c r="AP22" s="664" t="s">
        <v>275</v>
      </c>
      <c r="AQ22" s="665"/>
      <c r="AR22" s="665"/>
      <c r="AS22" s="665"/>
      <c r="AT22" s="665"/>
      <c r="AU22" s="665"/>
      <c r="AV22" s="665"/>
      <c r="AW22" s="665"/>
      <c r="AX22" s="665"/>
      <c r="AY22" s="665"/>
      <c r="AZ22" s="665"/>
      <c r="BA22" s="665"/>
      <c r="BB22" s="665"/>
      <c r="BC22" s="665"/>
      <c r="BD22" s="665"/>
      <c r="BE22" s="665"/>
      <c r="BF22" s="666"/>
      <c r="BG22" s="645">
        <v>1431988</v>
      </c>
      <c r="BH22" s="646"/>
      <c r="BI22" s="646"/>
      <c r="BJ22" s="646"/>
      <c r="BK22" s="646"/>
      <c r="BL22" s="646"/>
      <c r="BM22" s="646"/>
      <c r="BN22" s="647"/>
      <c r="BO22" s="648">
        <v>1.5</v>
      </c>
      <c r="BP22" s="648"/>
      <c r="BQ22" s="648"/>
      <c r="BR22" s="648"/>
      <c r="BS22" s="654" t="s">
        <v>236</v>
      </c>
      <c r="BT22" s="646"/>
      <c r="BU22" s="646"/>
      <c r="BV22" s="646"/>
      <c r="BW22" s="646"/>
      <c r="BX22" s="646"/>
      <c r="BY22" s="646"/>
      <c r="BZ22" s="646"/>
      <c r="CA22" s="646"/>
      <c r="CB22" s="655"/>
      <c r="CD22" s="627" t="s">
        <v>276</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277</v>
      </c>
      <c r="C23" s="643"/>
      <c r="D23" s="643"/>
      <c r="E23" s="643"/>
      <c r="F23" s="643"/>
      <c r="G23" s="643"/>
      <c r="H23" s="643"/>
      <c r="I23" s="643"/>
      <c r="J23" s="643"/>
      <c r="K23" s="643"/>
      <c r="L23" s="643"/>
      <c r="M23" s="643"/>
      <c r="N23" s="643"/>
      <c r="O23" s="643"/>
      <c r="P23" s="643"/>
      <c r="Q23" s="644"/>
      <c r="R23" s="645">
        <v>3812165</v>
      </c>
      <c r="S23" s="646"/>
      <c r="T23" s="646"/>
      <c r="U23" s="646"/>
      <c r="V23" s="646"/>
      <c r="W23" s="646"/>
      <c r="X23" s="646"/>
      <c r="Y23" s="647"/>
      <c r="Z23" s="648">
        <v>1.8</v>
      </c>
      <c r="AA23" s="648"/>
      <c r="AB23" s="648"/>
      <c r="AC23" s="648"/>
      <c r="AD23" s="649">
        <v>3812165</v>
      </c>
      <c r="AE23" s="649"/>
      <c r="AF23" s="649"/>
      <c r="AG23" s="649"/>
      <c r="AH23" s="649"/>
      <c r="AI23" s="649"/>
      <c r="AJ23" s="649"/>
      <c r="AK23" s="649"/>
      <c r="AL23" s="650">
        <v>3.6</v>
      </c>
      <c r="AM23" s="651"/>
      <c r="AN23" s="651"/>
      <c r="AO23" s="652"/>
      <c r="AP23" s="664" t="s">
        <v>278</v>
      </c>
      <c r="AQ23" s="665"/>
      <c r="AR23" s="665"/>
      <c r="AS23" s="665"/>
      <c r="AT23" s="665"/>
      <c r="AU23" s="665"/>
      <c r="AV23" s="665"/>
      <c r="AW23" s="665"/>
      <c r="AX23" s="665"/>
      <c r="AY23" s="665"/>
      <c r="AZ23" s="665"/>
      <c r="BA23" s="665"/>
      <c r="BB23" s="665"/>
      <c r="BC23" s="665"/>
      <c r="BD23" s="665"/>
      <c r="BE23" s="665"/>
      <c r="BF23" s="666"/>
      <c r="BG23" s="645">
        <v>8802915</v>
      </c>
      <c r="BH23" s="646"/>
      <c r="BI23" s="646"/>
      <c r="BJ23" s="646"/>
      <c r="BK23" s="646"/>
      <c r="BL23" s="646"/>
      <c r="BM23" s="646"/>
      <c r="BN23" s="647"/>
      <c r="BO23" s="648">
        <v>9</v>
      </c>
      <c r="BP23" s="648"/>
      <c r="BQ23" s="648"/>
      <c r="BR23" s="648"/>
      <c r="BS23" s="654" t="s">
        <v>134</v>
      </c>
      <c r="BT23" s="646"/>
      <c r="BU23" s="646"/>
      <c r="BV23" s="646"/>
      <c r="BW23" s="646"/>
      <c r="BX23" s="646"/>
      <c r="BY23" s="646"/>
      <c r="BZ23" s="646"/>
      <c r="CA23" s="646"/>
      <c r="CB23" s="655"/>
      <c r="CD23" s="627" t="s">
        <v>215</v>
      </c>
      <c r="CE23" s="628"/>
      <c r="CF23" s="628"/>
      <c r="CG23" s="628"/>
      <c r="CH23" s="628"/>
      <c r="CI23" s="628"/>
      <c r="CJ23" s="628"/>
      <c r="CK23" s="628"/>
      <c r="CL23" s="628"/>
      <c r="CM23" s="628"/>
      <c r="CN23" s="628"/>
      <c r="CO23" s="628"/>
      <c r="CP23" s="628"/>
      <c r="CQ23" s="629"/>
      <c r="CR23" s="627" t="s">
        <v>279</v>
      </c>
      <c r="CS23" s="628"/>
      <c r="CT23" s="628"/>
      <c r="CU23" s="628"/>
      <c r="CV23" s="628"/>
      <c r="CW23" s="628"/>
      <c r="CX23" s="628"/>
      <c r="CY23" s="629"/>
      <c r="CZ23" s="627" t="s">
        <v>280</v>
      </c>
      <c r="DA23" s="628"/>
      <c r="DB23" s="628"/>
      <c r="DC23" s="629"/>
      <c r="DD23" s="627" t="s">
        <v>281</v>
      </c>
      <c r="DE23" s="628"/>
      <c r="DF23" s="628"/>
      <c r="DG23" s="628"/>
      <c r="DH23" s="628"/>
      <c r="DI23" s="628"/>
      <c r="DJ23" s="628"/>
      <c r="DK23" s="629"/>
      <c r="DL23" s="676" t="s">
        <v>282</v>
      </c>
      <c r="DM23" s="677"/>
      <c r="DN23" s="677"/>
      <c r="DO23" s="677"/>
      <c r="DP23" s="677"/>
      <c r="DQ23" s="677"/>
      <c r="DR23" s="677"/>
      <c r="DS23" s="677"/>
      <c r="DT23" s="677"/>
      <c r="DU23" s="677"/>
      <c r="DV23" s="678"/>
      <c r="DW23" s="627" t="s">
        <v>283</v>
      </c>
      <c r="DX23" s="628"/>
      <c r="DY23" s="628"/>
      <c r="DZ23" s="628"/>
      <c r="EA23" s="628"/>
      <c r="EB23" s="628"/>
      <c r="EC23" s="629"/>
    </row>
    <row r="24" spans="2:133" ht="11.25" customHeight="1">
      <c r="B24" s="642" t="s">
        <v>284</v>
      </c>
      <c r="C24" s="643"/>
      <c r="D24" s="643"/>
      <c r="E24" s="643"/>
      <c r="F24" s="643"/>
      <c r="G24" s="643"/>
      <c r="H24" s="643"/>
      <c r="I24" s="643"/>
      <c r="J24" s="643"/>
      <c r="K24" s="643"/>
      <c r="L24" s="643"/>
      <c r="M24" s="643"/>
      <c r="N24" s="643"/>
      <c r="O24" s="643"/>
      <c r="P24" s="643"/>
      <c r="Q24" s="644"/>
      <c r="R24" s="645">
        <v>819519</v>
      </c>
      <c r="S24" s="646"/>
      <c r="T24" s="646"/>
      <c r="U24" s="646"/>
      <c r="V24" s="646"/>
      <c r="W24" s="646"/>
      <c r="X24" s="646"/>
      <c r="Y24" s="647"/>
      <c r="Z24" s="648">
        <v>0.4</v>
      </c>
      <c r="AA24" s="648"/>
      <c r="AB24" s="648"/>
      <c r="AC24" s="648"/>
      <c r="AD24" s="649" t="s">
        <v>254</v>
      </c>
      <c r="AE24" s="649"/>
      <c r="AF24" s="649"/>
      <c r="AG24" s="649"/>
      <c r="AH24" s="649"/>
      <c r="AI24" s="649"/>
      <c r="AJ24" s="649"/>
      <c r="AK24" s="649"/>
      <c r="AL24" s="650" t="s">
        <v>254</v>
      </c>
      <c r="AM24" s="651"/>
      <c r="AN24" s="651"/>
      <c r="AO24" s="652"/>
      <c r="AP24" s="664" t="s">
        <v>285</v>
      </c>
      <c r="AQ24" s="665"/>
      <c r="AR24" s="665"/>
      <c r="AS24" s="665"/>
      <c r="AT24" s="665"/>
      <c r="AU24" s="665"/>
      <c r="AV24" s="665"/>
      <c r="AW24" s="665"/>
      <c r="AX24" s="665"/>
      <c r="AY24" s="665"/>
      <c r="AZ24" s="665"/>
      <c r="BA24" s="665"/>
      <c r="BB24" s="665"/>
      <c r="BC24" s="665"/>
      <c r="BD24" s="665"/>
      <c r="BE24" s="665"/>
      <c r="BF24" s="666"/>
      <c r="BG24" s="645" t="s">
        <v>134</v>
      </c>
      <c r="BH24" s="646"/>
      <c r="BI24" s="646"/>
      <c r="BJ24" s="646"/>
      <c r="BK24" s="646"/>
      <c r="BL24" s="646"/>
      <c r="BM24" s="646"/>
      <c r="BN24" s="647"/>
      <c r="BO24" s="648" t="s">
        <v>134</v>
      </c>
      <c r="BP24" s="648"/>
      <c r="BQ24" s="648"/>
      <c r="BR24" s="648"/>
      <c r="BS24" s="654" t="s">
        <v>227</v>
      </c>
      <c r="BT24" s="646"/>
      <c r="BU24" s="646"/>
      <c r="BV24" s="646"/>
      <c r="BW24" s="646"/>
      <c r="BX24" s="646"/>
      <c r="BY24" s="646"/>
      <c r="BZ24" s="646"/>
      <c r="CA24" s="646"/>
      <c r="CB24" s="655"/>
      <c r="CD24" s="656" t="s">
        <v>286</v>
      </c>
      <c r="CE24" s="657"/>
      <c r="CF24" s="657"/>
      <c r="CG24" s="657"/>
      <c r="CH24" s="657"/>
      <c r="CI24" s="657"/>
      <c r="CJ24" s="657"/>
      <c r="CK24" s="657"/>
      <c r="CL24" s="657"/>
      <c r="CM24" s="657"/>
      <c r="CN24" s="657"/>
      <c r="CO24" s="657"/>
      <c r="CP24" s="657"/>
      <c r="CQ24" s="658"/>
      <c r="CR24" s="634">
        <v>103656373</v>
      </c>
      <c r="CS24" s="635"/>
      <c r="CT24" s="635"/>
      <c r="CU24" s="635"/>
      <c r="CV24" s="635"/>
      <c r="CW24" s="635"/>
      <c r="CX24" s="635"/>
      <c r="CY24" s="636"/>
      <c r="CZ24" s="639">
        <v>50.8</v>
      </c>
      <c r="DA24" s="640"/>
      <c r="DB24" s="640"/>
      <c r="DC24" s="659"/>
      <c r="DD24" s="684">
        <v>57634591</v>
      </c>
      <c r="DE24" s="635"/>
      <c r="DF24" s="635"/>
      <c r="DG24" s="635"/>
      <c r="DH24" s="635"/>
      <c r="DI24" s="635"/>
      <c r="DJ24" s="635"/>
      <c r="DK24" s="636"/>
      <c r="DL24" s="684">
        <v>57274114</v>
      </c>
      <c r="DM24" s="635"/>
      <c r="DN24" s="635"/>
      <c r="DO24" s="635"/>
      <c r="DP24" s="635"/>
      <c r="DQ24" s="635"/>
      <c r="DR24" s="635"/>
      <c r="DS24" s="635"/>
      <c r="DT24" s="635"/>
      <c r="DU24" s="635"/>
      <c r="DV24" s="636"/>
      <c r="DW24" s="639">
        <v>51.9</v>
      </c>
      <c r="DX24" s="640"/>
      <c r="DY24" s="640"/>
      <c r="DZ24" s="640"/>
      <c r="EA24" s="640"/>
      <c r="EB24" s="640"/>
      <c r="EC24" s="641"/>
    </row>
    <row r="25" spans="2:133" ht="11.25" customHeight="1">
      <c r="B25" s="642" t="s">
        <v>287</v>
      </c>
      <c r="C25" s="643"/>
      <c r="D25" s="643"/>
      <c r="E25" s="643"/>
      <c r="F25" s="643"/>
      <c r="G25" s="643"/>
      <c r="H25" s="643"/>
      <c r="I25" s="643"/>
      <c r="J25" s="643"/>
      <c r="K25" s="643"/>
      <c r="L25" s="643"/>
      <c r="M25" s="643"/>
      <c r="N25" s="643"/>
      <c r="O25" s="643"/>
      <c r="P25" s="643"/>
      <c r="Q25" s="644"/>
      <c r="R25" s="645">
        <v>576</v>
      </c>
      <c r="S25" s="646"/>
      <c r="T25" s="646"/>
      <c r="U25" s="646"/>
      <c r="V25" s="646"/>
      <c r="W25" s="646"/>
      <c r="X25" s="646"/>
      <c r="Y25" s="647"/>
      <c r="Z25" s="648">
        <v>0</v>
      </c>
      <c r="AA25" s="648"/>
      <c r="AB25" s="648"/>
      <c r="AC25" s="648"/>
      <c r="AD25" s="649" t="s">
        <v>134</v>
      </c>
      <c r="AE25" s="649"/>
      <c r="AF25" s="649"/>
      <c r="AG25" s="649"/>
      <c r="AH25" s="649"/>
      <c r="AI25" s="649"/>
      <c r="AJ25" s="649"/>
      <c r="AK25" s="649"/>
      <c r="AL25" s="650" t="s">
        <v>227</v>
      </c>
      <c r="AM25" s="651"/>
      <c r="AN25" s="651"/>
      <c r="AO25" s="652"/>
      <c r="AP25" s="664" t="s">
        <v>288</v>
      </c>
      <c r="AQ25" s="665"/>
      <c r="AR25" s="665"/>
      <c r="AS25" s="665"/>
      <c r="AT25" s="665"/>
      <c r="AU25" s="665"/>
      <c r="AV25" s="665"/>
      <c r="AW25" s="665"/>
      <c r="AX25" s="665"/>
      <c r="AY25" s="665"/>
      <c r="AZ25" s="665"/>
      <c r="BA25" s="665"/>
      <c r="BB25" s="665"/>
      <c r="BC25" s="665"/>
      <c r="BD25" s="665"/>
      <c r="BE25" s="665"/>
      <c r="BF25" s="666"/>
      <c r="BG25" s="645" t="s">
        <v>227</v>
      </c>
      <c r="BH25" s="646"/>
      <c r="BI25" s="646"/>
      <c r="BJ25" s="646"/>
      <c r="BK25" s="646"/>
      <c r="BL25" s="646"/>
      <c r="BM25" s="646"/>
      <c r="BN25" s="647"/>
      <c r="BO25" s="648" t="s">
        <v>236</v>
      </c>
      <c r="BP25" s="648"/>
      <c r="BQ25" s="648"/>
      <c r="BR25" s="648"/>
      <c r="BS25" s="654" t="s">
        <v>227</v>
      </c>
      <c r="BT25" s="646"/>
      <c r="BU25" s="646"/>
      <c r="BV25" s="646"/>
      <c r="BW25" s="646"/>
      <c r="BX25" s="646"/>
      <c r="BY25" s="646"/>
      <c r="BZ25" s="646"/>
      <c r="CA25" s="646"/>
      <c r="CB25" s="655"/>
      <c r="CD25" s="660" t="s">
        <v>289</v>
      </c>
      <c r="CE25" s="661"/>
      <c r="CF25" s="661"/>
      <c r="CG25" s="661"/>
      <c r="CH25" s="661"/>
      <c r="CI25" s="661"/>
      <c r="CJ25" s="661"/>
      <c r="CK25" s="661"/>
      <c r="CL25" s="661"/>
      <c r="CM25" s="661"/>
      <c r="CN25" s="661"/>
      <c r="CO25" s="661"/>
      <c r="CP25" s="661"/>
      <c r="CQ25" s="662"/>
      <c r="CR25" s="645">
        <v>29215641</v>
      </c>
      <c r="CS25" s="681"/>
      <c r="CT25" s="681"/>
      <c r="CU25" s="681"/>
      <c r="CV25" s="681"/>
      <c r="CW25" s="681"/>
      <c r="CX25" s="681"/>
      <c r="CY25" s="682"/>
      <c r="CZ25" s="650">
        <v>14.3</v>
      </c>
      <c r="DA25" s="679"/>
      <c r="DB25" s="679"/>
      <c r="DC25" s="683"/>
      <c r="DD25" s="654">
        <v>25407012</v>
      </c>
      <c r="DE25" s="681"/>
      <c r="DF25" s="681"/>
      <c r="DG25" s="681"/>
      <c r="DH25" s="681"/>
      <c r="DI25" s="681"/>
      <c r="DJ25" s="681"/>
      <c r="DK25" s="682"/>
      <c r="DL25" s="654">
        <v>25046906</v>
      </c>
      <c r="DM25" s="681"/>
      <c r="DN25" s="681"/>
      <c r="DO25" s="681"/>
      <c r="DP25" s="681"/>
      <c r="DQ25" s="681"/>
      <c r="DR25" s="681"/>
      <c r="DS25" s="681"/>
      <c r="DT25" s="681"/>
      <c r="DU25" s="681"/>
      <c r="DV25" s="682"/>
      <c r="DW25" s="650">
        <v>22.7</v>
      </c>
      <c r="DX25" s="679"/>
      <c r="DY25" s="679"/>
      <c r="DZ25" s="679"/>
      <c r="EA25" s="679"/>
      <c r="EB25" s="679"/>
      <c r="EC25" s="680"/>
    </row>
    <row r="26" spans="2:133" ht="11.25" customHeight="1">
      <c r="B26" s="642" t="s">
        <v>290</v>
      </c>
      <c r="C26" s="643"/>
      <c r="D26" s="643"/>
      <c r="E26" s="643"/>
      <c r="F26" s="643"/>
      <c r="G26" s="643"/>
      <c r="H26" s="643"/>
      <c r="I26" s="643"/>
      <c r="J26" s="643"/>
      <c r="K26" s="643"/>
      <c r="L26" s="643"/>
      <c r="M26" s="643"/>
      <c r="N26" s="643"/>
      <c r="O26" s="643"/>
      <c r="P26" s="643"/>
      <c r="Q26" s="644"/>
      <c r="R26" s="645">
        <v>115142908</v>
      </c>
      <c r="S26" s="646"/>
      <c r="T26" s="646"/>
      <c r="U26" s="646"/>
      <c r="V26" s="646"/>
      <c r="W26" s="646"/>
      <c r="X26" s="646"/>
      <c r="Y26" s="647"/>
      <c r="Z26" s="648">
        <v>53.9</v>
      </c>
      <c r="AA26" s="648"/>
      <c r="AB26" s="648"/>
      <c r="AC26" s="648"/>
      <c r="AD26" s="649">
        <v>105519898</v>
      </c>
      <c r="AE26" s="649"/>
      <c r="AF26" s="649"/>
      <c r="AG26" s="649"/>
      <c r="AH26" s="649"/>
      <c r="AI26" s="649"/>
      <c r="AJ26" s="649"/>
      <c r="AK26" s="649"/>
      <c r="AL26" s="650">
        <v>99</v>
      </c>
      <c r="AM26" s="651"/>
      <c r="AN26" s="651"/>
      <c r="AO26" s="652"/>
      <c r="AP26" s="664" t="s">
        <v>291</v>
      </c>
      <c r="AQ26" s="694"/>
      <c r="AR26" s="694"/>
      <c r="AS26" s="694"/>
      <c r="AT26" s="694"/>
      <c r="AU26" s="694"/>
      <c r="AV26" s="694"/>
      <c r="AW26" s="694"/>
      <c r="AX26" s="694"/>
      <c r="AY26" s="694"/>
      <c r="AZ26" s="694"/>
      <c r="BA26" s="694"/>
      <c r="BB26" s="694"/>
      <c r="BC26" s="694"/>
      <c r="BD26" s="694"/>
      <c r="BE26" s="694"/>
      <c r="BF26" s="666"/>
      <c r="BG26" s="645" t="s">
        <v>134</v>
      </c>
      <c r="BH26" s="646"/>
      <c r="BI26" s="646"/>
      <c r="BJ26" s="646"/>
      <c r="BK26" s="646"/>
      <c r="BL26" s="646"/>
      <c r="BM26" s="646"/>
      <c r="BN26" s="647"/>
      <c r="BO26" s="648" t="s">
        <v>254</v>
      </c>
      <c r="BP26" s="648"/>
      <c r="BQ26" s="648"/>
      <c r="BR26" s="648"/>
      <c r="BS26" s="654" t="s">
        <v>236</v>
      </c>
      <c r="BT26" s="646"/>
      <c r="BU26" s="646"/>
      <c r="BV26" s="646"/>
      <c r="BW26" s="646"/>
      <c r="BX26" s="646"/>
      <c r="BY26" s="646"/>
      <c r="BZ26" s="646"/>
      <c r="CA26" s="646"/>
      <c r="CB26" s="655"/>
      <c r="CD26" s="660" t="s">
        <v>292</v>
      </c>
      <c r="CE26" s="661"/>
      <c r="CF26" s="661"/>
      <c r="CG26" s="661"/>
      <c r="CH26" s="661"/>
      <c r="CI26" s="661"/>
      <c r="CJ26" s="661"/>
      <c r="CK26" s="661"/>
      <c r="CL26" s="661"/>
      <c r="CM26" s="661"/>
      <c r="CN26" s="661"/>
      <c r="CO26" s="661"/>
      <c r="CP26" s="661"/>
      <c r="CQ26" s="662"/>
      <c r="CR26" s="645">
        <v>21965596</v>
      </c>
      <c r="CS26" s="646"/>
      <c r="CT26" s="646"/>
      <c r="CU26" s="646"/>
      <c r="CV26" s="646"/>
      <c r="CW26" s="646"/>
      <c r="CX26" s="646"/>
      <c r="CY26" s="647"/>
      <c r="CZ26" s="650">
        <v>10.8</v>
      </c>
      <c r="DA26" s="679"/>
      <c r="DB26" s="679"/>
      <c r="DC26" s="683"/>
      <c r="DD26" s="654">
        <v>18219717</v>
      </c>
      <c r="DE26" s="646"/>
      <c r="DF26" s="646"/>
      <c r="DG26" s="646"/>
      <c r="DH26" s="646"/>
      <c r="DI26" s="646"/>
      <c r="DJ26" s="646"/>
      <c r="DK26" s="647"/>
      <c r="DL26" s="654" t="s">
        <v>227</v>
      </c>
      <c r="DM26" s="646"/>
      <c r="DN26" s="646"/>
      <c r="DO26" s="646"/>
      <c r="DP26" s="646"/>
      <c r="DQ26" s="646"/>
      <c r="DR26" s="646"/>
      <c r="DS26" s="646"/>
      <c r="DT26" s="646"/>
      <c r="DU26" s="646"/>
      <c r="DV26" s="647"/>
      <c r="DW26" s="650" t="s">
        <v>134</v>
      </c>
      <c r="DX26" s="679"/>
      <c r="DY26" s="679"/>
      <c r="DZ26" s="679"/>
      <c r="EA26" s="679"/>
      <c r="EB26" s="679"/>
      <c r="EC26" s="680"/>
    </row>
    <row r="27" spans="2:133" ht="11.25" customHeight="1">
      <c r="B27" s="642" t="s">
        <v>293</v>
      </c>
      <c r="C27" s="643"/>
      <c r="D27" s="643"/>
      <c r="E27" s="643"/>
      <c r="F27" s="643"/>
      <c r="G27" s="643"/>
      <c r="H27" s="643"/>
      <c r="I27" s="643"/>
      <c r="J27" s="643"/>
      <c r="K27" s="643"/>
      <c r="L27" s="643"/>
      <c r="M27" s="643"/>
      <c r="N27" s="643"/>
      <c r="O27" s="643"/>
      <c r="P27" s="643"/>
      <c r="Q27" s="644"/>
      <c r="R27" s="645">
        <v>64914</v>
      </c>
      <c r="S27" s="646"/>
      <c r="T27" s="646"/>
      <c r="U27" s="646"/>
      <c r="V27" s="646"/>
      <c r="W27" s="646"/>
      <c r="X27" s="646"/>
      <c r="Y27" s="647"/>
      <c r="Z27" s="648">
        <v>0</v>
      </c>
      <c r="AA27" s="648"/>
      <c r="AB27" s="648"/>
      <c r="AC27" s="648"/>
      <c r="AD27" s="649">
        <v>64914</v>
      </c>
      <c r="AE27" s="649"/>
      <c r="AF27" s="649"/>
      <c r="AG27" s="649"/>
      <c r="AH27" s="649"/>
      <c r="AI27" s="649"/>
      <c r="AJ27" s="649"/>
      <c r="AK27" s="649"/>
      <c r="AL27" s="650">
        <v>0.1</v>
      </c>
      <c r="AM27" s="651"/>
      <c r="AN27" s="651"/>
      <c r="AO27" s="652"/>
      <c r="AP27" s="642" t="s">
        <v>294</v>
      </c>
      <c r="AQ27" s="643"/>
      <c r="AR27" s="643"/>
      <c r="AS27" s="643"/>
      <c r="AT27" s="643"/>
      <c r="AU27" s="643"/>
      <c r="AV27" s="643"/>
      <c r="AW27" s="643"/>
      <c r="AX27" s="643"/>
      <c r="AY27" s="643"/>
      <c r="AZ27" s="643"/>
      <c r="BA27" s="643"/>
      <c r="BB27" s="643"/>
      <c r="BC27" s="643"/>
      <c r="BD27" s="643"/>
      <c r="BE27" s="643"/>
      <c r="BF27" s="644"/>
      <c r="BG27" s="645">
        <v>97414545</v>
      </c>
      <c r="BH27" s="646"/>
      <c r="BI27" s="646"/>
      <c r="BJ27" s="646"/>
      <c r="BK27" s="646"/>
      <c r="BL27" s="646"/>
      <c r="BM27" s="646"/>
      <c r="BN27" s="647"/>
      <c r="BO27" s="648">
        <v>100</v>
      </c>
      <c r="BP27" s="648"/>
      <c r="BQ27" s="648"/>
      <c r="BR27" s="648"/>
      <c r="BS27" s="654">
        <v>559096</v>
      </c>
      <c r="BT27" s="646"/>
      <c r="BU27" s="646"/>
      <c r="BV27" s="646"/>
      <c r="BW27" s="646"/>
      <c r="BX27" s="646"/>
      <c r="BY27" s="646"/>
      <c r="BZ27" s="646"/>
      <c r="CA27" s="646"/>
      <c r="CB27" s="655"/>
      <c r="CD27" s="660" t="s">
        <v>295</v>
      </c>
      <c r="CE27" s="661"/>
      <c r="CF27" s="661"/>
      <c r="CG27" s="661"/>
      <c r="CH27" s="661"/>
      <c r="CI27" s="661"/>
      <c r="CJ27" s="661"/>
      <c r="CK27" s="661"/>
      <c r="CL27" s="661"/>
      <c r="CM27" s="661"/>
      <c r="CN27" s="661"/>
      <c r="CO27" s="661"/>
      <c r="CP27" s="661"/>
      <c r="CQ27" s="662"/>
      <c r="CR27" s="645">
        <v>59998476</v>
      </c>
      <c r="CS27" s="681"/>
      <c r="CT27" s="681"/>
      <c r="CU27" s="681"/>
      <c r="CV27" s="681"/>
      <c r="CW27" s="681"/>
      <c r="CX27" s="681"/>
      <c r="CY27" s="682"/>
      <c r="CZ27" s="650">
        <v>29.4</v>
      </c>
      <c r="DA27" s="679"/>
      <c r="DB27" s="679"/>
      <c r="DC27" s="683"/>
      <c r="DD27" s="654">
        <v>17978785</v>
      </c>
      <c r="DE27" s="681"/>
      <c r="DF27" s="681"/>
      <c r="DG27" s="681"/>
      <c r="DH27" s="681"/>
      <c r="DI27" s="681"/>
      <c r="DJ27" s="681"/>
      <c r="DK27" s="682"/>
      <c r="DL27" s="654">
        <v>17978414</v>
      </c>
      <c r="DM27" s="681"/>
      <c r="DN27" s="681"/>
      <c r="DO27" s="681"/>
      <c r="DP27" s="681"/>
      <c r="DQ27" s="681"/>
      <c r="DR27" s="681"/>
      <c r="DS27" s="681"/>
      <c r="DT27" s="681"/>
      <c r="DU27" s="681"/>
      <c r="DV27" s="682"/>
      <c r="DW27" s="650">
        <v>16.3</v>
      </c>
      <c r="DX27" s="679"/>
      <c r="DY27" s="679"/>
      <c r="DZ27" s="679"/>
      <c r="EA27" s="679"/>
      <c r="EB27" s="679"/>
      <c r="EC27" s="680"/>
    </row>
    <row r="28" spans="2:133" ht="11.25" customHeight="1">
      <c r="B28" s="642" t="s">
        <v>296</v>
      </c>
      <c r="C28" s="643"/>
      <c r="D28" s="643"/>
      <c r="E28" s="643"/>
      <c r="F28" s="643"/>
      <c r="G28" s="643"/>
      <c r="H28" s="643"/>
      <c r="I28" s="643"/>
      <c r="J28" s="643"/>
      <c r="K28" s="643"/>
      <c r="L28" s="643"/>
      <c r="M28" s="643"/>
      <c r="N28" s="643"/>
      <c r="O28" s="643"/>
      <c r="P28" s="643"/>
      <c r="Q28" s="644"/>
      <c r="R28" s="645">
        <v>1332442</v>
      </c>
      <c r="S28" s="646"/>
      <c r="T28" s="646"/>
      <c r="U28" s="646"/>
      <c r="V28" s="646"/>
      <c r="W28" s="646"/>
      <c r="X28" s="646"/>
      <c r="Y28" s="647"/>
      <c r="Z28" s="648">
        <v>0.6</v>
      </c>
      <c r="AA28" s="648"/>
      <c r="AB28" s="648"/>
      <c r="AC28" s="648"/>
      <c r="AD28" s="649" t="s">
        <v>134</v>
      </c>
      <c r="AE28" s="649"/>
      <c r="AF28" s="649"/>
      <c r="AG28" s="649"/>
      <c r="AH28" s="649"/>
      <c r="AI28" s="649"/>
      <c r="AJ28" s="649"/>
      <c r="AK28" s="649"/>
      <c r="AL28" s="650" t="s">
        <v>227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297</v>
      </c>
      <c r="CE28" s="661"/>
      <c r="CF28" s="661"/>
      <c r="CG28" s="661"/>
      <c r="CH28" s="661"/>
      <c r="CI28" s="661"/>
      <c r="CJ28" s="661"/>
      <c r="CK28" s="661"/>
      <c r="CL28" s="661"/>
      <c r="CM28" s="661"/>
      <c r="CN28" s="661"/>
      <c r="CO28" s="661"/>
      <c r="CP28" s="661"/>
      <c r="CQ28" s="662"/>
      <c r="CR28" s="645">
        <v>14442256</v>
      </c>
      <c r="CS28" s="646"/>
      <c r="CT28" s="646"/>
      <c r="CU28" s="646"/>
      <c r="CV28" s="646"/>
      <c r="CW28" s="646"/>
      <c r="CX28" s="646"/>
      <c r="CY28" s="647"/>
      <c r="CZ28" s="650">
        <v>7.1</v>
      </c>
      <c r="DA28" s="679"/>
      <c r="DB28" s="679"/>
      <c r="DC28" s="683"/>
      <c r="DD28" s="654">
        <v>14248794</v>
      </c>
      <c r="DE28" s="646"/>
      <c r="DF28" s="646"/>
      <c r="DG28" s="646"/>
      <c r="DH28" s="646"/>
      <c r="DI28" s="646"/>
      <c r="DJ28" s="646"/>
      <c r="DK28" s="647"/>
      <c r="DL28" s="654">
        <v>14248794</v>
      </c>
      <c r="DM28" s="646"/>
      <c r="DN28" s="646"/>
      <c r="DO28" s="646"/>
      <c r="DP28" s="646"/>
      <c r="DQ28" s="646"/>
      <c r="DR28" s="646"/>
      <c r="DS28" s="646"/>
      <c r="DT28" s="646"/>
      <c r="DU28" s="646"/>
      <c r="DV28" s="647"/>
      <c r="DW28" s="650">
        <v>12.9</v>
      </c>
      <c r="DX28" s="679"/>
      <c r="DY28" s="679"/>
      <c r="DZ28" s="679"/>
      <c r="EA28" s="679"/>
      <c r="EB28" s="679"/>
      <c r="EC28" s="680"/>
    </row>
    <row r="29" spans="2:133" ht="11.25" customHeight="1">
      <c r="B29" s="642" t="s">
        <v>298</v>
      </c>
      <c r="C29" s="643"/>
      <c r="D29" s="643"/>
      <c r="E29" s="643"/>
      <c r="F29" s="643"/>
      <c r="G29" s="643"/>
      <c r="H29" s="643"/>
      <c r="I29" s="643"/>
      <c r="J29" s="643"/>
      <c r="K29" s="643"/>
      <c r="L29" s="643"/>
      <c r="M29" s="643"/>
      <c r="N29" s="643"/>
      <c r="O29" s="643"/>
      <c r="P29" s="643"/>
      <c r="Q29" s="644"/>
      <c r="R29" s="645">
        <v>3981663</v>
      </c>
      <c r="S29" s="646"/>
      <c r="T29" s="646"/>
      <c r="U29" s="646"/>
      <c r="V29" s="646"/>
      <c r="W29" s="646"/>
      <c r="X29" s="646"/>
      <c r="Y29" s="647"/>
      <c r="Z29" s="648">
        <v>1.9</v>
      </c>
      <c r="AA29" s="648"/>
      <c r="AB29" s="648"/>
      <c r="AC29" s="648"/>
      <c r="AD29" s="649">
        <v>852756</v>
      </c>
      <c r="AE29" s="649"/>
      <c r="AF29" s="649"/>
      <c r="AG29" s="649"/>
      <c r="AH29" s="649"/>
      <c r="AI29" s="649"/>
      <c r="AJ29" s="649"/>
      <c r="AK29" s="649"/>
      <c r="AL29" s="650">
        <v>0.8</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299</v>
      </c>
      <c r="CE29" s="686"/>
      <c r="CF29" s="660" t="s">
        <v>70</v>
      </c>
      <c r="CG29" s="661"/>
      <c r="CH29" s="661"/>
      <c r="CI29" s="661"/>
      <c r="CJ29" s="661"/>
      <c r="CK29" s="661"/>
      <c r="CL29" s="661"/>
      <c r="CM29" s="661"/>
      <c r="CN29" s="661"/>
      <c r="CO29" s="661"/>
      <c r="CP29" s="661"/>
      <c r="CQ29" s="662"/>
      <c r="CR29" s="645">
        <v>14442256</v>
      </c>
      <c r="CS29" s="681"/>
      <c r="CT29" s="681"/>
      <c r="CU29" s="681"/>
      <c r="CV29" s="681"/>
      <c r="CW29" s="681"/>
      <c r="CX29" s="681"/>
      <c r="CY29" s="682"/>
      <c r="CZ29" s="650">
        <v>7.1</v>
      </c>
      <c r="DA29" s="679"/>
      <c r="DB29" s="679"/>
      <c r="DC29" s="683"/>
      <c r="DD29" s="654">
        <v>14248794</v>
      </c>
      <c r="DE29" s="681"/>
      <c r="DF29" s="681"/>
      <c r="DG29" s="681"/>
      <c r="DH29" s="681"/>
      <c r="DI29" s="681"/>
      <c r="DJ29" s="681"/>
      <c r="DK29" s="682"/>
      <c r="DL29" s="654">
        <v>14248794</v>
      </c>
      <c r="DM29" s="681"/>
      <c r="DN29" s="681"/>
      <c r="DO29" s="681"/>
      <c r="DP29" s="681"/>
      <c r="DQ29" s="681"/>
      <c r="DR29" s="681"/>
      <c r="DS29" s="681"/>
      <c r="DT29" s="681"/>
      <c r="DU29" s="681"/>
      <c r="DV29" s="682"/>
      <c r="DW29" s="650">
        <v>12.9</v>
      </c>
      <c r="DX29" s="679"/>
      <c r="DY29" s="679"/>
      <c r="DZ29" s="679"/>
      <c r="EA29" s="679"/>
      <c r="EB29" s="679"/>
      <c r="EC29" s="680"/>
    </row>
    <row r="30" spans="2:133" ht="11.25" customHeight="1">
      <c r="B30" s="642" t="s">
        <v>300</v>
      </c>
      <c r="C30" s="643"/>
      <c r="D30" s="643"/>
      <c r="E30" s="643"/>
      <c r="F30" s="643"/>
      <c r="G30" s="643"/>
      <c r="H30" s="643"/>
      <c r="I30" s="643"/>
      <c r="J30" s="643"/>
      <c r="K30" s="643"/>
      <c r="L30" s="643"/>
      <c r="M30" s="643"/>
      <c r="N30" s="643"/>
      <c r="O30" s="643"/>
      <c r="P30" s="643"/>
      <c r="Q30" s="644"/>
      <c r="R30" s="645">
        <v>1385573</v>
      </c>
      <c r="S30" s="646"/>
      <c r="T30" s="646"/>
      <c r="U30" s="646"/>
      <c r="V30" s="646"/>
      <c r="W30" s="646"/>
      <c r="X30" s="646"/>
      <c r="Y30" s="647"/>
      <c r="Z30" s="648">
        <v>0.6</v>
      </c>
      <c r="AA30" s="648"/>
      <c r="AB30" s="648"/>
      <c r="AC30" s="648"/>
      <c r="AD30" s="649" t="s">
        <v>227</v>
      </c>
      <c r="AE30" s="649"/>
      <c r="AF30" s="649"/>
      <c r="AG30" s="649"/>
      <c r="AH30" s="649"/>
      <c r="AI30" s="649"/>
      <c r="AJ30" s="649"/>
      <c r="AK30" s="649"/>
      <c r="AL30" s="650" t="s">
        <v>134</v>
      </c>
      <c r="AM30" s="651"/>
      <c r="AN30" s="651"/>
      <c r="AO30" s="652"/>
      <c r="AP30" s="624" t="s">
        <v>215</v>
      </c>
      <c r="AQ30" s="625"/>
      <c r="AR30" s="625"/>
      <c r="AS30" s="625"/>
      <c r="AT30" s="625"/>
      <c r="AU30" s="625"/>
      <c r="AV30" s="625"/>
      <c r="AW30" s="625"/>
      <c r="AX30" s="625"/>
      <c r="AY30" s="625"/>
      <c r="AZ30" s="625"/>
      <c r="BA30" s="625"/>
      <c r="BB30" s="625"/>
      <c r="BC30" s="625"/>
      <c r="BD30" s="625"/>
      <c r="BE30" s="625"/>
      <c r="BF30" s="626"/>
      <c r="BG30" s="624" t="s">
        <v>301</v>
      </c>
      <c r="BH30" s="698"/>
      <c r="BI30" s="698"/>
      <c r="BJ30" s="698"/>
      <c r="BK30" s="698"/>
      <c r="BL30" s="698"/>
      <c r="BM30" s="698"/>
      <c r="BN30" s="698"/>
      <c r="BO30" s="698"/>
      <c r="BP30" s="698"/>
      <c r="BQ30" s="699"/>
      <c r="BR30" s="624" t="s">
        <v>302</v>
      </c>
      <c r="BS30" s="698"/>
      <c r="BT30" s="698"/>
      <c r="BU30" s="698"/>
      <c r="BV30" s="698"/>
      <c r="BW30" s="698"/>
      <c r="BX30" s="698"/>
      <c r="BY30" s="698"/>
      <c r="BZ30" s="698"/>
      <c r="CA30" s="698"/>
      <c r="CB30" s="699"/>
      <c r="CD30" s="687"/>
      <c r="CE30" s="688"/>
      <c r="CF30" s="660" t="s">
        <v>303</v>
      </c>
      <c r="CG30" s="661"/>
      <c r="CH30" s="661"/>
      <c r="CI30" s="661"/>
      <c r="CJ30" s="661"/>
      <c r="CK30" s="661"/>
      <c r="CL30" s="661"/>
      <c r="CM30" s="661"/>
      <c r="CN30" s="661"/>
      <c r="CO30" s="661"/>
      <c r="CP30" s="661"/>
      <c r="CQ30" s="662"/>
      <c r="CR30" s="645">
        <v>13546279</v>
      </c>
      <c r="CS30" s="646"/>
      <c r="CT30" s="646"/>
      <c r="CU30" s="646"/>
      <c r="CV30" s="646"/>
      <c r="CW30" s="646"/>
      <c r="CX30" s="646"/>
      <c r="CY30" s="647"/>
      <c r="CZ30" s="650">
        <v>6.6</v>
      </c>
      <c r="DA30" s="679"/>
      <c r="DB30" s="679"/>
      <c r="DC30" s="683"/>
      <c r="DD30" s="654">
        <v>13359792</v>
      </c>
      <c r="DE30" s="646"/>
      <c r="DF30" s="646"/>
      <c r="DG30" s="646"/>
      <c r="DH30" s="646"/>
      <c r="DI30" s="646"/>
      <c r="DJ30" s="646"/>
      <c r="DK30" s="647"/>
      <c r="DL30" s="654">
        <v>13359792</v>
      </c>
      <c r="DM30" s="646"/>
      <c r="DN30" s="646"/>
      <c r="DO30" s="646"/>
      <c r="DP30" s="646"/>
      <c r="DQ30" s="646"/>
      <c r="DR30" s="646"/>
      <c r="DS30" s="646"/>
      <c r="DT30" s="646"/>
      <c r="DU30" s="646"/>
      <c r="DV30" s="647"/>
      <c r="DW30" s="650">
        <v>12.1</v>
      </c>
      <c r="DX30" s="679"/>
      <c r="DY30" s="679"/>
      <c r="DZ30" s="679"/>
      <c r="EA30" s="679"/>
      <c r="EB30" s="679"/>
      <c r="EC30" s="680"/>
    </row>
    <row r="31" spans="2:133" ht="11.25" customHeight="1">
      <c r="B31" s="642" t="s">
        <v>304</v>
      </c>
      <c r="C31" s="643"/>
      <c r="D31" s="643"/>
      <c r="E31" s="643"/>
      <c r="F31" s="643"/>
      <c r="G31" s="643"/>
      <c r="H31" s="643"/>
      <c r="I31" s="643"/>
      <c r="J31" s="643"/>
      <c r="K31" s="643"/>
      <c r="L31" s="643"/>
      <c r="M31" s="643"/>
      <c r="N31" s="643"/>
      <c r="O31" s="643"/>
      <c r="P31" s="643"/>
      <c r="Q31" s="644"/>
      <c r="R31" s="645">
        <v>41095222</v>
      </c>
      <c r="S31" s="646"/>
      <c r="T31" s="646"/>
      <c r="U31" s="646"/>
      <c r="V31" s="646"/>
      <c r="W31" s="646"/>
      <c r="X31" s="646"/>
      <c r="Y31" s="647"/>
      <c r="Z31" s="648">
        <v>19.2</v>
      </c>
      <c r="AA31" s="648"/>
      <c r="AB31" s="648"/>
      <c r="AC31" s="648"/>
      <c r="AD31" s="649" t="s">
        <v>254</v>
      </c>
      <c r="AE31" s="649"/>
      <c r="AF31" s="649"/>
      <c r="AG31" s="649"/>
      <c r="AH31" s="649"/>
      <c r="AI31" s="649"/>
      <c r="AJ31" s="649"/>
      <c r="AK31" s="649"/>
      <c r="AL31" s="650" t="s">
        <v>227</v>
      </c>
      <c r="AM31" s="651"/>
      <c r="AN31" s="651"/>
      <c r="AO31" s="652"/>
      <c r="AP31" s="702" t="s">
        <v>305</v>
      </c>
      <c r="AQ31" s="703"/>
      <c r="AR31" s="703"/>
      <c r="AS31" s="703"/>
      <c r="AT31" s="708" t="s">
        <v>306</v>
      </c>
      <c r="AU31" s="231"/>
      <c r="AV31" s="231"/>
      <c r="AW31" s="231"/>
      <c r="AX31" s="631" t="s">
        <v>182</v>
      </c>
      <c r="AY31" s="632"/>
      <c r="AZ31" s="632"/>
      <c r="BA31" s="632"/>
      <c r="BB31" s="632"/>
      <c r="BC31" s="632"/>
      <c r="BD31" s="632"/>
      <c r="BE31" s="632"/>
      <c r="BF31" s="633"/>
      <c r="BG31" s="713">
        <v>98.8</v>
      </c>
      <c r="BH31" s="700"/>
      <c r="BI31" s="700"/>
      <c r="BJ31" s="700"/>
      <c r="BK31" s="700"/>
      <c r="BL31" s="700"/>
      <c r="BM31" s="640">
        <v>97.2</v>
      </c>
      <c r="BN31" s="700"/>
      <c r="BO31" s="700"/>
      <c r="BP31" s="700"/>
      <c r="BQ31" s="701"/>
      <c r="BR31" s="713">
        <v>98.6</v>
      </c>
      <c r="BS31" s="700"/>
      <c r="BT31" s="700"/>
      <c r="BU31" s="700"/>
      <c r="BV31" s="700"/>
      <c r="BW31" s="700"/>
      <c r="BX31" s="640">
        <v>96.6</v>
      </c>
      <c r="BY31" s="700"/>
      <c r="BZ31" s="700"/>
      <c r="CA31" s="700"/>
      <c r="CB31" s="701"/>
      <c r="CD31" s="687"/>
      <c r="CE31" s="688"/>
      <c r="CF31" s="660" t="s">
        <v>307</v>
      </c>
      <c r="CG31" s="661"/>
      <c r="CH31" s="661"/>
      <c r="CI31" s="661"/>
      <c r="CJ31" s="661"/>
      <c r="CK31" s="661"/>
      <c r="CL31" s="661"/>
      <c r="CM31" s="661"/>
      <c r="CN31" s="661"/>
      <c r="CO31" s="661"/>
      <c r="CP31" s="661"/>
      <c r="CQ31" s="662"/>
      <c r="CR31" s="645">
        <v>895977</v>
      </c>
      <c r="CS31" s="681"/>
      <c r="CT31" s="681"/>
      <c r="CU31" s="681"/>
      <c r="CV31" s="681"/>
      <c r="CW31" s="681"/>
      <c r="CX31" s="681"/>
      <c r="CY31" s="682"/>
      <c r="CZ31" s="650">
        <v>0.4</v>
      </c>
      <c r="DA31" s="679"/>
      <c r="DB31" s="679"/>
      <c r="DC31" s="683"/>
      <c r="DD31" s="654">
        <v>889002</v>
      </c>
      <c r="DE31" s="681"/>
      <c r="DF31" s="681"/>
      <c r="DG31" s="681"/>
      <c r="DH31" s="681"/>
      <c r="DI31" s="681"/>
      <c r="DJ31" s="681"/>
      <c r="DK31" s="682"/>
      <c r="DL31" s="654">
        <v>889002</v>
      </c>
      <c r="DM31" s="681"/>
      <c r="DN31" s="681"/>
      <c r="DO31" s="681"/>
      <c r="DP31" s="681"/>
      <c r="DQ31" s="681"/>
      <c r="DR31" s="681"/>
      <c r="DS31" s="681"/>
      <c r="DT31" s="681"/>
      <c r="DU31" s="681"/>
      <c r="DV31" s="682"/>
      <c r="DW31" s="650">
        <v>0.8</v>
      </c>
      <c r="DX31" s="679"/>
      <c r="DY31" s="679"/>
      <c r="DZ31" s="679"/>
      <c r="EA31" s="679"/>
      <c r="EB31" s="679"/>
      <c r="EC31" s="680"/>
    </row>
    <row r="32" spans="2:133" ht="11.25" customHeight="1">
      <c r="B32" s="691" t="s">
        <v>308</v>
      </c>
      <c r="C32" s="692"/>
      <c r="D32" s="692"/>
      <c r="E32" s="692"/>
      <c r="F32" s="692"/>
      <c r="G32" s="692"/>
      <c r="H32" s="692"/>
      <c r="I32" s="692"/>
      <c r="J32" s="692"/>
      <c r="K32" s="692"/>
      <c r="L32" s="692"/>
      <c r="M32" s="692"/>
      <c r="N32" s="692"/>
      <c r="O32" s="692"/>
      <c r="P32" s="692"/>
      <c r="Q32" s="693"/>
      <c r="R32" s="645" t="s">
        <v>227</v>
      </c>
      <c r="S32" s="646"/>
      <c r="T32" s="646"/>
      <c r="U32" s="646"/>
      <c r="V32" s="646"/>
      <c r="W32" s="646"/>
      <c r="X32" s="646"/>
      <c r="Y32" s="647"/>
      <c r="Z32" s="648" t="s">
        <v>134</v>
      </c>
      <c r="AA32" s="648"/>
      <c r="AB32" s="648"/>
      <c r="AC32" s="648"/>
      <c r="AD32" s="649" t="s">
        <v>134</v>
      </c>
      <c r="AE32" s="649"/>
      <c r="AF32" s="649"/>
      <c r="AG32" s="649"/>
      <c r="AH32" s="649"/>
      <c r="AI32" s="649"/>
      <c r="AJ32" s="649"/>
      <c r="AK32" s="649"/>
      <c r="AL32" s="650" t="s">
        <v>134</v>
      </c>
      <c r="AM32" s="651"/>
      <c r="AN32" s="651"/>
      <c r="AO32" s="652"/>
      <c r="AP32" s="704"/>
      <c r="AQ32" s="705"/>
      <c r="AR32" s="705"/>
      <c r="AS32" s="705"/>
      <c r="AT32" s="709"/>
      <c r="AU32" s="230" t="s">
        <v>309</v>
      </c>
      <c r="AV32" s="230"/>
      <c r="AW32" s="230"/>
      <c r="AX32" s="642" t="s">
        <v>310</v>
      </c>
      <c r="AY32" s="643"/>
      <c r="AZ32" s="643"/>
      <c r="BA32" s="643"/>
      <c r="BB32" s="643"/>
      <c r="BC32" s="643"/>
      <c r="BD32" s="643"/>
      <c r="BE32" s="643"/>
      <c r="BF32" s="644"/>
      <c r="BG32" s="714">
        <v>98.5</v>
      </c>
      <c r="BH32" s="681"/>
      <c r="BI32" s="681"/>
      <c r="BJ32" s="681"/>
      <c r="BK32" s="681"/>
      <c r="BL32" s="681"/>
      <c r="BM32" s="651">
        <v>95.7</v>
      </c>
      <c r="BN32" s="711"/>
      <c r="BO32" s="711"/>
      <c r="BP32" s="711"/>
      <c r="BQ32" s="712"/>
      <c r="BR32" s="714">
        <v>98.2</v>
      </c>
      <c r="BS32" s="681"/>
      <c r="BT32" s="681"/>
      <c r="BU32" s="681"/>
      <c r="BV32" s="681"/>
      <c r="BW32" s="681"/>
      <c r="BX32" s="651">
        <v>94.6</v>
      </c>
      <c r="BY32" s="711"/>
      <c r="BZ32" s="711"/>
      <c r="CA32" s="711"/>
      <c r="CB32" s="712"/>
      <c r="CD32" s="689"/>
      <c r="CE32" s="690"/>
      <c r="CF32" s="660" t="s">
        <v>311</v>
      </c>
      <c r="CG32" s="661"/>
      <c r="CH32" s="661"/>
      <c r="CI32" s="661"/>
      <c r="CJ32" s="661"/>
      <c r="CK32" s="661"/>
      <c r="CL32" s="661"/>
      <c r="CM32" s="661"/>
      <c r="CN32" s="661"/>
      <c r="CO32" s="661"/>
      <c r="CP32" s="661"/>
      <c r="CQ32" s="662"/>
      <c r="CR32" s="645" t="s">
        <v>227</v>
      </c>
      <c r="CS32" s="646"/>
      <c r="CT32" s="646"/>
      <c r="CU32" s="646"/>
      <c r="CV32" s="646"/>
      <c r="CW32" s="646"/>
      <c r="CX32" s="646"/>
      <c r="CY32" s="647"/>
      <c r="CZ32" s="650" t="s">
        <v>134</v>
      </c>
      <c r="DA32" s="679"/>
      <c r="DB32" s="679"/>
      <c r="DC32" s="683"/>
      <c r="DD32" s="654" t="s">
        <v>227</v>
      </c>
      <c r="DE32" s="646"/>
      <c r="DF32" s="646"/>
      <c r="DG32" s="646"/>
      <c r="DH32" s="646"/>
      <c r="DI32" s="646"/>
      <c r="DJ32" s="646"/>
      <c r="DK32" s="647"/>
      <c r="DL32" s="654" t="s">
        <v>134</v>
      </c>
      <c r="DM32" s="646"/>
      <c r="DN32" s="646"/>
      <c r="DO32" s="646"/>
      <c r="DP32" s="646"/>
      <c r="DQ32" s="646"/>
      <c r="DR32" s="646"/>
      <c r="DS32" s="646"/>
      <c r="DT32" s="646"/>
      <c r="DU32" s="646"/>
      <c r="DV32" s="647"/>
      <c r="DW32" s="650" t="s">
        <v>134</v>
      </c>
      <c r="DX32" s="679"/>
      <c r="DY32" s="679"/>
      <c r="DZ32" s="679"/>
      <c r="EA32" s="679"/>
      <c r="EB32" s="679"/>
      <c r="EC32" s="680"/>
    </row>
    <row r="33" spans="2:133" ht="11.25" customHeight="1">
      <c r="B33" s="642" t="s">
        <v>312</v>
      </c>
      <c r="C33" s="643"/>
      <c r="D33" s="643"/>
      <c r="E33" s="643"/>
      <c r="F33" s="643"/>
      <c r="G33" s="643"/>
      <c r="H33" s="643"/>
      <c r="I33" s="643"/>
      <c r="J33" s="643"/>
      <c r="K33" s="643"/>
      <c r="L33" s="643"/>
      <c r="M33" s="643"/>
      <c r="N33" s="643"/>
      <c r="O33" s="643"/>
      <c r="P33" s="643"/>
      <c r="Q33" s="644"/>
      <c r="R33" s="645">
        <v>11790911</v>
      </c>
      <c r="S33" s="646"/>
      <c r="T33" s="646"/>
      <c r="U33" s="646"/>
      <c r="V33" s="646"/>
      <c r="W33" s="646"/>
      <c r="X33" s="646"/>
      <c r="Y33" s="647"/>
      <c r="Z33" s="648">
        <v>5.5</v>
      </c>
      <c r="AA33" s="648"/>
      <c r="AB33" s="648"/>
      <c r="AC33" s="648"/>
      <c r="AD33" s="649" t="s">
        <v>134</v>
      </c>
      <c r="AE33" s="649"/>
      <c r="AF33" s="649"/>
      <c r="AG33" s="649"/>
      <c r="AH33" s="649"/>
      <c r="AI33" s="649"/>
      <c r="AJ33" s="649"/>
      <c r="AK33" s="649"/>
      <c r="AL33" s="650" t="s">
        <v>134</v>
      </c>
      <c r="AM33" s="651"/>
      <c r="AN33" s="651"/>
      <c r="AO33" s="652"/>
      <c r="AP33" s="706"/>
      <c r="AQ33" s="707"/>
      <c r="AR33" s="707"/>
      <c r="AS33" s="707"/>
      <c r="AT33" s="710"/>
      <c r="AU33" s="232"/>
      <c r="AV33" s="232"/>
      <c r="AW33" s="232"/>
      <c r="AX33" s="695" t="s">
        <v>313</v>
      </c>
      <c r="AY33" s="696"/>
      <c r="AZ33" s="696"/>
      <c r="BA33" s="696"/>
      <c r="BB33" s="696"/>
      <c r="BC33" s="696"/>
      <c r="BD33" s="696"/>
      <c r="BE33" s="696"/>
      <c r="BF33" s="697"/>
      <c r="BG33" s="715">
        <v>99.1</v>
      </c>
      <c r="BH33" s="716"/>
      <c r="BI33" s="716"/>
      <c r="BJ33" s="716"/>
      <c r="BK33" s="716"/>
      <c r="BL33" s="716"/>
      <c r="BM33" s="717">
        <v>98.5</v>
      </c>
      <c r="BN33" s="716"/>
      <c r="BO33" s="716"/>
      <c r="BP33" s="716"/>
      <c r="BQ33" s="718"/>
      <c r="BR33" s="715">
        <v>99</v>
      </c>
      <c r="BS33" s="716"/>
      <c r="BT33" s="716"/>
      <c r="BU33" s="716"/>
      <c r="BV33" s="716"/>
      <c r="BW33" s="716"/>
      <c r="BX33" s="717">
        <v>98.3</v>
      </c>
      <c r="BY33" s="716"/>
      <c r="BZ33" s="716"/>
      <c r="CA33" s="716"/>
      <c r="CB33" s="718"/>
      <c r="CD33" s="660" t="s">
        <v>314</v>
      </c>
      <c r="CE33" s="661"/>
      <c r="CF33" s="661"/>
      <c r="CG33" s="661"/>
      <c r="CH33" s="661"/>
      <c r="CI33" s="661"/>
      <c r="CJ33" s="661"/>
      <c r="CK33" s="661"/>
      <c r="CL33" s="661"/>
      <c r="CM33" s="661"/>
      <c r="CN33" s="661"/>
      <c r="CO33" s="661"/>
      <c r="CP33" s="661"/>
      <c r="CQ33" s="662"/>
      <c r="CR33" s="645">
        <v>68339515</v>
      </c>
      <c r="CS33" s="681"/>
      <c r="CT33" s="681"/>
      <c r="CU33" s="681"/>
      <c r="CV33" s="681"/>
      <c r="CW33" s="681"/>
      <c r="CX33" s="681"/>
      <c r="CY33" s="682"/>
      <c r="CZ33" s="650">
        <v>33.5</v>
      </c>
      <c r="DA33" s="679"/>
      <c r="DB33" s="679"/>
      <c r="DC33" s="683"/>
      <c r="DD33" s="654">
        <v>56762232</v>
      </c>
      <c r="DE33" s="681"/>
      <c r="DF33" s="681"/>
      <c r="DG33" s="681"/>
      <c r="DH33" s="681"/>
      <c r="DI33" s="681"/>
      <c r="DJ33" s="681"/>
      <c r="DK33" s="682"/>
      <c r="DL33" s="654">
        <v>48140242</v>
      </c>
      <c r="DM33" s="681"/>
      <c r="DN33" s="681"/>
      <c r="DO33" s="681"/>
      <c r="DP33" s="681"/>
      <c r="DQ33" s="681"/>
      <c r="DR33" s="681"/>
      <c r="DS33" s="681"/>
      <c r="DT33" s="681"/>
      <c r="DU33" s="681"/>
      <c r="DV33" s="682"/>
      <c r="DW33" s="650">
        <v>43.6</v>
      </c>
      <c r="DX33" s="679"/>
      <c r="DY33" s="679"/>
      <c r="DZ33" s="679"/>
      <c r="EA33" s="679"/>
      <c r="EB33" s="679"/>
      <c r="EC33" s="680"/>
    </row>
    <row r="34" spans="2:133" ht="11.25" customHeight="1">
      <c r="B34" s="642" t="s">
        <v>315</v>
      </c>
      <c r="C34" s="643"/>
      <c r="D34" s="643"/>
      <c r="E34" s="643"/>
      <c r="F34" s="643"/>
      <c r="G34" s="643"/>
      <c r="H34" s="643"/>
      <c r="I34" s="643"/>
      <c r="J34" s="643"/>
      <c r="K34" s="643"/>
      <c r="L34" s="643"/>
      <c r="M34" s="643"/>
      <c r="N34" s="643"/>
      <c r="O34" s="643"/>
      <c r="P34" s="643"/>
      <c r="Q34" s="644"/>
      <c r="R34" s="645">
        <v>1052427</v>
      </c>
      <c r="S34" s="646"/>
      <c r="T34" s="646"/>
      <c r="U34" s="646"/>
      <c r="V34" s="646"/>
      <c r="W34" s="646"/>
      <c r="X34" s="646"/>
      <c r="Y34" s="647"/>
      <c r="Z34" s="648">
        <v>0.5</v>
      </c>
      <c r="AA34" s="648"/>
      <c r="AB34" s="648"/>
      <c r="AC34" s="648"/>
      <c r="AD34" s="649">
        <v>246</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316</v>
      </c>
      <c r="CE34" s="661"/>
      <c r="CF34" s="661"/>
      <c r="CG34" s="661"/>
      <c r="CH34" s="661"/>
      <c r="CI34" s="661"/>
      <c r="CJ34" s="661"/>
      <c r="CK34" s="661"/>
      <c r="CL34" s="661"/>
      <c r="CM34" s="661"/>
      <c r="CN34" s="661"/>
      <c r="CO34" s="661"/>
      <c r="CP34" s="661"/>
      <c r="CQ34" s="662"/>
      <c r="CR34" s="645">
        <v>32966845</v>
      </c>
      <c r="CS34" s="646"/>
      <c r="CT34" s="646"/>
      <c r="CU34" s="646"/>
      <c r="CV34" s="646"/>
      <c r="CW34" s="646"/>
      <c r="CX34" s="646"/>
      <c r="CY34" s="647"/>
      <c r="CZ34" s="650">
        <v>16.2</v>
      </c>
      <c r="DA34" s="679"/>
      <c r="DB34" s="679"/>
      <c r="DC34" s="683"/>
      <c r="DD34" s="654">
        <v>27048506</v>
      </c>
      <c r="DE34" s="646"/>
      <c r="DF34" s="646"/>
      <c r="DG34" s="646"/>
      <c r="DH34" s="646"/>
      <c r="DI34" s="646"/>
      <c r="DJ34" s="646"/>
      <c r="DK34" s="647"/>
      <c r="DL34" s="654">
        <v>24570357</v>
      </c>
      <c r="DM34" s="646"/>
      <c r="DN34" s="646"/>
      <c r="DO34" s="646"/>
      <c r="DP34" s="646"/>
      <c r="DQ34" s="646"/>
      <c r="DR34" s="646"/>
      <c r="DS34" s="646"/>
      <c r="DT34" s="646"/>
      <c r="DU34" s="646"/>
      <c r="DV34" s="647"/>
      <c r="DW34" s="650">
        <v>22.2</v>
      </c>
      <c r="DX34" s="679"/>
      <c r="DY34" s="679"/>
      <c r="DZ34" s="679"/>
      <c r="EA34" s="679"/>
      <c r="EB34" s="679"/>
      <c r="EC34" s="680"/>
    </row>
    <row r="35" spans="2:133" ht="11.25" customHeight="1">
      <c r="B35" s="642" t="s">
        <v>317</v>
      </c>
      <c r="C35" s="643"/>
      <c r="D35" s="643"/>
      <c r="E35" s="643"/>
      <c r="F35" s="643"/>
      <c r="G35" s="643"/>
      <c r="H35" s="643"/>
      <c r="I35" s="643"/>
      <c r="J35" s="643"/>
      <c r="K35" s="643"/>
      <c r="L35" s="643"/>
      <c r="M35" s="643"/>
      <c r="N35" s="643"/>
      <c r="O35" s="643"/>
      <c r="P35" s="643"/>
      <c r="Q35" s="644"/>
      <c r="R35" s="645">
        <v>17194</v>
      </c>
      <c r="S35" s="646"/>
      <c r="T35" s="646"/>
      <c r="U35" s="646"/>
      <c r="V35" s="646"/>
      <c r="W35" s="646"/>
      <c r="X35" s="646"/>
      <c r="Y35" s="647"/>
      <c r="Z35" s="648">
        <v>0</v>
      </c>
      <c r="AA35" s="648"/>
      <c r="AB35" s="648"/>
      <c r="AC35" s="648"/>
      <c r="AD35" s="649" t="s">
        <v>227</v>
      </c>
      <c r="AE35" s="649"/>
      <c r="AF35" s="649"/>
      <c r="AG35" s="649"/>
      <c r="AH35" s="649"/>
      <c r="AI35" s="649"/>
      <c r="AJ35" s="649"/>
      <c r="AK35" s="649"/>
      <c r="AL35" s="650" t="s">
        <v>227</v>
      </c>
      <c r="AM35" s="651"/>
      <c r="AN35" s="651"/>
      <c r="AO35" s="652"/>
      <c r="AP35" s="235"/>
      <c r="AQ35" s="624" t="s">
        <v>318</v>
      </c>
      <c r="AR35" s="625"/>
      <c r="AS35" s="625"/>
      <c r="AT35" s="625"/>
      <c r="AU35" s="625"/>
      <c r="AV35" s="625"/>
      <c r="AW35" s="625"/>
      <c r="AX35" s="625"/>
      <c r="AY35" s="625"/>
      <c r="AZ35" s="625"/>
      <c r="BA35" s="625"/>
      <c r="BB35" s="625"/>
      <c r="BC35" s="625"/>
      <c r="BD35" s="625"/>
      <c r="BE35" s="625"/>
      <c r="BF35" s="626"/>
      <c r="BG35" s="624" t="s">
        <v>319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320</v>
      </c>
      <c r="CE35" s="661"/>
      <c r="CF35" s="661"/>
      <c r="CG35" s="661"/>
      <c r="CH35" s="661"/>
      <c r="CI35" s="661"/>
      <c r="CJ35" s="661"/>
      <c r="CK35" s="661"/>
      <c r="CL35" s="661"/>
      <c r="CM35" s="661"/>
      <c r="CN35" s="661"/>
      <c r="CO35" s="661"/>
      <c r="CP35" s="661"/>
      <c r="CQ35" s="662"/>
      <c r="CR35" s="645">
        <v>4265225</v>
      </c>
      <c r="CS35" s="681"/>
      <c r="CT35" s="681"/>
      <c r="CU35" s="681"/>
      <c r="CV35" s="681"/>
      <c r="CW35" s="681"/>
      <c r="CX35" s="681"/>
      <c r="CY35" s="682"/>
      <c r="CZ35" s="650">
        <v>2.1</v>
      </c>
      <c r="DA35" s="679"/>
      <c r="DB35" s="679"/>
      <c r="DC35" s="683"/>
      <c r="DD35" s="654">
        <v>2548292</v>
      </c>
      <c r="DE35" s="681"/>
      <c r="DF35" s="681"/>
      <c r="DG35" s="681"/>
      <c r="DH35" s="681"/>
      <c r="DI35" s="681"/>
      <c r="DJ35" s="681"/>
      <c r="DK35" s="682"/>
      <c r="DL35" s="654">
        <v>2547978</v>
      </c>
      <c r="DM35" s="681"/>
      <c r="DN35" s="681"/>
      <c r="DO35" s="681"/>
      <c r="DP35" s="681"/>
      <c r="DQ35" s="681"/>
      <c r="DR35" s="681"/>
      <c r="DS35" s="681"/>
      <c r="DT35" s="681"/>
      <c r="DU35" s="681"/>
      <c r="DV35" s="682"/>
      <c r="DW35" s="650">
        <v>2.2999999999999998</v>
      </c>
      <c r="DX35" s="679"/>
      <c r="DY35" s="679"/>
      <c r="DZ35" s="679"/>
      <c r="EA35" s="679"/>
      <c r="EB35" s="679"/>
      <c r="EC35" s="680"/>
    </row>
    <row r="36" spans="2:133" ht="11.25" customHeight="1">
      <c r="B36" s="642" t="s">
        <v>321</v>
      </c>
      <c r="C36" s="643"/>
      <c r="D36" s="643"/>
      <c r="E36" s="643"/>
      <c r="F36" s="643"/>
      <c r="G36" s="643"/>
      <c r="H36" s="643"/>
      <c r="I36" s="643"/>
      <c r="J36" s="643"/>
      <c r="K36" s="643"/>
      <c r="L36" s="643"/>
      <c r="M36" s="643"/>
      <c r="N36" s="643"/>
      <c r="O36" s="643"/>
      <c r="P36" s="643"/>
      <c r="Q36" s="644"/>
      <c r="R36" s="645">
        <v>6956314</v>
      </c>
      <c r="S36" s="646"/>
      <c r="T36" s="646"/>
      <c r="U36" s="646"/>
      <c r="V36" s="646"/>
      <c r="W36" s="646"/>
      <c r="X36" s="646"/>
      <c r="Y36" s="647"/>
      <c r="Z36" s="648">
        <v>3.3</v>
      </c>
      <c r="AA36" s="648"/>
      <c r="AB36" s="648"/>
      <c r="AC36" s="648"/>
      <c r="AD36" s="649" t="s">
        <v>134</v>
      </c>
      <c r="AE36" s="649"/>
      <c r="AF36" s="649"/>
      <c r="AG36" s="649"/>
      <c r="AH36" s="649"/>
      <c r="AI36" s="649"/>
      <c r="AJ36" s="649"/>
      <c r="AK36" s="649"/>
      <c r="AL36" s="650" t="s">
        <v>227</v>
      </c>
      <c r="AM36" s="651"/>
      <c r="AN36" s="651"/>
      <c r="AO36" s="652"/>
      <c r="AP36" s="235"/>
      <c r="AQ36" s="719" t="s">
        <v>322</v>
      </c>
      <c r="AR36" s="720"/>
      <c r="AS36" s="720"/>
      <c r="AT36" s="720"/>
      <c r="AU36" s="720"/>
      <c r="AV36" s="720"/>
      <c r="AW36" s="720"/>
      <c r="AX36" s="720"/>
      <c r="AY36" s="721"/>
      <c r="AZ36" s="634">
        <v>21609009</v>
      </c>
      <c r="BA36" s="635"/>
      <c r="BB36" s="635"/>
      <c r="BC36" s="635"/>
      <c r="BD36" s="635"/>
      <c r="BE36" s="635"/>
      <c r="BF36" s="722"/>
      <c r="BG36" s="656" t="s">
        <v>323</v>
      </c>
      <c r="BH36" s="657"/>
      <c r="BI36" s="657"/>
      <c r="BJ36" s="657"/>
      <c r="BK36" s="657"/>
      <c r="BL36" s="657"/>
      <c r="BM36" s="657"/>
      <c r="BN36" s="657"/>
      <c r="BO36" s="657"/>
      <c r="BP36" s="657"/>
      <c r="BQ36" s="657"/>
      <c r="BR36" s="657"/>
      <c r="BS36" s="657"/>
      <c r="BT36" s="657"/>
      <c r="BU36" s="658"/>
      <c r="BV36" s="634" t="s">
        <v>227</v>
      </c>
      <c r="BW36" s="635"/>
      <c r="BX36" s="635"/>
      <c r="BY36" s="635"/>
      <c r="BZ36" s="635"/>
      <c r="CA36" s="635"/>
      <c r="CB36" s="722"/>
      <c r="CD36" s="660" t="s">
        <v>324</v>
      </c>
      <c r="CE36" s="661"/>
      <c r="CF36" s="661"/>
      <c r="CG36" s="661"/>
      <c r="CH36" s="661"/>
      <c r="CI36" s="661"/>
      <c r="CJ36" s="661"/>
      <c r="CK36" s="661"/>
      <c r="CL36" s="661"/>
      <c r="CM36" s="661"/>
      <c r="CN36" s="661"/>
      <c r="CO36" s="661"/>
      <c r="CP36" s="661"/>
      <c r="CQ36" s="662"/>
      <c r="CR36" s="645">
        <v>11100536</v>
      </c>
      <c r="CS36" s="646"/>
      <c r="CT36" s="646"/>
      <c r="CU36" s="646"/>
      <c r="CV36" s="646"/>
      <c r="CW36" s="646"/>
      <c r="CX36" s="646"/>
      <c r="CY36" s="647"/>
      <c r="CZ36" s="650">
        <v>5.4</v>
      </c>
      <c r="DA36" s="679"/>
      <c r="DB36" s="679"/>
      <c r="DC36" s="683"/>
      <c r="DD36" s="654">
        <v>9999794</v>
      </c>
      <c r="DE36" s="646"/>
      <c r="DF36" s="646"/>
      <c r="DG36" s="646"/>
      <c r="DH36" s="646"/>
      <c r="DI36" s="646"/>
      <c r="DJ36" s="646"/>
      <c r="DK36" s="647"/>
      <c r="DL36" s="654">
        <v>8653643</v>
      </c>
      <c r="DM36" s="646"/>
      <c r="DN36" s="646"/>
      <c r="DO36" s="646"/>
      <c r="DP36" s="646"/>
      <c r="DQ36" s="646"/>
      <c r="DR36" s="646"/>
      <c r="DS36" s="646"/>
      <c r="DT36" s="646"/>
      <c r="DU36" s="646"/>
      <c r="DV36" s="647"/>
      <c r="DW36" s="650">
        <v>7.8</v>
      </c>
      <c r="DX36" s="679"/>
      <c r="DY36" s="679"/>
      <c r="DZ36" s="679"/>
      <c r="EA36" s="679"/>
      <c r="EB36" s="679"/>
      <c r="EC36" s="680"/>
    </row>
    <row r="37" spans="2:133" ht="11.25" customHeight="1">
      <c r="B37" s="642" t="s">
        <v>325</v>
      </c>
      <c r="C37" s="643"/>
      <c r="D37" s="643"/>
      <c r="E37" s="643"/>
      <c r="F37" s="643"/>
      <c r="G37" s="643"/>
      <c r="H37" s="643"/>
      <c r="I37" s="643"/>
      <c r="J37" s="643"/>
      <c r="K37" s="643"/>
      <c r="L37" s="643"/>
      <c r="M37" s="643"/>
      <c r="N37" s="643"/>
      <c r="O37" s="643"/>
      <c r="P37" s="643"/>
      <c r="Q37" s="644"/>
      <c r="R37" s="645">
        <v>10775448</v>
      </c>
      <c r="S37" s="646"/>
      <c r="T37" s="646"/>
      <c r="U37" s="646"/>
      <c r="V37" s="646"/>
      <c r="W37" s="646"/>
      <c r="X37" s="646"/>
      <c r="Y37" s="647"/>
      <c r="Z37" s="648">
        <v>5</v>
      </c>
      <c r="AA37" s="648"/>
      <c r="AB37" s="648"/>
      <c r="AC37" s="648"/>
      <c r="AD37" s="649" t="s">
        <v>134</v>
      </c>
      <c r="AE37" s="649"/>
      <c r="AF37" s="649"/>
      <c r="AG37" s="649"/>
      <c r="AH37" s="649"/>
      <c r="AI37" s="649"/>
      <c r="AJ37" s="649"/>
      <c r="AK37" s="649"/>
      <c r="AL37" s="650" t="s">
        <v>227</v>
      </c>
      <c r="AM37" s="651"/>
      <c r="AN37" s="651"/>
      <c r="AO37" s="652"/>
      <c r="AQ37" s="723" t="s">
        <v>326</v>
      </c>
      <c r="AR37" s="724"/>
      <c r="AS37" s="724"/>
      <c r="AT37" s="724"/>
      <c r="AU37" s="724"/>
      <c r="AV37" s="724"/>
      <c r="AW37" s="724"/>
      <c r="AX37" s="724"/>
      <c r="AY37" s="725"/>
      <c r="AZ37" s="645">
        <v>3857457</v>
      </c>
      <c r="BA37" s="646"/>
      <c r="BB37" s="646"/>
      <c r="BC37" s="646"/>
      <c r="BD37" s="681"/>
      <c r="BE37" s="681"/>
      <c r="BF37" s="712"/>
      <c r="BG37" s="660" t="s">
        <v>327</v>
      </c>
      <c r="BH37" s="661"/>
      <c r="BI37" s="661"/>
      <c r="BJ37" s="661"/>
      <c r="BK37" s="661"/>
      <c r="BL37" s="661"/>
      <c r="BM37" s="661"/>
      <c r="BN37" s="661"/>
      <c r="BO37" s="661"/>
      <c r="BP37" s="661"/>
      <c r="BQ37" s="661"/>
      <c r="BR37" s="661"/>
      <c r="BS37" s="661"/>
      <c r="BT37" s="661"/>
      <c r="BU37" s="662"/>
      <c r="BV37" s="645" t="s">
        <v>254</v>
      </c>
      <c r="BW37" s="646"/>
      <c r="BX37" s="646"/>
      <c r="BY37" s="646"/>
      <c r="BZ37" s="646"/>
      <c r="CA37" s="646"/>
      <c r="CB37" s="655"/>
      <c r="CD37" s="660" t="s">
        <v>328</v>
      </c>
      <c r="CE37" s="661"/>
      <c r="CF37" s="661"/>
      <c r="CG37" s="661"/>
      <c r="CH37" s="661"/>
      <c r="CI37" s="661"/>
      <c r="CJ37" s="661"/>
      <c r="CK37" s="661"/>
      <c r="CL37" s="661"/>
      <c r="CM37" s="661"/>
      <c r="CN37" s="661"/>
      <c r="CO37" s="661"/>
      <c r="CP37" s="661"/>
      <c r="CQ37" s="662"/>
      <c r="CR37" s="645">
        <v>8777</v>
      </c>
      <c r="CS37" s="681"/>
      <c r="CT37" s="681"/>
      <c r="CU37" s="681"/>
      <c r="CV37" s="681"/>
      <c r="CW37" s="681"/>
      <c r="CX37" s="681"/>
      <c r="CY37" s="682"/>
      <c r="CZ37" s="650">
        <v>0</v>
      </c>
      <c r="DA37" s="679"/>
      <c r="DB37" s="679"/>
      <c r="DC37" s="683"/>
      <c r="DD37" s="654">
        <v>8777</v>
      </c>
      <c r="DE37" s="681"/>
      <c r="DF37" s="681"/>
      <c r="DG37" s="681"/>
      <c r="DH37" s="681"/>
      <c r="DI37" s="681"/>
      <c r="DJ37" s="681"/>
      <c r="DK37" s="682"/>
      <c r="DL37" s="654">
        <v>8777</v>
      </c>
      <c r="DM37" s="681"/>
      <c r="DN37" s="681"/>
      <c r="DO37" s="681"/>
      <c r="DP37" s="681"/>
      <c r="DQ37" s="681"/>
      <c r="DR37" s="681"/>
      <c r="DS37" s="681"/>
      <c r="DT37" s="681"/>
      <c r="DU37" s="681"/>
      <c r="DV37" s="682"/>
      <c r="DW37" s="650">
        <v>0</v>
      </c>
      <c r="DX37" s="679"/>
      <c r="DY37" s="679"/>
      <c r="DZ37" s="679"/>
      <c r="EA37" s="679"/>
      <c r="EB37" s="679"/>
      <c r="EC37" s="680"/>
    </row>
    <row r="38" spans="2:133" ht="11.25" customHeight="1">
      <c r="B38" s="642" t="s">
        <v>329</v>
      </c>
      <c r="C38" s="643"/>
      <c r="D38" s="643"/>
      <c r="E38" s="643"/>
      <c r="F38" s="643"/>
      <c r="G38" s="643"/>
      <c r="H38" s="643"/>
      <c r="I38" s="643"/>
      <c r="J38" s="643"/>
      <c r="K38" s="643"/>
      <c r="L38" s="643"/>
      <c r="M38" s="643"/>
      <c r="N38" s="643"/>
      <c r="O38" s="643"/>
      <c r="P38" s="643"/>
      <c r="Q38" s="644"/>
      <c r="R38" s="645">
        <v>4923101</v>
      </c>
      <c r="S38" s="646"/>
      <c r="T38" s="646"/>
      <c r="U38" s="646"/>
      <c r="V38" s="646"/>
      <c r="W38" s="646"/>
      <c r="X38" s="646"/>
      <c r="Y38" s="647"/>
      <c r="Z38" s="648">
        <v>2.2999999999999998</v>
      </c>
      <c r="AA38" s="648"/>
      <c r="AB38" s="648"/>
      <c r="AC38" s="648"/>
      <c r="AD38" s="649">
        <v>168840</v>
      </c>
      <c r="AE38" s="649"/>
      <c r="AF38" s="649"/>
      <c r="AG38" s="649"/>
      <c r="AH38" s="649"/>
      <c r="AI38" s="649"/>
      <c r="AJ38" s="649"/>
      <c r="AK38" s="649"/>
      <c r="AL38" s="650">
        <v>0.2</v>
      </c>
      <c r="AM38" s="651"/>
      <c r="AN38" s="651"/>
      <c r="AO38" s="652"/>
      <c r="AQ38" s="723" t="s">
        <v>330</v>
      </c>
      <c r="AR38" s="724"/>
      <c r="AS38" s="724"/>
      <c r="AT38" s="724"/>
      <c r="AU38" s="724"/>
      <c r="AV38" s="724"/>
      <c r="AW38" s="724"/>
      <c r="AX38" s="724"/>
      <c r="AY38" s="725"/>
      <c r="AZ38" s="645">
        <v>1500000</v>
      </c>
      <c r="BA38" s="646"/>
      <c r="BB38" s="646"/>
      <c r="BC38" s="646"/>
      <c r="BD38" s="681"/>
      <c r="BE38" s="681"/>
      <c r="BF38" s="712"/>
      <c r="BG38" s="660" t="s">
        <v>331</v>
      </c>
      <c r="BH38" s="661"/>
      <c r="BI38" s="661"/>
      <c r="BJ38" s="661"/>
      <c r="BK38" s="661"/>
      <c r="BL38" s="661"/>
      <c r="BM38" s="661"/>
      <c r="BN38" s="661"/>
      <c r="BO38" s="661"/>
      <c r="BP38" s="661"/>
      <c r="BQ38" s="661"/>
      <c r="BR38" s="661"/>
      <c r="BS38" s="661"/>
      <c r="BT38" s="661"/>
      <c r="BU38" s="662"/>
      <c r="BV38" s="645">
        <v>88233</v>
      </c>
      <c r="BW38" s="646"/>
      <c r="BX38" s="646"/>
      <c r="BY38" s="646"/>
      <c r="BZ38" s="646"/>
      <c r="CA38" s="646"/>
      <c r="CB38" s="655"/>
      <c r="CD38" s="660" t="s">
        <v>332</v>
      </c>
      <c r="CE38" s="661"/>
      <c r="CF38" s="661"/>
      <c r="CG38" s="661"/>
      <c r="CH38" s="661"/>
      <c r="CI38" s="661"/>
      <c r="CJ38" s="661"/>
      <c r="CK38" s="661"/>
      <c r="CL38" s="661"/>
      <c r="CM38" s="661"/>
      <c r="CN38" s="661"/>
      <c r="CO38" s="661"/>
      <c r="CP38" s="661"/>
      <c r="CQ38" s="662"/>
      <c r="CR38" s="645">
        <v>16046117</v>
      </c>
      <c r="CS38" s="646"/>
      <c r="CT38" s="646"/>
      <c r="CU38" s="646"/>
      <c r="CV38" s="646"/>
      <c r="CW38" s="646"/>
      <c r="CX38" s="646"/>
      <c r="CY38" s="647"/>
      <c r="CZ38" s="650">
        <v>7.9</v>
      </c>
      <c r="DA38" s="679"/>
      <c r="DB38" s="679"/>
      <c r="DC38" s="683"/>
      <c r="DD38" s="654">
        <v>13453453</v>
      </c>
      <c r="DE38" s="646"/>
      <c r="DF38" s="646"/>
      <c r="DG38" s="646"/>
      <c r="DH38" s="646"/>
      <c r="DI38" s="646"/>
      <c r="DJ38" s="646"/>
      <c r="DK38" s="647"/>
      <c r="DL38" s="654">
        <v>12350916</v>
      </c>
      <c r="DM38" s="646"/>
      <c r="DN38" s="646"/>
      <c r="DO38" s="646"/>
      <c r="DP38" s="646"/>
      <c r="DQ38" s="646"/>
      <c r="DR38" s="646"/>
      <c r="DS38" s="646"/>
      <c r="DT38" s="646"/>
      <c r="DU38" s="646"/>
      <c r="DV38" s="647"/>
      <c r="DW38" s="650">
        <v>11.2</v>
      </c>
      <c r="DX38" s="679"/>
      <c r="DY38" s="679"/>
      <c r="DZ38" s="679"/>
      <c r="EA38" s="679"/>
      <c r="EB38" s="679"/>
      <c r="EC38" s="680"/>
    </row>
    <row r="39" spans="2:133" ht="11.25" customHeight="1">
      <c r="B39" s="642" t="s">
        <v>333</v>
      </c>
      <c r="C39" s="643"/>
      <c r="D39" s="643"/>
      <c r="E39" s="643"/>
      <c r="F39" s="643"/>
      <c r="G39" s="643"/>
      <c r="H39" s="643"/>
      <c r="I39" s="643"/>
      <c r="J39" s="643"/>
      <c r="K39" s="643"/>
      <c r="L39" s="643"/>
      <c r="M39" s="643"/>
      <c r="N39" s="643"/>
      <c r="O39" s="643"/>
      <c r="P39" s="643"/>
      <c r="Q39" s="644"/>
      <c r="R39" s="645">
        <v>15084678</v>
      </c>
      <c r="S39" s="646"/>
      <c r="T39" s="646"/>
      <c r="U39" s="646"/>
      <c r="V39" s="646"/>
      <c r="W39" s="646"/>
      <c r="X39" s="646"/>
      <c r="Y39" s="647"/>
      <c r="Z39" s="648">
        <v>7.1</v>
      </c>
      <c r="AA39" s="648"/>
      <c r="AB39" s="648"/>
      <c r="AC39" s="648"/>
      <c r="AD39" s="649" t="s">
        <v>227</v>
      </c>
      <c r="AE39" s="649"/>
      <c r="AF39" s="649"/>
      <c r="AG39" s="649"/>
      <c r="AH39" s="649"/>
      <c r="AI39" s="649"/>
      <c r="AJ39" s="649"/>
      <c r="AK39" s="649"/>
      <c r="AL39" s="650" t="s">
        <v>227</v>
      </c>
      <c r="AM39" s="651"/>
      <c r="AN39" s="651"/>
      <c r="AO39" s="652"/>
      <c r="AQ39" s="723" t="s">
        <v>334</v>
      </c>
      <c r="AR39" s="724"/>
      <c r="AS39" s="724"/>
      <c r="AT39" s="724"/>
      <c r="AU39" s="724"/>
      <c r="AV39" s="724"/>
      <c r="AW39" s="724"/>
      <c r="AX39" s="724"/>
      <c r="AY39" s="725"/>
      <c r="AZ39" s="645">
        <v>766494</v>
      </c>
      <c r="BA39" s="646"/>
      <c r="BB39" s="646"/>
      <c r="BC39" s="646"/>
      <c r="BD39" s="681"/>
      <c r="BE39" s="681"/>
      <c r="BF39" s="712"/>
      <c r="BG39" s="660" t="s">
        <v>335</v>
      </c>
      <c r="BH39" s="661"/>
      <c r="BI39" s="661"/>
      <c r="BJ39" s="661"/>
      <c r="BK39" s="661"/>
      <c r="BL39" s="661"/>
      <c r="BM39" s="661"/>
      <c r="BN39" s="661"/>
      <c r="BO39" s="661"/>
      <c r="BP39" s="661"/>
      <c r="BQ39" s="661"/>
      <c r="BR39" s="661"/>
      <c r="BS39" s="661"/>
      <c r="BT39" s="661"/>
      <c r="BU39" s="662"/>
      <c r="BV39" s="645">
        <v>133414</v>
      </c>
      <c r="BW39" s="646"/>
      <c r="BX39" s="646"/>
      <c r="BY39" s="646"/>
      <c r="BZ39" s="646"/>
      <c r="CA39" s="646"/>
      <c r="CB39" s="655"/>
      <c r="CD39" s="660" t="s">
        <v>336</v>
      </c>
      <c r="CE39" s="661"/>
      <c r="CF39" s="661"/>
      <c r="CG39" s="661"/>
      <c r="CH39" s="661"/>
      <c r="CI39" s="661"/>
      <c r="CJ39" s="661"/>
      <c r="CK39" s="661"/>
      <c r="CL39" s="661"/>
      <c r="CM39" s="661"/>
      <c r="CN39" s="661"/>
      <c r="CO39" s="661"/>
      <c r="CP39" s="661"/>
      <c r="CQ39" s="662"/>
      <c r="CR39" s="645">
        <v>2050323</v>
      </c>
      <c r="CS39" s="681"/>
      <c r="CT39" s="681"/>
      <c r="CU39" s="681"/>
      <c r="CV39" s="681"/>
      <c r="CW39" s="681"/>
      <c r="CX39" s="681"/>
      <c r="CY39" s="682"/>
      <c r="CZ39" s="650">
        <v>1</v>
      </c>
      <c r="DA39" s="679"/>
      <c r="DB39" s="679"/>
      <c r="DC39" s="683"/>
      <c r="DD39" s="654">
        <v>1950316</v>
      </c>
      <c r="DE39" s="681"/>
      <c r="DF39" s="681"/>
      <c r="DG39" s="681"/>
      <c r="DH39" s="681"/>
      <c r="DI39" s="681"/>
      <c r="DJ39" s="681"/>
      <c r="DK39" s="682"/>
      <c r="DL39" s="654" t="s">
        <v>134</v>
      </c>
      <c r="DM39" s="681"/>
      <c r="DN39" s="681"/>
      <c r="DO39" s="681"/>
      <c r="DP39" s="681"/>
      <c r="DQ39" s="681"/>
      <c r="DR39" s="681"/>
      <c r="DS39" s="681"/>
      <c r="DT39" s="681"/>
      <c r="DU39" s="681"/>
      <c r="DV39" s="682"/>
      <c r="DW39" s="650" t="s">
        <v>134</v>
      </c>
      <c r="DX39" s="679"/>
      <c r="DY39" s="679"/>
      <c r="DZ39" s="679"/>
      <c r="EA39" s="679"/>
      <c r="EB39" s="679"/>
      <c r="EC39" s="680"/>
    </row>
    <row r="40" spans="2:133" ht="11.25" customHeight="1">
      <c r="B40" s="642" t="s">
        <v>337</v>
      </c>
      <c r="C40" s="643"/>
      <c r="D40" s="643"/>
      <c r="E40" s="643"/>
      <c r="F40" s="643"/>
      <c r="G40" s="643"/>
      <c r="H40" s="643"/>
      <c r="I40" s="643"/>
      <c r="J40" s="643"/>
      <c r="K40" s="643"/>
      <c r="L40" s="643"/>
      <c r="M40" s="643"/>
      <c r="N40" s="643"/>
      <c r="O40" s="643"/>
      <c r="P40" s="643"/>
      <c r="Q40" s="644"/>
      <c r="R40" s="645" t="s">
        <v>134</v>
      </c>
      <c r="S40" s="646"/>
      <c r="T40" s="646"/>
      <c r="U40" s="646"/>
      <c r="V40" s="646"/>
      <c r="W40" s="646"/>
      <c r="X40" s="646"/>
      <c r="Y40" s="647"/>
      <c r="Z40" s="648" t="s">
        <v>227</v>
      </c>
      <c r="AA40" s="648"/>
      <c r="AB40" s="648"/>
      <c r="AC40" s="648"/>
      <c r="AD40" s="649" t="s">
        <v>236</v>
      </c>
      <c r="AE40" s="649"/>
      <c r="AF40" s="649"/>
      <c r="AG40" s="649"/>
      <c r="AH40" s="649"/>
      <c r="AI40" s="649"/>
      <c r="AJ40" s="649"/>
      <c r="AK40" s="649"/>
      <c r="AL40" s="650" t="s">
        <v>227</v>
      </c>
      <c r="AM40" s="651"/>
      <c r="AN40" s="651"/>
      <c r="AO40" s="652"/>
      <c r="AQ40" s="723" t="s">
        <v>338</v>
      </c>
      <c r="AR40" s="724"/>
      <c r="AS40" s="724"/>
      <c r="AT40" s="724"/>
      <c r="AU40" s="724"/>
      <c r="AV40" s="724"/>
      <c r="AW40" s="724"/>
      <c r="AX40" s="724"/>
      <c r="AY40" s="725"/>
      <c r="AZ40" s="645">
        <v>256983</v>
      </c>
      <c r="BA40" s="646"/>
      <c r="BB40" s="646"/>
      <c r="BC40" s="646"/>
      <c r="BD40" s="681"/>
      <c r="BE40" s="681"/>
      <c r="BF40" s="712"/>
      <c r="BG40" s="726" t="s">
        <v>339</v>
      </c>
      <c r="BH40" s="727"/>
      <c r="BI40" s="727"/>
      <c r="BJ40" s="727"/>
      <c r="BK40" s="727"/>
      <c r="BL40" s="236"/>
      <c r="BM40" s="661" t="s">
        <v>340</v>
      </c>
      <c r="BN40" s="661"/>
      <c r="BO40" s="661"/>
      <c r="BP40" s="661"/>
      <c r="BQ40" s="661"/>
      <c r="BR40" s="661"/>
      <c r="BS40" s="661"/>
      <c r="BT40" s="661"/>
      <c r="BU40" s="662"/>
      <c r="BV40" s="645">
        <v>106</v>
      </c>
      <c r="BW40" s="646"/>
      <c r="BX40" s="646"/>
      <c r="BY40" s="646"/>
      <c r="BZ40" s="646"/>
      <c r="CA40" s="646"/>
      <c r="CB40" s="655"/>
      <c r="CD40" s="660" t="s">
        <v>341</v>
      </c>
      <c r="CE40" s="661"/>
      <c r="CF40" s="661"/>
      <c r="CG40" s="661"/>
      <c r="CH40" s="661"/>
      <c r="CI40" s="661"/>
      <c r="CJ40" s="661"/>
      <c r="CK40" s="661"/>
      <c r="CL40" s="661"/>
      <c r="CM40" s="661"/>
      <c r="CN40" s="661"/>
      <c r="CO40" s="661"/>
      <c r="CP40" s="661"/>
      <c r="CQ40" s="662"/>
      <c r="CR40" s="645">
        <v>1910469</v>
      </c>
      <c r="CS40" s="646"/>
      <c r="CT40" s="646"/>
      <c r="CU40" s="646"/>
      <c r="CV40" s="646"/>
      <c r="CW40" s="646"/>
      <c r="CX40" s="646"/>
      <c r="CY40" s="647"/>
      <c r="CZ40" s="650">
        <v>0.9</v>
      </c>
      <c r="DA40" s="679"/>
      <c r="DB40" s="679"/>
      <c r="DC40" s="683"/>
      <c r="DD40" s="654">
        <v>1761871</v>
      </c>
      <c r="DE40" s="646"/>
      <c r="DF40" s="646"/>
      <c r="DG40" s="646"/>
      <c r="DH40" s="646"/>
      <c r="DI40" s="646"/>
      <c r="DJ40" s="646"/>
      <c r="DK40" s="647"/>
      <c r="DL40" s="654">
        <v>17348</v>
      </c>
      <c r="DM40" s="646"/>
      <c r="DN40" s="646"/>
      <c r="DO40" s="646"/>
      <c r="DP40" s="646"/>
      <c r="DQ40" s="646"/>
      <c r="DR40" s="646"/>
      <c r="DS40" s="646"/>
      <c r="DT40" s="646"/>
      <c r="DU40" s="646"/>
      <c r="DV40" s="647"/>
      <c r="DW40" s="650">
        <v>0</v>
      </c>
      <c r="DX40" s="679"/>
      <c r="DY40" s="679"/>
      <c r="DZ40" s="679"/>
      <c r="EA40" s="679"/>
      <c r="EB40" s="679"/>
      <c r="EC40" s="680"/>
    </row>
    <row r="41" spans="2:133" ht="11.25" customHeight="1">
      <c r="B41" s="642" t="s">
        <v>342</v>
      </c>
      <c r="C41" s="643"/>
      <c r="D41" s="643"/>
      <c r="E41" s="643"/>
      <c r="F41" s="643"/>
      <c r="G41" s="643"/>
      <c r="H41" s="643"/>
      <c r="I41" s="643"/>
      <c r="J41" s="643"/>
      <c r="K41" s="643"/>
      <c r="L41" s="643"/>
      <c r="M41" s="643"/>
      <c r="N41" s="643"/>
      <c r="O41" s="643"/>
      <c r="P41" s="643"/>
      <c r="Q41" s="644"/>
      <c r="R41" s="645">
        <v>3836978</v>
      </c>
      <c r="S41" s="646"/>
      <c r="T41" s="646"/>
      <c r="U41" s="646"/>
      <c r="V41" s="646"/>
      <c r="W41" s="646"/>
      <c r="X41" s="646"/>
      <c r="Y41" s="647"/>
      <c r="Z41" s="648">
        <v>1.8</v>
      </c>
      <c r="AA41" s="648"/>
      <c r="AB41" s="648"/>
      <c r="AC41" s="648"/>
      <c r="AD41" s="649" t="s">
        <v>134</v>
      </c>
      <c r="AE41" s="649"/>
      <c r="AF41" s="649"/>
      <c r="AG41" s="649"/>
      <c r="AH41" s="649"/>
      <c r="AI41" s="649"/>
      <c r="AJ41" s="649"/>
      <c r="AK41" s="649"/>
      <c r="AL41" s="650" t="s">
        <v>134</v>
      </c>
      <c r="AM41" s="651"/>
      <c r="AN41" s="651"/>
      <c r="AO41" s="652"/>
      <c r="AQ41" s="723" t="s">
        <v>343</v>
      </c>
      <c r="AR41" s="724"/>
      <c r="AS41" s="724"/>
      <c r="AT41" s="724"/>
      <c r="AU41" s="724"/>
      <c r="AV41" s="724"/>
      <c r="AW41" s="724"/>
      <c r="AX41" s="724"/>
      <c r="AY41" s="725"/>
      <c r="AZ41" s="645">
        <v>3825178</v>
      </c>
      <c r="BA41" s="646"/>
      <c r="BB41" s="646"/>
      <c r="BC41" s="646"/>
      <c r="BD41" s="681"/>
      <c r="BE41" s="681"/>
      <c r="BF41" s="712"/>
      <c r="BG41" s="726"/>
      <c r="BH41" s="727"/>
      <c r="BI41" s="727"/>
      <c r="BJ41" s="727"/>
      <c r="BK41" s="727"/>
      <c r="BL41" s="236"/>
      <c r="BM41" s="661" t="s">
        <v>344</v>
      </c>
      <c r="BN41" s="661"/>
      <c r="BO41" s="661"/>
      <c r="BP41" s="661"/>
      <c r="BQ41" s="661"/>
      <c r="BR41" s="661"/>
      <c r="BS41" s="661"/>
      <c r="BT41" s="661"/>
      <c r="BU41" s="662"/>
      <c r="BV41" s="645" t="s">
        <v>134</v>
      </c>
      <c r="BW41" s="646"/>
      <c r="BX41" s="646"/>
      <c r="BY41" s="646"/>
      <c r="BZ41" s="646"/>
      <c r="CA41" s="646"/>
      <c r="CB41" s="655"/>
      <c r="CD41" s="660" t="s">
        <v>345</v>
      </c>
      <c r="CE41" s="661"/>
      <c r="CF41" s="661"/>
      <c r="CG41" s="661"/>
      <c r="CH41" s="661"/>
      <c r="CI41" s="661"/>
      <c r="CJ41" s="661"/>
      <c r="CK41" s="661"/>
      <c r="CL41" s="661"/>
      <c r="CM41" s="661"/>
      <c r="CN41" s="661"/>
      <c r="CO41" s="661"/>
      <c r="CP41" s="661"/>
      <c r="CQ41" s="662"/>
      <c r="CR41" s="645" t="s">
        <v>227</v>
      </c>
      <c r="CS41" s="681"/>
      <c r="CT41" s="681"/>
      <c r="CU41" s="681"/>
      <c r="CV41" s="681"/>
      <c r="CW41" s="681"/>
      <c r="CX41" s="681"/>
      <c r="CY41" s="682"/>
      <c r="CZ41" s="650" t="s">
        <v>134</v>
      </c>
      <c r="DA41" s="679"/>
      <c r="DB41" s="679"/>
      <c r="DC41" s="683"/>
      <c r="DD41" s="654" t="s">
        <v>134</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346</v>
      </c>
      <c r="C42" s="696"/>
      <c r="D42" s="696"/>
      <c r="E42" s="696"/>
      <c r="F42" s="696"/>
      <c r="G42" s="696"/>
      <c r="H42" s="696"/>
      <c r="I42" s="696"/>
      <c r="J42" s="696"/>
      <c r="K42" s="696"/>
      <c r="L42" s="696"/>
      <c r="M42" s="696"/>
      <c r="N42" s="696"/>
      <c r="O42" s="696"/>
      <c r="P42" s="696"/>
      <c r="Q42" s="697"/>
      <c r="R42" s="730">
        <v>213602795</v>
      </c>
      <c r="S42" s="731"/>
      <c r="T42" s="731"/>
      <c r="U42" s="731"/>
      <c r="V42" s="731"/>
      <c r="W42" s="731"/>
      <c r="X42" s="731"/>
      <c r="Y42" s="739"/>
      <c r="Z42" s="740">
        <v>100</v>
      </c>
      <c r="AA42" s="740"/>
      <c r="AB42" s="740"/>
      <c r="AC42" s="740"/>
      <c r="AD42" s="741">
        <v>106606654</v>
      </c>
      <c r="AE42" s="741"/>
      <c r="AF42" s="741"/>
      <c r="AG42" s="741"/>
      <c r="AH42" s="741"/>
      <c r="AI42" s="741"/>
      <c r="AJ42" s="741"/>
      <c r="AK42" s="741"/>
      <c r="AL42" s="742">
        <v>100</v>
      </c>
      <c r="AM42" s="717"/>
      <c r="AN42" s="717"/>
      <c r="AO42" s="743"/>
      <c r="AQ42" s="744" t="s">
        <v>347</v>
      </c>
      <c r="AR42" s="745"/>
      <c r="AS42" s="745"/>
      <c r="AT42" s="745"/>
      <c r="AU42" s="745"/>
      <c r="AV42" s="745"/>
      <c r="AW42" s="745"/>
      <c r="AX42" s="745"/>
      <c r="AY42" s="746"/>
      <c r="AZ42" s="730">
        <v>11402897</v>
      </c>
      <c r="BA42" s="731"/>
      <c r="BB42" s="731"/>
      <c r="BC42" s="731"/>
      <c r="BD42" s="716"/>
      <c r="BE42" s="716"/>
      <c r="BF42" s="718"/>
      <c r="BG42" s="728"/>
      <c r="BH42" s="729"/>
      <c r="BI42" s="729"/>
      <c r="BJ42" s="729"/>
      <c r="BK42" s="729"/>
      <c r="BL42" s="237"/>
      <c r="BM42" s="671" t="s">
        <v>348</v>
      </c>
      <c r="BN42" s="671"/>
      <c r="BO42" s="671"/>
      <c r="BP42" s="671"/>
      <c r="BQ42" s="671"/>
      <c r="BR42" s="671"/>
      <c r="BS42" s="671"/>
      <c r="BT42" s="671"/>
      <c r="BU42" s="672"/>
      <c r="BV42" s="730">
        <v>273</v>
      </c>
      <c r="BW42" s="731"/>
      <c r="BX42" s="731"/>
      <c r="BY42" s="731"/>
      <c r="BZ42" s="731"/>
      <c r="CA42" s="731"/>
      <c r="CB42" s="738"/>
      <c r="CD42" s="642" t="s">
        <v>349</v>
      </c>
      <c r="CE42" s="643"/>
      <c r="CF42" s="643"/>
      <c r="CG42" s="643"/>
      <c r="CH42" s="643"/>
      <c r="CI42" s="643"/>
      <c r="CJ42" s="643"/>
      <c r="CK42" s="643"/>
      <c r="CL42" s="643"/>
      <c r="CM42" s="643"/>
      <c r="CN42" s="643"/>
      <c r="CO42" s="643"/>
      <c r="CP42" s="643"/>
      <c r="CQ42" s="644"/>
      <c r="CR42" s="645">
        <v>31868873</v>
      </c>
      <c r="CS42" s="646"/>
      <c r="CT42" s="646"/>
      <c r="CU42" s="646"/>
      <c r="CV42" s="646"/>
      <c r="CW42" s="646"/>
      <c r="CX42" s="646"/>
      <c r="CY42" s="647"/>
      <c r="CZ42" s="650">
        <v>15.6</v>
      </c>
      <c r="DA42" s="651"/>
      <c r="DB42" s="651"/>
      <c r="DC42" s="663"/>
      <c r="DD42" s="654">
        <v>9831067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350</v>
      </c>
      <c r="CE43" s="643"/>
      <c r="CF43" s="643"/>
      <c r="CG43" s="643"/>
      <c r="CH43" s="643"/>
      <c r="CI43" s="643"/>
      <c r="CJ43" s="643"/>
      <c r="CK43" s="643"/>
      <c r="CL43" s="643"/>
      <c r="CM43" s="643"/>
      <c r="CN43" s="643"/>
      <c r="CO43" s="643"/>
      <c r="CP43" s="643"/>
      <c r="CQ43" s="644"/>
      <c r="CR43" s="645">
        <v>250688</v>
      </c>
      <c r="CS43" s="681"/>
      <c r="CT43" s="681"/>
      <c r="CU43" s="681"/>
      <c r="CV43" s="681"/>
      <c r="CW43" s="681"/>
      <c r="CX43" s="681"/>
      <c r="CY43" s="682"/>
      <c r="CZ43" s="650">
        <v>0.1</v>
      </c>
      <c r="DA43" s="679"/>
      <c r="DB43" s="679"/>
      <c r="DC43" s="683"/>
      <c r="DD43" s="654">
        <v>250688</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299</v>
      </c>
      <c r="CE44" s="758"/>
      <c r="CF44" s="642" t="s">
        <v>351</v>
      </c>
      <c r="CG44" s="643"/>
      <c r="CH44" s="643"/>
      <c r="CI44" s="643"/>
      <c r="CJ44" s="643"/>
      <c r="CK44" s="643"/>
      <c r="CL44" s="643"/>
      <c r="CM44" s="643"/>
      <c r="CN44" s="643"/>
      <c r="CO44" s="643"/>
      <c r="CP44" s="643"/>
      <c r="CQ44" s="644"/>
      <c r="CR44" s="645">
        <v>31868873</v>
      </c>
      <c r="CS44" s="646"/>
      <c r="CT44" s="646"/>
      <c r="CU44" s="646"/>
      <c r="CV44" s="646"/>
      <c r="CW44" s="646"/>
      <c r="CX44" s="646"/>
      <c r="CY44" s="647"/>
      <c r="CZ44" s="650">
        <v>15.6</v>
      </c>
      <c r="DA44" s="651"/>
      <c r="DB44" s="651"/>
      <c r="DC44" s="663"/>
      <c r="DD44" s="654">
        <v>9831067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352</v>
      </c>
      <c r="CG45" s="643"/>
      <c r="CH45" s="643"/>
      <c r="CI45" s="643"/>
      <c r="CJ45" s="643"/>
      <c r="CK45" s="643"/>
      <c r="CL45" s="643"/>
      <c r="CM45" s="643"/>
      <c r="CN45" s="643"/>
      <c r="CO45" s="643"/>
      <c r="CP45" s="643"/>
      <c r="CQ45" s="644"/>
      <c r="CR45" s="645">
        <v>9985083</v>
      </c>
      <c r="CS45" s="681"/>
      <c r="CT45" s="681"/>
      <c r="CU45" s="681"/>
      <c r="CV45" s="681"/>
      <c r="CW45" s="681"/>
      <c r="CX45" s="681"/>
      <c r="CY45" s="682"/>
      <c r="CZ45" s="650">
        <v>4.9000000000000004</v>
      </c>
      <c r="DA45" s="679"/>
      <c r="DB45" s="679"/>
      <c r="DC45" s="683"/>
      <c r="DD45" s="654">
        <v>1542533</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354</v>
      </c>
      <c r="CG46" s="643"/>
      <c r="CH46" s="643"/>
      <c r="CI46" s="643"/>
      <c r="CJ46" s="643"/>
      <c r="CK46" s="643"/>
      <c r="CL46" s="643"/>
      <c r="CM46" s="643"/>
      <c r="CN46" s="643"/>
      <c r="CO46" s="643"/>
      <c r="CP46" s="643"/>
      <c r="CQ46" s="644"/>
      <c r="CR46" s="645">
        <v>21854012</v>
      </c>
      <c r="CS46" s="646"/>
      <c r="CT46" s="646"/>
      <c r="CU46" s="646"/>
      <c r="CV46" s="646"/>
      <c r="CW46" s="646"/>
      <c r="CX46" s="646"/>
      <c r="CY46" s="647"/>
      <c r="CZ46" s="650">
        <v>10.7</v>
      </c>
      <c r="DA46" s="651"/>
      <c r="DB46" s="651"/>
      <c r="DC46" s="663"/>
      <c r="DD46" s="654">
        <v>8263956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356</v>
      </c>
      <c r="CG47" s="643"/>
      <c r="CH47" s="643"/>
      <c r="CI47" s="643"/>
      <c r="CJ47" s="643"/>
      <c r="CK47" s="643"/>
      <c r="CL47" s="643"/>
      <c r="CM47" s="643"/>
      <c r="CN47" s="643"/>
      <c r="CO47" s="643"/>
      <c r="CP47" s="643"/>
      <c r="CQ47" s="644"/>
      <c r="CR47" s="645" t="s">
        <v>134</v>
      </c>
      <c r="CS47" s="681"/>
      <c r="CT47" s="681"/>
      <c r="CU47" s="681"/>
      <c r="CV47" s="681"/>
      <c r="CW47" s="681"/>
      <c r="CX47" s="681"/>
      <c r="CY47" s="682"/>
      <c r="CZ47" s="650" t="s">
        <v>227</v>
      </c>
      <c r="DA47" s="679"/>
      <c r="DB47" s="679"/>
      <c r="DC47" s="683"/>
      <c r="DD47" s="654" t="s">
        <v>227</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357</v>
      </c>
      <c r="CD48" s="761"/>
      <c r="CE48" s="762"/>
      <c r="CF48" s="642" t="s">
        <v>358</v>
      </c>
      <c r="CG48" s="643"/>
      <c r="CH48" s="643"/>
      <c r="CI48" s="643"/>
      <c r="CJ48" s="643"/>
      <c r="CK48" s="643"/>
      <c r="CL48" s="643"/>
      <c r="CM48" s="643"/>
      <c r="CN48" s="643"/>
      <c r="CO48" s="643"/>
      <c r="CP48" s="643"/>
      <c r="CQ48" s="644"/>
      <c r="CR48" s="645" t="s">
        <v>227</v>
      </c>
      <c r="CS48" s="646"/>
      <c r="CT48" s="646"/>
      <c r="CU48" s="646"/>
      <c r="CV48" s="646"/>
      <c r="CW48" s="646"/>
      <c r="CX48" s="646"/>
      <c r="CY48" s="647"/>
      <c r="CZ48" s="650" t="s">
        <v>227</v>
      </c>
      <c r="DA48" s="651"/>
      <c r="DB48" s="651"/>
      <c r="DC48" s="663"/>
      <c r="DD48" s="654" t="s">
        <v>227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359</v>
      </c>
      <c r="CE49" s="696"/>
      <c r="CF49" s="696"/>
      <c r="CG49" s="696"/>
      <c r="CH49" s="696"/>
      <c r="CI49" s="696"/>
      <c r="CJ49" s="696"/>
      <c r="CK49" s="696"/>
      <c r="CL49" s="696"/>
      <c r="CM49" s="696"/>
      <c r="CN49" s="696"/>
      <c r="CO49" s="696"/>
      <c r="CP49" s="696"/>
      <c r="CQ49" s="697"/>
      <c r="CR49" s="730">
        <v>203864761</v>
      </c>
      <c r="CS49" s="716"/>
      <c r="CT49" s="716"/>
      <c r="CU49" s="716"/>
      <c r="CV49" s="716"/>
      <c r="CW49" s="716"/>
      <c r="CX49" s="716"/>
      <c r="CY49" s="747"/>
      <c r="CZ49" s="742">
        <v>100</v>
      </c>
      <c r="DA49" s="748"/>
      <c r="DB49" s="748"/>
      <c r="DC49" s="749"/>
      <c r="DD49" s="750">
        <v>124227890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itCV5r6LMCsMrKDBYuURwyHlN2OR0quiGv1rYDMFCwXiKW40eiA93ouu2EDsv0r4sj+Eg1BAsnoJTAx5ZzzJeQ==" saltValue="qyfgXkcSPGtg+hJouzZSW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Q103" sqref="BQ103:DZ103"/>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361</v>
      </c>
      <c r="DK2" s="793"/>
      <c r="DL2" s="793"/>
      <c r="DM2" s="793"/>
      <c r="DN2" s="793"/>
      <c r="DO2" s="794"/>
      <c r="DP2" s="250"/>
      <c r="DQ2" s="792" t="s">
        <v>362</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365</v>
      </c>
      <c r="B5" s="787"/>
      <c r="C5" s="787"/>
      <c r="D5" s="787"/>
      <c r="E5" s="787"/>
      <c r="F5" s="787"/>
      <c r="G5" s="787"/>
      <c r="H5" s="787"/>
      <c r="I5" s="787"/>
      <c r="J5" s="787"/>
      <c r="K5" s="787"/>
      <c r="L5" s="787"/>
      <c r="M5" s="787"/>
      <c r="N5" s="787"/>
      <c r="O5" s="787"/>
      <c r="P5" s="788"/>
      <c r="Q5" s="763" t="s">
        <v>366</v>
      </c>
      <c r="R5" s="764"/>
      <c r="S5" s="764"/>
      <c r="T5" s="764"/>
      <c r="U5" s="765"/>
      <c r="V5" s="763" t="s">
        <v>367</v>
      </c>
      <c r="W5" s="764"/>
      <c r="X5" s="764"/>
      <c r="Y5" s="764"/>
      <c r="Z5" s="765"/>
      <c r="AA5" s="763" t="s">
        <v>368</v>
      </c>
      <c r="AB5" s="764"/>
      <c r="AC5" s="764"/>
      <c r="AD5" s="764"/>
      <c r="AE5" s="764"/>
      <c r="AF5" s="796" t="s">
        <v>369</v>
      </c>
      <c r="AG5" s="764"/>
      <c r="AH5" s="764"/>
      <c r="AI5" s="764"/>
      <c r="AJ5" s="775"/>
      <c r="AK5" s="764" t="s">
        <v>370</v>
      </c>
      <c r="AL5" s="764"/>
      <c r="AM5" s="764"/>
      <c r="AN5" s="764"/>
      <c r="AO5" s="765"/>
      <c r="AP5" s="763" t="s">
        <v>371</v>
      </c>
      <c r="AQ5" s="764"/>
      <c r="AR5" s="764"/>
      <c r="AS5" s="764"/>
      <c r="AT5" s="765"/>
      <c r="AU5" s="763" t="s">
        <v>372</v>
      </c>
      <c r="AV5" s="764"/>
      <c r="AW5" s="764"/>
      <c r="AX5" s="764"/>
      <c r="AY5" s="775"/>
      <c r="AZ5" s="257"/>
      <c r="BA5" s="257"/>
      <c r="BB5" s="257"/>
      <c r="BC5" s="257"/>
      <c r="BD5" s="257"/>
      <c r="BE5" s="258"/>
      <c r="BF5" s="258"/>
      <c r="BG5" s="258"/>
      <c r="BH5" s="258"/>
      <c r="BI5" s="258"/>
      <c r="BJ5" s="258"/>
      <c r="BK5" s="258"/>
      <c r="BL5" s="258"/>
      <c r="BM5" s="258"/>
      <c r="BN5" s="258"/>
      <c r="BO5" s="258"/>
      <c r="BP5" s="258"/>
      <c r="BQ5" s="786" t="s">
        <v>373</v>
      </c>
      <c r="BR5" s="787"/>
      <c r="BS5" s="787"/>
      <c r="BT5" s="787"/>
      <c r="BU5" s="787"/>
      <c r="BV5" s="787"/>
      <c r="BW5" s="787"/>
      <c r="BX5" s="787"/>
      <c r="BY5" s="787"/>
      <c r="BZ5" s="787"/>
      <c r="CA5" s="787"/>
      <c r="CB5" s="787"/>
      <c r="CC5" s="787"/>
      <c r="CD5" s="787"/>
      <c r="CE5" s="787"/>
      <c r="CF5" s="787"/>
      <c r="CG5" s="788"/>
      <c r="CH5" s="763" t="s">
        <v>374</v>
      </c>
      <c r="CI5" s="764"/>
      <c r="CJ5" s="764"/>
      <c r="CK5" s="764"/>
      <c r="CL5" s="765"/>
      <c r="CM5" s="763" t="s">
        <v>375</v>
      </c>
      <c r="CN5" s="764"/>
      <c r="CO5" s="764"/>
      <c r="CP5" s="764"/>
      <c r="CQ5" s="765"/>
      <c r="CR5" s="763" t="s">
        <v>376</v>
      </c>
      <c r="CS5" s="764"/>
      <c r="CT5" s="764"/>
      <c r="CU5" s="764"/>
      <c r="CV5" s="765"/>
      <c r="CW5" s="763" t="s">
        <v>377</v>
      </c>
      <c r="CX5" s="764"/>
      <c r="CY5" s="764"/>
      <c r="CZ5" s="764"/>
      <c r="DA5" s="765"/>
      <c r="DB5" s="763" t="s">
        <v>378</v>
      </c>
      <c r="DC5" s="764"/>
      <c r="DD5" s="764"/>
      <c r="DE5" s="764"/>
      <c r="DF5" s="765"/>
      <c r="DG5" s="769" t="s">
        <v>379</v>
      </c>
      <c r="DH5" s="770"/>
      <c r="DI5" s="770"/>
      <c r="DJ5" s="770"/>
      <c r="DK5" s="771"/>
      <c r="DL5" s="769" t="s">
        <v>380</v>
      </c>
      <c r="DM5" s="770"/>
      <c r="DN5" s="770"/>
      <c r="DO5" s="770"/>
      <c r="DP5" s="771"/>
      <c r="DQ5" s="763" t="s">
        <v>381</v>
      </c>
      <c r="DR5" s="764"/>
      <c r="DS5" s="764"/>
      <c r="DT5" s="764"/>
      <c r="DU5" s="765"/>
      <c r="DV5" s="763" t="s">
        <v>372</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382</v>
      </c>
      <c r="C7" s="778"/>
      <c r="D7" s="778"/>
      <c r="E7" s="778"/>
      <c r="F7" s="778"/>
      <c r="G7" s="778"/>
      <c r="H7" s="778"/>
      <c r="I7" s="778"/>
      <c r="J7" s="778"/>
      <c r="K7" s="778"/>
      <c r="L7" s="778"/>
      <c r="M7" s="778"/>
      <c r="N7" s="778"/>
      <c r="O7" s="778"/>
      <c r="P7" s="779"/>
      <c r="Q7" s="780">
        <v>211617</v>
      </c>
      <c r="R7" s="781"/>
      <c r="S7" s="781"/>
      <c r="T7" s="781"/>
      <c r="U7" s="781"/>
      <c r="V7" s="781">
        <v>201986</v>
      </c>
      <c r="W7" s="781"/>
      <c r="X7" s="781"/>
      <c r="Y7" s="781"/>
      <c r="Z7" s="781"/>
      <c r="AA7" s="781">
        <v>9630</v>
      </c>
      <c r="AB7" s="781"/>
      <c r="AC7" s="781"/>
      <c r="AD7" s="781"/>
      <c r="AE7" s="782"/>
      <c r="AF7" s="783">
        <v>7482</v>
      </c>
      <c r="AG7" s="784"/>
      <c r="AH7" s="784"/>
      <c r="AI7" s="784"/>
      <c r="AJ7" s="785"/>
      <c r="AK7" s="820">
        <v>6886</v>
      </c>
      <c r="AL7" s="821"/>
      <c r="AM7" s="821"/>
      <c r="AN7" s="821"/>
      <c r="AO7" s="821"/>
      <c r="AP7" s="821">
        <v>148095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580</v>
      </c>
      <c r="BT7" s="825"/>
      <c r="BU7" s="825"/>
      <c r="BV7" s="825"/>
      <c r="BW7" s="825"/>
      <c r="BX7" s="825"/>
      <c r="BY7" s="825"/>
      <c r="BZ7" s="825"/>
      <c r="CA7" s="825"/>
      <c r="CB7" s="825"/>
      <c r="CC7" s="825"/>
      <c r="CD7" s="825"/>
      <c r="CE7" s="825"/>
      <c r="CF7" s="825"/>
      <c r="CG7" s="826"/>
      <c r="CH7" s="817">
        <v>3852</v>
      </c>
      <c r="CI7" s="818"/>
      <c r="CJ7" s="818"/>
      <c r="CK7" s="818"/>
      <c r="CL7" s="819"/>
      <c r="CM7" s="817">
        <v>20956</v>
      </c>
      <c r="CN7" s="818"/>
      <c r="CO7" s="818"/>
      <c r="CP7" s="818"/>
      <c r="CQ7" s="819"/>
      <c r="CR7" s="817">
        <v>24259</v>
      </c>
      <c r="CS7" s="818"/>
      <c r="CT7" s="818"/>
      <c r="CU7" s="818"/>
      <c r="CV7" s="819"/>
      <c r="CW7" s="817" t="s">
        <v>516</v>
      </c>
      <c r="CX7" s="818"/>
      <c r="CY7" s="818"/>
      <c r="CZ7" s="818"/>
      <c r="DA7" s="819"/>
      <c r="DB7" s="817">
        <v>1107</v>
      </c>
      <c r="DC7" s="818"/>
      <c r="DD7" s="818"/>
      <c r="DE7" s="818"/>
      <c r="DF7" s="819"/>
      <c r="DG7" s="817" t="s">
        <v>516</v>
      </c>
      <c r="DH7" s="818"/>
      <c r="DI7" s="818"/>
      <c r="DJ7" s="818"/>
      <c r="DK7" s="819"/>
      <c r="DL7" s="817" t="s">
        <v>516</v>
      </c>
      <c r="DM7" s="818"/>
      <c r="DN7" s="818"/>
      <c r="DO7" s="818"/>
      <c r="DP7" s="819"/>
      <c r="DQ7" s="817" t="s">
        <v>516</v>
      </c>
      <c r="DR7" s="818"/>
      <c r="DS7" s="818"/>
      <c r="DT7" s="818"/>
      <c r="DU7" s="819"/>
      <c r="DV7" s="798"/>
      <c r="DW7" s="799"/>
      <c r="DX7" s="799"/>
      <c r="DY7" s="799"/>
      <c r="DZ7" s="800"/>
      <c r="EA7" s="255"/>
    </row>
    <row r="8" spans="1:131" s="256" customFormat="1" ht="26.25" customHeight="1">
      <c r="A8" s="262">
        <v>2</v>
      </c>
      <c r="B8" s="801" t="s">
        <v>383</v>
      </c>
      <c r="C8" s="802"/>
      <c r="D8" s="802"/>
      <c r="E8" s="802"/>
      <c r="F8" s="802"/>
      <c r="G8" s="802"/>
      <c r="H8" s="802"/>
      <c r="I8" s="802"/>
      <c r="J8" s="802"/>
      <c r="K8" s="802"/>
      <c r="L8" s="802"/>
      <c r="M8" s="802"/>
      <c r="N8" s="802"/>
      <c r="O8" s="802"/>
      <c r="P8" s="803"/>
      <c r="Q8" s="804">
        <v>285</v>
      </c>
      <c r="R8" s="805"/>
      <c r="S8" s="805"/>
      <c r="T8" s="805"/>
      <c r="U8" s="805"/>
      <c r="V8" s="805">
        <v>285</v>
      </c>
      <c r="W8" s="805"/>
      <c r="X8" s="805"/>
      <c r="Y8" s="805"/>
      <c r="Z8" s="805"/>
      <c r="AA8" s="805" t="s">
        <v>516</v>
      </c>
      <c r="AB8" s="805"/>
      <c r="AC8" s="805"/>
      <c r="AD8" s="805"/>
      <c r="AE8" s="806"/>
      <c r="AF8" s="807" t="s">
        <v>516</v>
      </c>
      <c r="AG8" s="808"/>
      <c r="AH8" s="808"/>
      <c r="AI8" s="808"/>
      <c r="AJ8" s="809"/>
      <c r="AK8" s="810">
        <v>253</v>
      </c>
      <c r="AL8" s="811"/>
      <c r="AM8" s="811"/>
      <c r="AN8" s="811"/>
      <c r="AO8" s="811"/>
      <c r="AP8" s="811" t="s">
        <v>516</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t="s">
        <v>590</v>
      </c>
      <c r="BS8" s="814" t="s">
        <v>581</v>
      </c>
      <c r="BT8" s="815"/>
      <c r="BU8" s="815"/>
      <c r="BV8" s="815"/>
      <c r="BW8" s="815"/>
      <c r="BX8" s="815"/>
      <c r="BY8" s="815"/>
      <c r="BZ8" s="815"/>
      <c r="CA8" s="815"/>
      <c r="CB8" s="815"/>
      <c r="CC8" s="815"/>
      <c r="CD8" s="815"/>
      <c r="CE8" s="815"/>
      <c r="CF8" s="815"/>
      <c r="CG8" s="816"/>
      <c r="CH8" s="827">
        <v>2314</v>
      </c>
      <c r="CI8" s="828"/>
      <c r="CJ8" s="828"/>
      <c r="CK8" s="828"/>
      <c r="CL8" s="829"/>
      <c r="CM8" s="827">
        <v>101418</v>
      </c>
      <c r="CN8" s="828"/>
      <c r="CO8" s="828"/>
      <c r="CP8" s="828"/>
      <c r="CQ8" s="829"/>
      <c r="CR8" s="827">
        <v>67</v>
      </c>
      <c r="CS8" s="828"/>
      <c r="CT8" s="828"/>
      <c r="CU8" s="828"/>
      <c r="CV8" s="829"/>
      <c r="CW8" s="827" t="s">
        <v>516</v>
      </c>
      <c r="CX8" s="828"/>
      <c r="CY8" s="828"/>
      <c r="CZ8" s="828"/>
      <c r="DA8" s="829"/>
      <c r="DB8" s="827" t="s">
        <v>516</v>
      </c>
      <c r="DC8" s="828"/>
      <c r="DD8" s="828"/>
      <c r="DE8" s="828"/>
      <c r="DF8" s="829"/>
      <c r="DG8" s="827" t="s">
        <v>516</v>
      </c>
      <c r="DH8" s="828"/>
      <c r="DI8" s="828"/>
      <c r="DJ8" s="828"/>
      <c r="DK8" s="829"/>
      <c r="DL8" s="827">
        <v>624</v>
      </c>
      <c r="DM8" s="828"/>
      <c r="DN8" s="828"/>
      <c r="DO8" s="828"/>
      <c r="DP8" s="829"/>
      <c r="DQ8" s="827">
        <v>25</v>
      </c>
      <c r="DR8" s="828"/>
      <c r="DS8" s="828"/>
      <c r="DT8" s="828"/>
      <c r="DU8" s="829"/>
      <c r="DV8" s="830"/>
      <c r="DW8" s="831"/>
      <c r="DX8" s="831"/>
      <c r="DY8" s="831"/>
      <c r="DZ8" s="832"/>
      <c r="EA8" s="255"/>
    </row>
    <row r="9" spans="1:131" s="256" customFormat="1" ht="26.25" customHeight="1">
      <c r="A9" s="262">
        <v>3</v>
      </c>
      <c r="B9" s="801" t="s">
        <v>385</v>
      </c>
      <c r="C9" s="802"/>
      <c r="D9" s="802"/>
      <c r="E9" s="802"/>
      <c r="F9" s="802"/>
      <c r="G9" s="802"/>
      <c r="H9" s="802"/>
      <c r="I9" s="802"/>
      <c r="J9" s="802"/>
      <c r="K9" s="802"/>
      <c r="L9" s="802"/>
      <c r="M9" s="802"/>
      <c r="N9" s="802"/>
      <c r="O9" s="802"/>
      <c r="P9" s="803"/>
      <c r="Q9" s="804">
        <v>87</v>
      </c>
      <c r="R9" s="805"/>
      <c r="S9" s="805"/>
      <c r="T9" s="805"/>
      <c r="U9" s="805"/>
      <c r="V9" s="805">
        <v>30</v>
      </c>
      <c r="W9" s="805"/>
      <c r="X9" s="805"/>
      <c r="Y9" s="805"/>
      <c r="Z9" s="805"/>
      <c r="AA9" s="805">
        <v>57</v>
      </c>
      <c r="AB9" s="805"/>
      <c r="AC9" s="805"/>
      <c r="AD9" s="805"/>
      <c r="AE9" s="806"/>
      <c r="AF9" s="807">
        <v>57</v>
      </c>
      <c r="AG9" s="808"/>
      <c r="AH9" s="808"/>
      <c r="AI9" s="808"/>
      <c r="AJ9" s="809"/>
      <c r="AK9" s="810">
        <v>2</v>
      </c>
      <c r="AL9" s="811"/>
      <c r="AM9" s="811"/>
      <c r="AN9" s="811"/>
      <c r="AO9" s="811"/>
      <c r="AP9" s="811" t="s">
        <v>516</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t="s">
        <v>590</v>
      </c>
      <c r="BS9" s="814" t="s">
        <v>582</v>
      </c>
      <c r="BT9" s="815"/>
      <c r="BU9" s="815"/>
      <c r="BV9" s="815"/>
      <c r="BW9" s="815"/>
      <c r="BX9" s="815"/>
      <c r="BY9" s="815"/>
      <c r="BZ9" s="815"/>
      <c r="CA9" s="815"/>
      <c r="CB9" s="815"/>
      <c r="CC9" s="815"/>
      <c r="CD9" s="815"/>
      <c r="CE9" s="815"/>
      <c r="CF9" s="815"/>
      <c r="CG9" s="816"/>
      <c r="CH9" s="827">
        <v>-56</v>
      </c>
      <c r="CI9" s="828"/>
      <c r="CJ9" s="828"/>
      <c r="CK9" s="828"/>
      <c r="CL9" s="829"/>
      <c r="CM9" s="827">
        <v>932</v>
      </c>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t="s">
        <v>516</v>
      </c>
      <c r="DM9" s="828"/>
      <c r="DN9" s="828"/>
      <c r="DO9" s="828"/>
      <c r="DP9" s="829"/>
      <c r="DQ9" s="827" t="s">
        <v>516</v>
      </c>
      <c r="DR9" s="828"/>
      <c r="DS9" s="828"/>
      <c r="DT9" s="828"/>
      <c r="DU9" s="829"/>
      <c r="DV9" s="830"/>
      <c r="DW9" s="831"/>
      <c r="DX9" s="831"/>
      <c r="DY9" s="831"/>
      <c r="DZ9" s="832"/>
      <c r="EA9" s="255"/>
    </row>
    <row r="10" spans="1:131" s="256" customFormat="1" ht="26.25" customHeight="1">
      <c r="A10" s="262">
        <v>4</v>
      </c>
      <c r="B10" s="801" t="s">
        <v>386</v>
      </c>
      <c r="C10" s="802"/>
      <c r="D10" s="802"/>
      <c r="E10" s="802"/>
      <c r="F10" s="802"/>
      <c r="G10" s="802"/>
      <c r="H10" s="802"/>
      <c r="I10" s="802"/>
      <c r="J10" s="802"/>
      <c r="K10" s="802"/>
      <c r="L10" s="802"/>
      <c r="M10" s="802"/>
      <c r="N10" s="802"/>
      <c r="O10" s="802"/>
      <c r="P10" s="803"/>
      <c r="Q10" s="804">
        <v>5</v>
      </c>
      <c r="R10" s="805"/>
      <c r="S10" s="805"/>
      <c r="T10" s="805"/>
      <c r="U10" s="805"/>
      <c r="V10" s="805">
        <v>5</v>
      </c>
      <c r="W10" s="805"/>
      <c r="X10" s="805"/>
      <c r="Y10" s="805"/>
      <c r="Z10" s="805"/>
      <c r="AA10" s="805" t="s">
        <v>516</v>
      </c>
      <c r="AB10" s="805"/>
      <c r="AC10" s="805"/>
      <c r="AD10" s="805"/>
      <c r="AE10" s="806"/>
      <c r="AF10" s="807" t="s">
        <v>516</v>
      </c>
      <c r="AG10" s="808"/>
      <c r="AH10" s="808"/>
      <c r="AI10" s="808"/>
      <c r="AJ10" s="809"/>
      <c r="AK10" s="810">
        <v>3</v>
      </c>
      <c r="AL10" s="811"/>
      <c r="AM10" s="811"/>
      <c r="AN10" s="811"/>
      <c r="AO10" s="811"/>
      <c r="AP10" s="811" t="s">
        <v>516</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t="s">
        <v>590</v>
      </c>
      <c r="BS10" s="814" t="s">
        <v>583</v>
      </c>
      <c r="BT10" s="815"/>
      <c r="BU10" s="815"/>
      <c r="BV10" s="815"/>
      <c r="BW10" s="815"/>
      <c r="BX10" s="815"/>
      <c r="BY10" s="815"/>
      <c r="BZ10" s="815"/>
      <c r="CA10" s="815"/>
      <c r="CB10" s="815"/>
      <c r="CC10" s="815"/>
      <c r="CD10" s="815"/>
      <c r="CE10" s="815"/>
      <c r="CF10" s="815"/>
      <c r="CG10" s="816"/>
      <c r="CH10" s="827">
        <v>-232</v>
      </c>
      <c r="CI10" s="828"/>
      <c r="CJ10" s="828"/>
      <c r="CK10" s="828"/>
      <c r="CL10" s="829"/>
      <c r="CM10" s="827">
        <v>258</v>
      </c>
      <c r="CN10" s="828"/>
      <c r="CO10" s="828"/>
      <c r="CP10" s="828"/>
      <c r="CQ10" s="829"/>
      <c r="CR10" s="827">
        <v>5</v>
      </c>
      <c r="CS10" s="828"/>
      <c r="CT10" s="828"/>
      <c r="CU10" s="828"/>
      <c r="CV10" s="829"/>
      <c r="CW10" s="827">
        <v>5023</v>
      </c>
      <c r="CX10" s="828"/>
      <c r="CY10" s="828"/>
      <c r="CZ10" s="828"/>
      <c r="DA10" s="829"/>
      <c r="DB10" s="827">
        <v>176</v>
      </c>
      <c r="DC10" s="828"/>
      <c r="DD10" s="828"/>
      <c r="DE10" s="828"/>
      <c r="DF10" s="829"/>
      <c r="DG10" s="827" t="s">
        <v>516</v>
      </c>
      <c r="DH10" s="828"/>
      <c r="DI10" s="828"/>
      <c r="DJ10" s="828"/>
      <c r="DK10" s="829"/>
      <c r="DL10" s="827" t="s">
        <v>516</v>
      </c>
      <c r="DM10" s="828"/>
      <c r="DN10" s="828"/>
      <c r="DO10" s="828"/>
      <c r="DP10" s="829"/>
      <c r="DQ10" s="827">
        <v>1296</v>
      </c>
      <c r="DR10" s="828"/>
      <c r="DS10" s="828"/>
      <c r="DT10" s="828"/>
      <c r="DU10" s="829"/>
      <c r="DV10" s="830"/>
      <c r="DW10" s="831"/>
      <c r="DX10" s="831"/>
      <c r="DY10" s="831"/>
      <c r="DZ10" s="832"/>
      <c r="EA10" s="255"/>
    </row>
    <row r="11" spans="1:131" s="256" customFormat="1" ht="26.25" customHeight="1">
      <c r="A11" s="262">
        <v>5</v>
      </c>
      <c r="B11" s="801" t="s">
        <v>387</v>
      </c>
      <c r="C11" s="802"/>
      <c r="D11" s="802"/>
      <c r="E11" s="802"/>
      <c r="F11" s="802"/>
      <c r="G11" s="802"/>
      <c r="H11" s="802"/>
      <c r="I11" s="802"/>
      <c r="J11" s="802"/>
      <c r="K11" s="802"/>
      <c r="L11" s="802"/>
      <c r="M11" s="802"/>
      <c r="N11" s="802"/>
      <c r="O11" s="802"/>
      <c r="P11" s="803"/>
      <c r="Q11" s="804">
        <v>6844</v>
      </c>
      <c r="R11" s="805"/>
      <c r="S11" s="805"/>
      <c r="T11" s="805"/>
      <c r="U11" s="805"/>
      <c r="V11" s="805">
        <v>6765</v>
      </c>
      <c r="W11" s="805"/>
      <c r="X11" s="805"/>
      <c r="Y11" s="805"/>
      <c r="Z11" s="805"/>
      <c r="AA11" s="805">
        <v>78</v>
      </c>
      <c r="AB11" s="805"/>
      <c r="AC11" s="805"/>
      <c r="AD11" s="805"/>
      <c r="AE11" s="806"/>
      <c r="AF11" s="807" t="s">
        <v>516</v>
      </c>
      <c r="AG11" s="808"/>
      <c r="AH11" s="808"/>
      <c r="AI11" s="808"/>
      <c r="AJ11" s="809"/>
      <c r="AK11" s="810">
        <v>3472</v>
      </c>
      <c r="AL11" s="811"/>
      <c r="AM11" s="811"/>
      <c r="AN11" s="811"/>
      <c r="AO11" s="811"/>
      <c r="AP11" s="811">
        <v>20181</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584</v>
      </c>
      <c r="BT11" s="815"/>
      <c r="BU11" s="815"/>
      <c r="BV11" s="815"/>
      <c r="BW11" s="815"/>
      <c r="BX11" s="815"/>
      <c r="BY11" s="815"/>
      <c r="BZ11" s="815"/>
      <c r="CA11" s="815"/>
      <c r="CB11" s="815"/>
      <c r="CC11" s="815"/>
      <c r="CD11" s="815"/>
      <c r="CE11" s="815"/>
      <c r="CF11" s="815"/>
      <c r="CG11" s="816"/>
      <c r="CH11" s="827">
        <v>0</v>
      </c>
      <c r="CI11" s="828"/>
      <c r="CJ11" s="828"/>
      <c r="CK11" s="828"/>
      <c r="CL11" s="829"/>
      <c r="CM11" s="827">
        <v>0</v>
      </c>
      <c r="CN11" s="828"/>
      <c r="CO11" s="828"/>
      <c r="CP11" s="828"/>
      <c r="CQ11" s="829"/>
      <c r="CR11" s="827">
        <v>100</v>
      </c>
      <c r="CS11" s="828"/>
      <c r="CT11" s="828"/>
      <c r="CU11" s="828"/>
      <c r="CV11" s="829"/>
      <c r="CW11" s="827">
        <v>75</v>
      </c>
      <c r="CX11" s="828"/>
      <c r="CY11" s="828"/>
      <c r="CZ11" s="828"/>
      <c r="DA11" s="829"/>
      <c r="DB11" s="827" t="s">
        <v>592</v>
      </c>
      <c r="DC11" s="828"/>
      <c r="DD11" s="828"/>
      <c r="DE11" s="828"/>
      <c r="DF11" s="829"/>
      <c r="DG11" s="827" t="s">
        <v>516</v>
      </c>
      <c r="DH11" s="828"/>
      <c r="DI11" s="828"/>
      <c r="DJ11" s="828"/>
      <c r="DK11" s="829"/>
      <c r="DL11" s="827" t="s">
        <v>516</v>
      </c>
      <c r="DM11" s="828"/>
      <c r="DN11" s="828"/>
      <c r="DO11" s="828"/>
      <c r="DP11" s="829"/>
      <c r="DQ11" s="827" t="s">
        <v>516</v>
      </c>
      <c r="DR11" s="828"/>
      <c r="DS11" s="828"/>
      <c r="DT11" s="828"/>
      <c r="DU11" s="829"/>
      <c r="DV11" s="830"/>
      <c r="DW11" s="831"/>
      <c r="DX11" s="831"/>
      <c r="DY11" s="831"/>
      <c r="DZ11" s="832"/>
      <c r="EA11" s="255"/>
    </row>
    <row r="12" spans="1:131" s="256" customFormat="1" ht="26.25" customHeight="1">
      <c r="A12" s="262">
        <v>6</v>
      </c>
      <c r="B12" s="801" t="s">
        <v>388</v>
      </c>
      <c r="C12" s="802"/>
      <c r="D12" s="802"/>
      <c r="E12" s="802"/>
      <c r="F12" s="802"/>
      <c r="G12" s="802"/>
      <c r="H12" s="802"/>
      <c r="I12" s="802"/>
      <c r="J12" s="802"/>
      <c r="K12" s="802"/>
      <c r="L12" s="802"/>
      <c r="M12" s="802"/>
      <c r="N12" s="802"/>
      <c r="O12" s="802"/>
      <c r="P12" s="803"/>
      <c r="Q12" s="804">
        <v>64</v>
      </c>
      <c r="R12" s="805"/>
      <c r="S12" s="805"/>
      <c r="T12" s="805"/>
      <c r="U12" s="805"/>
      <c r="V12" s="805">
        <v>64</v>
      </c>
      <c r="W12" s="805"/>
      <c r="X12" s="805"/>
      <c r="Y12" s="805"/>
      <c r="Z12" s="805"/>
      <c r="AA12" s="805" t="s">
        <v>516</v>
      </c>
      <c r="AB12" s="805"/>
      <c r="AC12" s="805"/>
      <c r="AD12" s="805"/>
      <c r="AE12" s="806"/>
      <c r="AF12" s="807" t="s">
        <v>516</v>
      </c>
      <c r="AG12" s="808"/>
      <c r="AH12" s="808"/>
      <c r="AI12" s="808"/>
      <c r="AJ12" s="809"/>
      <c r="AK12" s="810">
        <v>64</v>
      </c>
      <c r="AL12" s="811"/>
      <c r="AM12" s="811"/>
      <c r="AN12" s="811"/>
      <c r="AO12" s="811"/>
      <c r="AP12" s="811">
        <v>69</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585</v>
      </c>
      <c r="BT12" s="815"/>
      <c r="BU12" s="815"/>
      <c r="BV12" s="815"/>
      <c r="BW12" s="815"/>
      <c r="BX12" s="815"/>
      <c r="BY12" s="815"/>
      <c r="BZ12" s="815"/>
      <c r="CA12" s="815"/>
      <c r="CB12" s="815"/>
      <c r="CC12" s="815"/>
      <c r="CD12" s="815"/>
      <c r="CE12" s="815"/>
      <c r="CF12" s="815"/>
      <c r="CG12" s="816"/>
      <c r="CH12" s="827">
        <v>9</v>
      </c>
      <c r="CI12" s="828"/>
      <c r="CJ12" s="828"/>
      <c r="CK12" s="828"/>
      <c r="CL12" s="829"/>
      <c r="CM12" s="827">
        <v>956</v>
      </c>
      <c r="CN12" s="828"/>
      <c r="CO12" s="828"/>
      <c r="CP12" s="828"/>
      <c r="CQ12" s="829"/>
      <c r="CR12" s="827">
        <v>51</v>
      </c>
      <c r="CS12" s="828"/>
      <c r="CT12" s="828"/>
      <c r="CU12" s="828"/>
      <c r="CV12" s="829"/>
      <c r="CW12" s="827" t="s">
        <v>598</v>
      </c>
      <c r="CX12" s="828"/>
      <c r="CY12" s="828"/>
      <c r="CZ12" s="828"/>
      <c r="DA12" s="829"/>
      <c r="DB12" s="827" t="s">
        <v>598</v>
      </c>
      <c r="DC12" s="828"/>
      <c r="DD12" s="828"/>
      <c r="DE12" s="828"/>
      <c r="DF12" s="829"/>
      <c r="DG12" s="827" t="s">
        <v>516</v>
      </c>
      <c r="DH12" s="828"/>
      <c r="DI12" s="828"/>
      <c r="DJ12" s="828"/>
      <c r="DK12" s="829"/>
      <c r="DL12" s="827" t="s">
        <v>516</v>
      </c>
      <c r="DM12" s="828"/>
      <c r="DN12" s="828"/>
      <c r="DO12" s="828"/>
      <c r="DP12" s="829"/>
      <c r="DQ12" s="827" t="s">
        <v>516</v>
      </c>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586</v>
      </c>
      <c r="BT13" s="815"/>
      <c r="BU13" s="815"/>
      <c r="BV13" s="815"/>
      <c r="BW13" s="815"/>
      <c r="BX13" s="815"/>
      <c r="BY13" s="815"/>
      <c r="BZ13" s="815"/>
      <c r="CA13" s="815"/>
      <c r="CB13" s="815"/>
      <c r="CC13" s="815"/>
      <c r="CD13" s="815"/>
      <c r="CE13" s="815"/>
      <c r="CF13" s="815"/>
      <c r="CG13" s="816"/>
      <c r="CH13" s="827">
        <v>-18</v>
      </c>
      <c r="CI13" s="828"/>
      <c r="CJ13" s="828"/>
      <c r="CK13" s="828"/>
      <c r="CL13" s="829"/>
      <c r="CM13" s="827">
        <v>817</v>
      </c>
      <c r="CN13" s="828"/>
      <c r="CO13" s="828"/>
      <c r="CP13" s="828"/>
      <c r="CQ13" s="829"/>
      <c r="CR13" s="827">
        <v>50</v>
      </c>
      <c r="CS13" s="828"/>
      <c r="CT13" s="828"/>
      <c r="CU13" s="828"/>
      <c r="CV13" s="829"/>
      <c r="CW13" s="827">
        <v>77</v>
      </c>
      <c r="CX13" s="828"/>
      <c r="CY13" s="828"/>
      <c r="CZ13" s="828"/>
      <c r="DA13" s="829"/>
      <c r="DB13" s="827" t="s">
        <v>592</v>
      </c>
      <c r="DC13" s="828"/>
      <c r="DD13" s="828"/>
      <c r="DE13" s="828"/>
      <c r="DF13" s="829"/>
      <c r="DG13" s="827" t="s">
        <v>516</v>
      </c>
      <c r="DH13" s="828"/>
      <c r="DI13" s="828"/>
      <c r="DJ13" s="828"/>
      <c r="DK13" s="829"/>
      <c r="DL13" s="827" t="s">
        <v>516</v>
      </c>
      <c r="DM13" s="828"/>
      <c r="DN13" s="828"/>
      <c r="DO13" s="828"/>
      <c r="DP13" s="829"/>
      <c r="DQ13" s="827" t="s">
        <v>516</v>
      </c>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587</v>
      </c>
      <c r="BT14" s="815"/>
      <c r="BU14" s="815"/>
      <c r="BV14" s="815"/>
      <c r="BW14" s="815"/>
      <c r="BX14" s="815"/>
      <c r="BY14" s="815"/>
      <c r="BZ14" s="815"/>
      <c r="CA14" s="815"/>
      <c r="CB14" s="815"/>
      <c r="CC14" s="815"/>
      <c r="CD14" s="815"/>
      <c r="CE14" s="815"/>
      <c r="CF14" s="815"/>
      <c r="CG14" s="816"/>
      <c r="CH14" s="827">
        <v>7</v>
      </c>
      <c r="CI14" s="828"/>
      <c r="CJ14" s="828"/>
      <c r="CK14" s="828"/>
      <c r="CL14" s="829"/>
      <c r="CM14" s="827">
        <v>195</v>
      </c>
      <c r="CN14" s="828"/>
      <c r="CO14" s="828"/>
      <c r="CP14" s="828"/>
      <c r="CQ14" s="829"/>
      <c r="CR14" s="827">
        <v>55</v>
      </c>
      <c r="CS14" s="828"/>
      <c r="CT14" s="828"/>
      <c r="CU14" s="828"/>
      <c r="CV14" s="829"/>
      <c r="CW14" s="827" t="s">
        <v>593</v>
      </c>
      <c r="CX14" s="828"/>
      <c r="CY14" s="828"/>
      <c r="CZ14" s="828"/>
      <c r="DA14" s="829"/>
      <c r="DB14" s="827" t="s">
        <v>593</v>
      </c>
      <c r="DC14" s="828"/>
      <c r="DD14" s="828"/>
      <c r="DE14" s="828"/>
      <c r="DF14" s="829"/>
      <c r="DG14" s="827" t="s">
        <v>516</v>
      </c>
      <c r="DH14" s="828"/>
      <c r="DI14" s="828"/>
      <c r="DJ14" s="828"/>
      <c r="DK14" s="829"/>
      <c r="DL14" s="827" t="s">
        <v>516</v>
      </c>
      <c r="DM14" s="828"/>
      <c r="DN14" s="828"/>
      <c r="DO14" s="828"/>
      <c r="DP14" s="829"/>
      <c r="DQ14" s="827" t="s">
        <v>516</v>
      </c>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588</v>
      </c>
      <c r="BT15" s="815"/>
      <c r="BU15" s="815"/>
      <c r="BV15" s="815"/>
      <c r="BW15" s="815"/>
      <c r="BX15" s="815"/>
      <c r="BY15" s="815"/>
      <c r="BZ15" s="815"/>
      <c r="CA15" s="815"/>
      <c r="CB15" s="815"/>
      <c r="CC15" s="815"/>
      <c r="CD15" s="815"/>
      <c r="CE15" s="815"/>
      <c r="CF15" s="815"/>
      <c r="CG15" s="816"/>
      <c r="CH15" s="827">
        <v>4</v>
      </c>
      <c r="CI15" s="828"/>
      <c r="CJ15" s="828"/>
      <c r="CK15" s="828"/>
      <c r="CL15" s="829"/>
      <c r="CM15" s="827">
        <v>743</v>
      </c>
      <c r="CN15" s="828"/>
      <c r="CO15" s="828"/>
      <c r="CP15" s="828"/>
      <c r="CQ15" s="829"/>
      <c r="CR15" s="827">
        <v>500</v>
      </c>
      <c r="CS15" s="828"/>
      <c r="CT15" s="828"/>
      <c r="CU15" s="828"/>
      <c r="CV15" s="829"/>
      <c r="CW15" s="827" t="s">
        <v>591</v>
      </c>
      <c r="CX15" s="828"/>
      <c r="CY15" s="828"/>
      <c r="CZ15" s="828"/>
      <c r="DA15" s="829"/>
      <c r="DB15" s="827" t="s">
        <v>591</v>
      </c>
      <c r="DC15" s="828"/>
      <c r="DD15" s="828"/>
      <c r="DE15" s="828"/>
      <c r="DF15" s="829"/>
      <c r="DG15" s="827" t="s">
        <v>516</v>
      </c>
      <c r="DH15" s="828"/>
      <c r="DI15" s="828"/>
      <c r="DJ15" s="828"/>
      <c r="DK15" s="829"/>
      <c r="DL15" s="827" t="s">
        <v>516</v>
      </c>
      <c r="DM15" s="828"/>
      <c r="DN15" s="828"/>
      <c r="DO15" s="828"/>
      <c r="DP15" s="829"/>
      <c r="DQ15" s="827" t="s">
        <v>516</v>
      </c>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589</v>
      </c>
      <c r="BT16" s="815"/>
      <c r="BU16" s="815"/>
      <c r="BV16" s="815"/>
      <c r="BW16" s="815"/>
      <c r="BX16" s="815"/>
      <c r="BY16" s="815"/>
      <c r="BZ16" s="815"/>
      <c r="CA16" s="815"/>
      <c r="CB16" s="815"/>
      <c r="CC16" s="815"/>
      <c r="CD16" s="815"/>
      <c r="CE16" s="815"/>
      <c r="CF16" s="815"/>
      <c r="CG16" s="816"/>
      <c r="CH16" s="827">
        <v>3</v>
      </c>
      <c r="CI16" s="828"/>
      <c r="CJ16" s="828"/>
      <c r="CK16" s="828"/>
      <c r="CL16" s="829"/>
      <c r="CM16" s="827">
        <v>239</v>
      </c>
      <c r="CN16" s="828"/>
      <c r="CO16" s="828"/>
      <c r="CP16" s="828"/>
      <c r="CQ16" s="829"/>
      <c r="CR16" s="827">
        <v>200</v>
      </c>
      <c r="CS16" s="828"/>
      <c r="CT16" s="828"/>
      <c r="CU16" s="828"/>
      <c r="CV16" s="829"/>
      <c r="CW16" s="827" t="s">
        <v>516</v>
      </c>
      <c r="CX16" s="828"/>
      <c r="CY16" s="828"/>
      <c r="CZ16" s="828"/>
      <c r="DA16" s="829"/>
      <c r="DB16" s="827" t="s">
        <v>516</v>
      </c>
      <c r="DC16" s="828"/>
      <c r="DD16" s="828"/>
      <c r="DE16" s="828"/>
      <c r="DF16" s="829"/>
      <c r="DG16" s="827" t="s">
        <v>516</v>
      </c>
      <c r="DH16" s="828"/>
      <c r="DI16" s="828"/>
      <c r="DJ16" s="828"/>
      <c r="DK16" s="829"/>
      <c r="DL16" s="827" t="s">
        <v>516</v>
      </c>
      <c r="DM16" s="828"/>
      <c r="DN16" s="828"/>
      <c r="DO16" s="828"/>
      <c r="DP16" s="829"/>
      <c r="DQ16" s="827" t="s">
        <v>516</v>
      </c>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601</v>
      </c>
      <c r="BT17" s="815"/>
      <c r="BU17" s="815"/>
      <c r="BV17" s="815"/>
      <c r="BW17" s="815"/>
      <c r="BX17" s="815"/>
      <c r="BY17" s="815"/>
      <c r="BZ17" s="815"/>
      <c r="CA17" s="815"/>
      <c r="CB17" s="815"/>
      <c r="CC17" s="815"/>
      <c r="CD17" s="815"/>
      <c r="CE17" s="815"/>
      <c r="CF17" s="815"/>
      <c r="CG17" s="816"/>
      <c r="CH17" s="827">
        <v>-41</v>
      </c>
      <c r="CI17" s="828"/>
      <c r="CJ17" s="828"/>
      <c r="CK17" s="828"/>
      <c r="CL17" s="829"/>
      <c r="CM17" s="827">
        <v>307</v>
      </c>
      <c r="CN17" s="828"/>
      <c r="CO17" s="828"/>
      <c r="CP17" s="828"/>
      <c r="CQ17" s="829"/>
      <c r="CR17" s="827">
        <v>30</v>
      </c>
      <c r="CS17" s="828"/>
      <c r="CT17" s="828"/>
      <c r="CU17" s="828"/>
      <c r="CV17" s="829"/>
      <c r="CW17" s="827" t="s">
        <v>602</v>
      </c>
      <c r="CX17" s="828"/>
      <c r="CY17" s="828"/>
      <c r="CZ17" s="828"/>
      <c r="DA17" s="829"/>
      <c r="DB17" s="827" t="s">
        <v>602</v>
      </c>
      <c r="DC17" s="828"/>
      <c r="DD17" s="828"/>
      <c r="DE17" s="828"/>
      <c r="DF17" s="829"/>
      <c r="DG17" s="827" t="s">
        <v>516</v>
      </c>
      <c r="DH17" s="828"/>
      <c r="DI17" s="828"/>
      <c r="DJ17" s="828"/>
      <c r="DK17" s="829"/>
      <c r="DL17" s="827" t="s">
        <v>516</v>
      </c>
      <c r="DM17" s="828"/>
      <c r="DN17" s="828"/>
      <c r="DO17" s="828"/>
      <c r="DP17" s="829"/>
      <c r="DQ17" s="827" t="s">
        <v>516</v>
      </c>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603</v>
      </c>
      <c r="BT18" s="815"/>
      <c r="BU18" s="815"/>
      <c r="BV18" s="815"/>
      <c r="BW18" s="815"/>
      <c r="BX18" s="815"/>
      <c r="BY18" s="815"/>
      <c r="BZ18" s="815"/>
      <c r="CA18" s="815"/>
      <c r="CB18" s="815"/>
      <c r="CC18" s="815"/>
      <c r="CD18" s="815"/>
      <c r="CE18" s="815"/>
      <c r="CF18" s="815"/>
      <c r="CG18" s="816"/>
      <c r="CH18" s="827">
        <v>0</v>
      </c>
      <c r="CI18" s="828"/>
      <c r="CJ18" s="828"/>
      <c r="CK18" s="828"/>
      <c r="CL18" s="829"/>
      <c r="CM18" s="827">
        <v>600</v>
      </c>
      <c r="CN18" s="828"/>
      <c r="CO18" s="828"/>
      <c r="CP18" s="828"/>
      <c r="CQ18" s="829"/>
      <c r="CR18" s="827">
        <v>5</v>
      </c>
      <c r="CS18" s="828"/>
      <c r="CT18" s="828"/>
      <c r="CU18" s="828"/>
      <c r="CV18" s="829"/>
      <c r="CW18" s="827">
        <v>207</v>
      </c>
      <c r="CX18" s="828"/>
      <c r="CY18" s="828"/>
      <c r="CZ18" s="828"/>
      <c r="DA18" s="829"/>
      <c r="DB18" s="827" t="s">
        <v>602</v>
      </c>
      <c r="DC18" s="828"/>
      <c r="DD18" s="828"/>
      <c r="DE18" s="828"/>
      <c r="DF18" s="829"/>
      <c r="DG18" s="827" t="s">
        <v>516</v>
      </c>
      <c r="DH18" s="828"/>
      <c r="DI18" s="828"/>
      <c r="DJ18" s="828"/>
      <c r="DK18" s="829"/>
      <c r="DL18" s="827" t="s">
        <v>516</v>
      </c>
      <c r="DM18" s="828"/>
      <c r="DN18" s="828"/>
      <c r="DO18" s="828"/>
      <c r="DP18" s="829"/>
      <c r="DQ18" s="827" t="s">
        <v>516</v>
      </c>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390</v>
      </c>
      <c r="B23" s="836" t="s">
        <v>391</v>
      </c>
      <c r="C23" s="837"/>
      <c r="D23" s="837"/>
      <c r="E23" s="837"/>
      <c r="F23" s="837"/>
      <c r="G23" s="837"/>
      <c r="H23" s="837"/>
      <c r="I23" s="837"/>
      <c r="J23" s="837"/>
      <c r="K23" s="837"/>
      <c r="L23" s="837"/>
      <c r="M23" s="837"/>
      <c r="N23" s="837"/>
      <c r="O23" s="837"/>
      <c r="P23" s="838"/>
      <c r="Q23" s="839">
        <v>218902</v>
      </c>
      <c r="R23" s="840"/>
      <c r="S23" s="840"/>
      <c r="T23" s="840"/>
      <c r="U23" s="840"/>
      <c r="V23" s="840">
        <v>209135</v>
      </c>
      <c r="W23" s="840"/>
      <c r="X23" s="840"/>
      <c r="Y23" s="840"/>
      <c r="Z23" s="840"/>
      <c r="AA23" s="840">
        <v>9765</v>
      </c>
      <c r="AB23" s="840"/>
      <c r="AC23" s="840"/>
      <c r="AD23" s="840"/>
      <c r="AE23" s="841"/>
      <c r="AF23" s="842">
        <v>7539</v>
      </c>
      <c r="AG23" s="840"/>
      <c r="AH23" s="840"/>
      <c r="AI23" s="840"/>
      <c r="AJ23" s="843"/>
      <c r="AK23" s="844"/>
      <c r="AL23" s="845"/>
      <c r="AM23" s="845"/>
      <c r="AN23" s="845"/>
      <c r="AO23" s="845"/>
      <c r="AP23" s="840">
        <v>168345</v>
      </c>
      <c r="AQ23" s="840"/>
      <c r="AR23" s="840"/>
      <c r="AS23" s="840"/>
      <c r="AT23" s="840"/>
      <c r="AU23" s="846"/>
      <c r="AV23" s="846"/>
      <c r="AW23" s="846"/>
      <c r="AX23" s="846"/>
      <c r="AY23" s="847"/>
      <c r="AZ23" s="855" t="s">
        <v>516</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365</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402</v>
      </c>
      <c r="C28" s="778"/>
      <c r="D28" s="778"/>
      <c r="E28" s="778"/>
      <c r="F28" s="778"/>
      <c r="G28" s="778"/>
      <c r="H28" s="778"/>
      <c r="I28" s="778"/>
      <c r="J28" s="778"/>
      <c r="K28" s="778"/>
      <c r="L28" s="778"/>
      <c r="M28" s="778"/>
      <c r="N28" s="778"/>
      <c r="O28" s="778"/>
      <c r="P28" s="779"/>
      <c r="Q28" s="868">
        <v>55653</v>
      </c>
      <c r="R28" s="869"/>
      <c r="S28" s="869"/>
      <c r="T28" s="869"/>
      <c r="U28" s="869"/>
      <c r="V28" s="869">
        <v>55653</v>
      </c>
      <c r="W28" s="869"/>
      <c r="X28" s="869"/>
      <c r="Y28" s="869"/>
      <c r="Z28" s="869"/>
      <c r="AA28" s="869" t="s">
        <v>516</v>
      </c>
      <c r="AB28" s="869"/>
      <c r="AC28" s="869"/>
      <c r="AD28" s="869"/>
      <c r="AE28" s="870"/>
      <c r="AF28" s="871" t="s">
        <v>516</v>
      </c>
      <c r="AG28" s="869"/>
      <c r="AH28" s="869"/>
      <c r="AI28" s="869"/>
      <c r="AJ28" s="872"/>
      <c r="AK28" s="873">
        <v>3825</v>
      </c>
      <c r="AL28" s="864"/>
      <c r="AM28" s="864"/>
      <c r="AN28" s="864"/>
      <c r="AO28" s="864"/>
      <c r="AP28" s="864"/>
      <c r="AQ28" s="864"/>
      <c r="AR28" s="864"/>
      <c r="AS28" s="864"/>
      <c r="AT28" s="864"/>
      <c r="AU28" s="864" t="s">
        <v>516</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403</v>
      </c>
      <c r="C29" s="802"/>
      <c r="D29" s="802"/>
      <c r="E29" s="802"/>
      <c r="F29" s="802"/>
      <c r="G29" s="802"/>
      <c r="H29" s="802"/>
      <c r="I29" s="802"/>
      <c r="J29" s="802"/>
      <c r="K29" s="802"/>
      <c r="L29" s="802"/>
      <c r="M29" s="802"/>
      <c r="N29" s="802"/>
      <c r="O29" s="802"/>
      <c r="P29" s="803"/>
      <c r="Q29" s="804">
        <v>6430</v>
      </c>
      <c r="R29" s="805"/>
      <c r="S29" s="805"/>
      <c r="T29" s="805"/>
      <c r="U29" s="805"/>
      <c r="V29" s="805">
        <v>6394</v>
      </c>
      <c r="W29" s="805"/>
      <c r="X29" s="805"/>
      <c r="Y29" s="805"/>
      <c r="Z29" s="805"/>
      <c r="AA29" s="805">
        <v>37</v>
      </c>
      <c r="AB29" s="805"/>
      <c r="AC29" s="805"/>
      <c r="AD29" s="805"/>
      <c r="AE29" s="806"/>
      <c r="AF29" s="807">
        <v>37</v>
      </c>
      <c r="AG29" s="808"/>
      <c r="AH29" s="808"/>
      <c r="AI29" s="808"/>
      <c r="AJ29" s="809"/>
      <c r="AK29" s="876">
        <v>1269</v>
      </c>
      <c r="AL29" s="877"/>
      <c r="AM29" s="877"/>
      <c r="AN29" s="877"/>
      <c r="AO29" s="877"/>
      <c r="AP29" s="877"/>
      <c r="AQ29" s="877"/>
      <c r="AR29" s="877"/>
      <c r="AS29" s="877"/>
      <c r="AT29" s="877"/>
      <c r="AU29" s="877" t="s">
        <v>516</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404</v>
      </c>
      <c r="C30" s="802"/>
      <c r="D30" s="802"/>
      <c r="E30" s="802"/>
      <c r="F30" s="802"/>
      <c r="G30" s="802"/>
      <c r="H30" s="802"/>
      <c r="I30" s="802"/>
      <c r="J30" s="802"/>
      <c r="K30" s="802"/>
      <c r="L30" s="802"/>
      <c r="M30" s="802"/>
      <c r="N30" s="802"/>
      <c r="O30" s="802"/>
      <c r="P30" s="803"/>
      <c r="Q30" s="804">
        <v>39718</v>
      </c>
      <c r="R30" s="805"/>
      <c r="S30" s="805"/>
      <c r="T30" s="805"/>
      <c r="U30" s="805"/>
      <c r="V30" s="805">
        <v>38467</v>
      </c>
      <c r="W30" s="805"/>
      <c r="X30" s="805"/>
      <c r="Y30" s="805"/>
      <c r="Z30" s="805"/>
      <c r="AA30" s="805">
        <v>1250</v>
      </c>
      <c r="AB30" s="805"/>
      <c r="AC30" s="805"/>
      <c r="AD30" s="805"/>
      <c r="AE30" s="806"/>
      <c r="AF30" s="807">
        <v>1250</v>
      </c>
      <c r="AG30" s="808"/>
      <c r="AH30" s="808"/>
      <c r="AI30" s="808"/>
      <c r="AJ30" s="809"/>
      <c r="AK30" s="876">
        <v>7219</v>
      </c>
      <c r="AL30" s="877"/>
      <c r="AM30" s="877"/>
      <c r="AN30" s="877"/>
      <c r="AO30" s="877"/>
      <c r="AP30" s="877"/>
      <c r="AQ30" s="877"/>
      <c r="AR30" s="877"/>
      <c r="AS30" s="877"/>
      <c r="AT30" s="877"/>
      <c r="AU30" s="877" t="s">
        <v>516</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405</v>
      </c>
      <c r="C31" s="802"/>
      <c r="D31" s="802"/>
      <c r="E31" s="802"/>
      <c r="F31" s="802"/>
      <c r="G31" s="802"/>
      <c r="H31" s="802"/>
      <c r="I31" s="802"/>
      <c r="J31" s="802"/>
      <c r="K31" s="802"/>
      <c r="L31" s="802"/>
      <c r="M31" s="802"/>
      <c r="N31" s="802"/>
      <c r="O31" s="802"/>
      <c r="P31" s="803"/>
      <c r="Q31" s="804">
        <v>22193</v>
      </c>
      <c r="R31" s="805"/>
      <c r="S31" s="805"/>
      <c r="T31" s="805"/>
      <c r="U31" s="805"/>
      <c r="V31" s="805">
        <v>21806</v>
      </c>
      <c r="W31" s="805"/>
      <c r="X31" s="805"/>
      <c r="Y31" s="805"/>
      <c r="Z31" s="805"/>
      <c r="AA31" s="805">
        <v>387</v>
      </c>
      <c r="AB31" s="805"/>
      <c r="AC31" s="805"/>
      <c r="AD31" s="805"/>
      <c r="AE31" s="806"/>
      <c r="AF31" s="807">
        <v>210</v>
      </c>
      <c r="AG31" s="808"/>
      <c r="AH31" s="808"/>
      <c r="AI31" s="808"/>
      <c r="AJ31" s="809"/>
      <c r="AK31" s="876">
        <v>905</v>
      </c>
      <c r="AL31" s="877"/>
      <c r="AM31" s="877"/>
      <c r="AN31" s="877"/>
      <c r="AO31" s="877"/>
      <c r="AP31" s="877"/>
      <c r="AQ31" s="877"/>
      <c r="AR31" s="877"/>
      <c r="AS31" s="877"/>
      <c r="AT31" s="877"/>
      <c r="AU31" s="877" t="s">
        <v>516</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406</v>
      </c>
      <c r="C32" s="802"/>
      <c r="D32" s="802"/>
      <c r="E32" s="802"/>
      <c r="F32" s="802"/>
      <c r="G32" s="802"/>
      <c r="H32" s="802"/>
      <c r="I32" s="802"/>
      <c r="J32" s="802"/>
      <c r="K32" s="802"/>
      <c r="L32" s="802"/>
      <c r="M32" s="802"/>
      <c r="N32" s="802"/>
      <c r="O32" s="802"/>
      <c r="P32" s="803"/>
      <c r="Q32" s="804">
        <v>67</v>
      </c>
      <c r="R32" s="805"/>
      <c r="S32" s="805"/>
      <c r="T32" s="805"/>
      <c r="U32" s="805"/>
      <c r="V32" s="805">
        <v>61</v>
      </c>
      <c r="W32" s="805"/>
      <c r="X32" s="805"/>
      <c r="Y32" s="805"/>
      <c r="Z32" s="805"/>
      <c r="AA32" s="805">
        <v>6</v>
      </c>
      <c r="AB32" s="805"/>
      <c r="AC32" s="805"/>
      <c r="AD32" s="805"/>
      <c r="AE32" s="806"/>
      <c r="AF32" s="807">
        <v>6</v>
      </c>
      <c r="AG32" s="808"/>
      <c r="AH32" s="808"/>
      <c r="AI32" s="808"/>
      <c r="AJ32" s="809"/>
      <c r="AK32" s="876">
        <v>0</v>
      </c>
      <c r="AL32" s="877"/>
      <c r="AM32" s="877"/>
      <c r="AN32" s="877"/>
      <c r="AO32" s="877"/>
      <c r="AP32" s="877"/>
      <c r="AQ32" s="877"/>
      <c r="AR32" s="877"/>
      <c r="AS32" s="877"/>
      <c r="AT32" s="877"/>
      <c r="AU32" s="877" t="s">
        <v>516</v>
      </c>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407</v>
      </c>
      <c r="C33" s="802"/>
      <c r="D33" s="802"/>
      <c r="E33" s="802"/>
      <c r="F33" s="802"/>
      <c r="G33" s="802"/>
      <c r="H33" s="802"/>
      <c r="I33" s="802"/>
      <c r="J33" s="802"/>
      <c r="K33" s="802"/>
      <c r="L33" s="802"/>
      <c r="M33" s="802"/>
      <c r="N33" s="802"/>
      <c r="O33" s="802"/>
      <c r="P33" s="803"/>
      <c r="Q33" s="804">
        <v>164</v>
      </c>
      <c r="R33" s="805"/>
      <c r="S33" s="805"/>
      <c r="T33" s="805"/>
      <c r="U33" s="805"/>
      <c r="V33" s="805">
        <v>164</v>
      </c>
      <c r="W33" s="805"/>
      <c r="X33" s="805"/>
      <c r="Y33" s="805"/>
      <c r="Z33" s="805"/>
      <c r="AA33" s="805" t="s">
        <v>516</v>
      </c>
      <c r="AB33" s="805"/>
      <c r="AC33" s="805"/>
      <c r="AD33" s="805"/>
      <c r="AE33" s="806"/>
      <c r="AF33" s="807" t="s">
        <v>516</v>
      </c>
      <c r="AG33" s="808"/>
      <c r="AH33" s="808"/>
      <c r="AI33" s="808"/>
      <c r="AJ33" s="809"/>
      <c r="AK33" s="876">
        <v>42</v>
      </c>
      <c r="AL33" s="877"/>
      <c r="AM33" s="877"/>
      <c r="AN33" s="877"/>
      <c r="AO33" s="877"/>
      <c r="AP33" s="877">
        <v>618</v>
      </c>
      <c r="AQ33" s="877"/>
      <c r="AR33" s="877"/>
      <c r="AS33" s="877"/>
      <c r="AT33" s="877"/>
      <c r="AU33" s="877">
        <v>281</v>
      </c>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408</v>
      </c>
      <c r="C34" s="802"/>
      <c r="D34" s="802"/>
      <c r="E34" s="802"/>
      <c r="F34" s="802"/>
      <c r="G34" s="802"/>
      <c r="H34" s="802"/>
      <c r="I34" s="802"/>
      <c r="J34" s="802"/>
      <c r="K34" s="802"/>
      <c r="L34" s="802"/>
      <c r="M34" s="802"/>
      <c r="N34" s="802"/>
      <c r="O34" s="802"/>
      <c r="P34" s="803"/>
      <c r="Q34" s="804">
        <v>45</v>
      </c>
      <c r="R34" s="805"/>
      <c r="S34" s="805"/>
      <c r="T34" s="805"/>
      <c r="U34" s="805"/>
      <c r="V34" s="805">
        <v>23</v>
      </c>
      <c r="W34" s="805"/>
      <c r="X34" s="805"/>
      <c r="Y34" s="805"/>
      <c r="Z34" s="805"/>
      <c r="AA34" s="805">
        <v>22</v>
      </c>
      <c r="AB34" s="805"/>
      <c r="AC34" s="805"/>
      <c r="AD34" s="805"/>
      <c r="AE34" s="806"/>
      <c r="AF34" s="807">
        <v>22</v>
      </c>
      <c r="AG34" s="808"/>
      <c r="AH34" s="808"/>
      <c r="AI34" s="808"/>
      <c r="AJ34" s="809"/>
      <c r="AK34" s="876">
        <v>1</v>
      </c>
      <c r="AL34" s="877"/>
      <c r="AM34" s="877"/>
      <c r="AN34" s="877"/>
      <c r="AO34" s="877"/>
      <c r="AP34" s="877"/>
      <c r="AQ34" s="877"/>
      <c r="AR34" s="877"/>
      <c r="AS34" s="877"/>
      <c r="AT34" s="877"/>
      <c r="AU34" s="877" t="s">
        <v>516</v>
      </c>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409</v>
      </c>
      <c r="C35" s="802"/>
      <c r="D35" s="802"/>
      <c r="E35" s="802"/>
      <c r="F35" s="802"/>
      <c r="G35" s="802"/>
      <c r="H35" s="802"/>
      <c r="I35" s="802"/>
      <c r="J35" s="802"/>
      <c r="K35" s="802"/>
      <c r="L35" s="802"/>
      <c r="M35" s="802"/>
      <c r="N35" s="802"/>
      <c r="O35" s="802"/>
      <c r="P35" s="803"/>
      <c r="Q35" s="804">
        <v>11235</v>
      </c>
      <c r="R35" s="805"/>
      <c r="S35" s="805"/>
      <c r="T35" s="805"/>
      <c r="U35" s="805"/>
      <c r="V35" s="805">
        <v>10718</v>
      </c>
      <c r="W35" s="805"/>
      <c r="X35" s="805"/>
      <c r="Y35" s="805"/>
      <c r="Z35" s="805"/>
      <c r="AA35" s="805">
        <v>517</v>
      </c>
      <c r="AB35" s="805"/>
      <c r="AC35" s="805"/>
      <c r="AD35" s="805"/>
      <c r="AE35" s="806"/>
      <c r="AF35" s="807">
        <v>3803</v>
      </c>
      <c r="AG35" s="808"/>
      <c r="AH35" s="808"/>
      <c r="AI35" s="808"/>
      <c r="AJ35" s="809"/>
      <c r="AK35" s="876">
        <v>205</v>
      </c>
      <c r="AL35" s="877"/>
      <c r="AM35" s="877"/>
      <c r="AN35" s="877"/>
      <c r="AO35" s="877"/>
      <c r="AP35" s="877">
        <v>29090</v>
      </c>
      <c r="AQ35" s="877"/>
      <c r="AR35" s="877"/>
      <c r="AS35" s="877"/>
      <c r="AT35" s="877"/>
      <c r="AU35" s="877">
        <v>320</v>
      </c>
      <c r="AV35" s="877"/>
      <c r="AW35" s="877"/>
      <c r="AX35" s="877"/>
      <c r="AY35" s="877"/>
      <c r="AZ35" s="878" t="s">
        <v>516</v>
      </c>
      <c r="BA35" s="878"/>
      <c r="BB35" s="878"/>
      <c r="BC35" s="878"/>
      <c r="BD35" s="878"/>
      <c r="BE35" s="874" t="s">
        <v>410</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t="s">
        <v>411</v>
      </c>
      <c r="C36" s="802"/>
      <c r="D36" s="802"/>
      <c r="E36" s="802"/>
      <c r="F36" s="802"/>
      <c r="G36" s="802"/>
      <c r="H36" s="802"/>
      <c r="I36" s="802"/>
      <c r="J36" s="802"/>
      <c r="K36" s="802"/>
      <c r="L36" s="802"/>
      <c r="M36" s="802"/>
      <c r="N36" s="802"/>
      <c r="O36" s="802"/>
      <c r="P36" s="803"/>
      <c r="Q36" s="804">
        <v>10926</v>
      </c>
      <c r="R36" s="805"/>
      <c r="S36" s="805"/>
      <c r="T36" s="805"/>
      <c r="U36" s="805"/>
      <c r="V36" s="805">
        <v>10097</v>
      </c>
      <c r="W36" s="805"/>
      <c r="X36" s="805"/>
      <c r="Y36" s="805"/>
      <c r="Z36" s="805"/>
      <c r="AA36" s="805">
        <v>829</v>
      </c>
      <c r="AB36" s="805"/>
      <c r="AC36" s="805"/>
      <c r="AD36" s="805"/>
      <c r="AE36" s="806"/>
      <c r="AF36" s="807">
        <v>1917</v>
      </c>
      <c r="AG36" s="808"/>
      <c r="AH36" s="808"/>
      <c r="AI36" s="808"/>
      <c r="AJ36" s="809"/>
      <c r="AK36" s="876">
        <v>3857</v>
      </c>
      <c r="AL36" s="877"/>
      <c r="AM36" s="877"/>
      <c r="AN36" s="877"/>
      <c r="AO36" s="877"/>
      <c r="AP36" s="877">
        <v>54086</v>
      </c>
      <c r="AQ36" s="877"/>
      <c r="AR36" s="877"/>
      <c r="AS36" s="877"/>
      <c r="AT36" s="877"/>
      <c r="AU36" s="877">
        <v>23582</v>
      </c>
      <c r="AV36" s="877"/>
      <c r="AW36" s="877"/>
      <c r="AX36" s="877"/>
      <c r="AY36" s="877"/>
      <c r="AZ36" s="878" t="s">
        <v>516</v>
      </c>
      <c r="BA36" s="878"/>
      <c r="BB36" s="878"/>
      <c r="BC36" s="878"/>
      <c r="BD36" s="878"/>
      <c r="BE36" s="874" t="s">
        <v>410</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t="s">
        <v>412</v>
      </c>
      <c r="C37" s="802"/>
      <c r="D37" s="802"/>
      <c r="E37" s="802"/>
      <c r="F37" s="802"/>
      <c r="G37" s="802"/>
      <c r="H37" s="802"/>
      <c r="I37" s="802"/>
      <c r="J37" s="802"/>
      <c r="K37" s="802"/>
      <c r="L37" s="802"/>
      <c r="M37" s="802"/>
      <c r="N37" s="802"/>
      <c r="O37" s="802"/>
      <c r="P37" s="803"/>
      <c r="Q37" s="804">
        <v>18253</v>
      </c>
      <c r="R37" s="805"/>
      <c r="S37" s="805"/>
      <c r="T37" s="805"/>
      <c r="U37" s="805"/>
      <c r="V37" s="805">
        <v>19069</v>
      </c>
      <c r="W37" s="805"/>
      <c r="X37" s="805"/>
      <c r="Y37" s="805"/>
      <c r="Z37" s="805"/>
      <c r="AA37" s="805">
        <v>815</v>
      </c>
      <c r="AB37" s="805"/>
      <c r="AC37" s="805"/>
      <c r="AD37" s="805"/>
      <c r="AE37" s="806"/>
      <c r="AF37" s="807">
        <v>1304</v>
      </c>
      <c r="AG37" s="808"/>
      <c r="AH37" s="808"/>
      <c r="AI37" s="808"/>
      <c r="AJ37" s="809"/>
      <c r="AK37" s="876">
        <v>1500</v>
      </c>
      <c r="AL37" s="877"/>
      <c r="AM37" s="877"/>
      <c r="AN37" s="877"/>
      <c r="AO37" s="877"/>
      <c r="AP37" s="877">
        <v>2033</v>
      </c>
      <c r="AQ37" s="877"/>
      <c r="AR37" s="877"/>
      <c r="AS37" s="877"/>
      <c r="AT37" s="877"/>
      <c r="AU37" s="877">
        <v>1387</v>
      </c>
      <c r="AV37" s="877"/>
      <c r="AW37" s="877"/>
      <c r="AX37" s="877"/>
      <c r="AY37" s="877"/>
      <c r="AZ37" s="878" t="s">
        <v>516</v>
      </c>
      <c r="BA37" s="878"/>
      <c r="BB37" s="878"/>
      <c r="BC37" s="878"/>
      <c r="BD37" s="878"/>
      <c r="BE37" s="874" t="s">
        <v>410</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390</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8549</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415</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417</v>
      </c>
      <c r="B66" s="787"/>
      <c r="C66" s="787"/>
      <c r="D66" s="787"/>
      <c r="E66" s="787"/>
      <c r="F66" s="787"/>
      <c r="G66" s="787"/>
      <c r="H66" s="787"/>
      <c r="I66" s="787"/>
      <c r="J66" s="787"/>
      <c r="K66" s="787"/>
      <c r="L66" s="787"/>
      <c r="M66" s="787"/>
      <c r="N66" s="787"/>
      <c r="O66" s="787"/>
      <c r="P66" s="788"/>
      <c r="Q66" s="763" t="s">
        <v>394</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398</v>
      </c>
      <c r="AL66" s="787"/>
      <c r="AM66" s="787"/>
      <c r="AN66" s="787"/>
      <c r="AO66" s="788"/>
      <c r="AP66" s="763" t="s">
        <v>421</v>
      </c>
      <c r="AQ66" s="764"/>
      <c r="AR66" s="764"/>
      <c r="AS66" s="764"/>
      <c r="AT66" s="765"/>
      <c r="AU66" s="763" t="s">
        <v>422</v>
      </c>
      <c r="AV66" s="764"/>
      <c r="AW66" s="764"/>
      <c r="AX66" s="764"/>
      <c r="AY66" s="765"/>
      <c r="AZ66" s="763" t="s">
        <v>372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594</v>
      </c>
      <c r="C68" s="916"/>
      <c r="D68" s="916"/>
      <c r="E68" s="916"/>
      <c r="F68" s="916"/>
      <c r="G68" s="916"/>
      <c r="H68" s="916"/>
      <c r="I68" s="916"/>
      <c r="J68" s="916"/>
      <c r="K68" s="916"/>
      <c r="L68" s="916"/>
      <c r="M68" s="916"/>
      <c r="N68" s="916"/>
      <c r="O68" s="916"/>
      <c r="P68" s="917"/>
      <c r="Q68" s="918">
        <v>33836</v>
      </c>
      <c r="R68" s="912"/>
      <c r="S68" s="912"/>
      <c r="T68" s="912"/>
      <c r="U68" s="912"/>
      <c r="V68" s="912">
        <v>32886</v>
      </c>
      <c r="W68" s="912"/>
      <c r="X68" s="912"/>
      <c r="Y68" s="912"/>
      <c r="Z68" s="912"/>
      <c r="AA68" s="912">
        <v>950</v>
      </c>
      <c r="AB68" s="912"/>
      <c r="AC68" s="912"/>
      <c r="AD68" s="912"/>
      <c r="AE68" s="912"/>
      <c r="AF68" s="912">
        <v>6285</v>
      </c>
      <c r="AG68" s="912"/>
      <c r="AH68" s="912"/>
      <c r="AI68" s="912"/>
      <c r="AJ68" s="912"/>
      <c r="AK68" s="912" t="s">
        <v>516</v>
      </c>
      <c r="AL68" s="912"/>
      <c r="AM68" s="912"/>
      <c r="AN68" s="912"/>
      <c r="AO68" s="912"/>
      <c r="AP68" s="912" t="s">
        <v>516</v>
      </c>
      <c r="AQ68" s="912"/>
      <c r="AR68" s="912"/>
      <c r="AS68" s="912"/>
      <c r="AT68" s="912"/>
      <c r="AU68" s="912" t="s">
        <v>516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595</v>
      </c>
      <c r="C69" s="920"/>
      <c r="D69" s="920"/>
      <c r="E69" s="920"/>
      <c r="F69" s="920"/>
      <c r="G69" s="920"/>
      <c r="H69" s="920"/>
      <c r="I69" s="920"/>
      <c r="J69" s="920"/>
      <c r="K69" s="920"/>
      <c r="L69" s="920"/>
      <c r="M69" s="920"/>
      <c r="N69" s="920"/>
      <c r="O69" s="920"/>
      <c r="P69" s="921"/>
      <c r="Q69" s="922">
        <v>348</v>
      </c>
      <c r="R69" s="877"/>
      <c r="S69" s="877"/>
      <c r="T69" s="877"/>
      <c r="U69" s="877"/>
      <c r="V69" s="877">
        <v>320</v>
      </c>
      <c r="W69" s="877"/>
      <c r="X69" s="877"/>
      <c r="Y69" s="877"/>
      <c r="Z69" s="877"/>
      <c r="AA69" s="877">
        <v>28</v>
      </c>
      <c r="AB69" s="877"/>
      <c r="AC69" s="877"/>
      <c r="AD69" s="877"/>
      <c r="AE69" s="877"/>
      <c r="AF69" s="877">
        <v>28</v>
      </c>
      <c r="AG69" s="877"/>
      <c r="AH69" s="877"/>
      <c r="AI69" s="877"/>
      <c r="AJ69" s="877"/>
      <c r="AK69" s="877">
        <v>14</v>
      </c>
      <c r="AL69" s="877"/>
      <c r="AM69" s="877"/>
      <c r="AN69" s="877"/>
      <c r="AO69" s="877"/>
      <c r="AP69" s="877" t="s">
        <v>516</v>
      </c>
      <c r="AQ69" s="877"/>
      <c r="AR69" s="877"/>
      <c r="AS69" s="877"/>
      <c r="AT69" s="877"/>
      <c r="AU69" s="877" t="s">
        <v>516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596</v>
      </c>
      <c r="C70" s="920"/>
      <c r="D70" s="920"/>
      <c r="E70" s="920"/>
      <c r="F70" s="920"/>
      <c r="G70" s="920"/>
      <c r="H70" s="920"/>
      <c r="I70" s="920"/>
      <c r="J70" s="920"/>
      <c r="K70" s="920"/>
      <c r="L70" s="920"/>
      <c r="M70" s="920"/>
      <c r="N70" s="920"/>
      <c r="O70" s="920"/>
      <c r="P70" s="921"/>
      <c r="Q70" s="922">
        <v>1497</v>
      </c>
      <c r="R70" s="877"/>
      <c r="S70" s="877"/>
      <c r="T70" s="877"/>
      <c r="U70" s="877"/>
      <c r="V70" s="877">
        <v>1481</v>
      </c>
      <c r="W70" s="877"/>
      <c r="X70" s="877"/>
      <c r="Y70" s="877"/>
      <c r="Z70" s="877"/>
      <c r="AA70" s="877">
        <v>15</v>
      </c>
      <c r="AB70" s="877"/>
      <c r="AC70" s="877"/>
      <c r="AD70" s="877"/>
      <c r="AE70" s="877"/>
      <c r="AF70" s="877">
        <v>15</v>
      </c>
      <c r="AG70" s="877"/>
      <c r="AH70" s="877"/>
      <c r="AI70" s="877"/>
      <c r="AJ70" s="877"/>
      <c r="AK70" s="877" t="s">
        <v>516</v>
      </c>
      <c r="AL70" s="877"/>
      <c r="AM70" s="877"/>
      <c r="AN70" s="877"/>
      <c r="AO70" s="877"/>
      <c r="AP70" s="877" t="s">
        <v>516</v>
      </c>
      <c r="AQ70" s="877"/>
      <c r="AR70" s="877"/>
      <c r="AS70" s="877"/>
      <c r="AT70" s="877"/>
      <c r="AU70" s="877" t="s">
        <v>516</v>
      </c>
      <c r="AV70" s="877"/>
      <c r="AW70" s="877"/>
      <c r="AX70" s="877"/>
      <c r="AY70" s="877"/>
      <c r="AZ70" s="923" t="s">
        <v>599</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597</v>
      </c>
      <c r="C71" s="920"/>
      <c r="D71" s="920"/>
      <c r="E71" s="920"/>
      <c r="F71" s="920"/>
      <c r="G71" s="920"/>
      <c r="H71" s="920"/>
      <c r="I71" s="920"/>
      <c r="J71" s="920"/>
      <c r="K71" s="920"/>
      <c r="L71" s="920"/>
      <c r="M71" s="920"/>
      <c r="N71" s="920"/>
      <c r="O71" s="920"/>
      <c r="P71" s="921"/>
      <c r="Q71" s="922">
        <v>768538</v>
      </c>
      <c r="R71" s="877"/>
      <c r="S71" s="877"/>
      <c r="T71" s="877"/>
      <c r="U71" s="877"/>
      <c r="V71" s="877">
        <v>753941</v>
      </c>
      <c r="W71" s="877"/>
      <c r="X71" s="877"/>
      <c r="Y71" s="877"/>
      <c r="Z71" s="877"/>
      <c r="AA71" s="877">
        <v>14597</v>
      </c>
      <c r="AB71" s="877"/>
      <c r="AC71" s="877"/>
      <c r="AD71" s="877"/>
      <c r="AE71" s="877"/>
      <c r="AF71" s="877">
        <v>14597</v>
      </c>
      <c r="AG71" s="877"/>
      <c r="AH71" s="877"/>
      <c r="AI71" s="877"/>
      <c r="AJ71" s="877"/>
      <c r="AK71" s="877">
        <v>7714</v>
      </c>
      <c r="AL71" s="877"/>
      <c r="AM71" s="877"/>
      <c r="AN71" s="877"/>
      <c r="AO71" s="877"/>
      <c r="AP71" s="877" t="s">
        <v>516</v>
      </c>
      <c r="AQ71" s="877"/>
      <c r="AR71" s="877"/>
      <c r="AS71" s="877"/>
      <c r="AT71" s="877"/>
      <c r="AU71" s="877" t="s">
        <v>516</v>
      </c>
      <c r="AV71" s="877"/>
      <c r="AW71" s="877"/>
      <c r="AX71" s="877"/>
      <c r="AY71" s="877"/>
      <c r="AZ71" s="923" t="s">
        <v>600</v>
      </c>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390</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20925</v>
      </c>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25322</v>
      </c>
      <c r="CS102" s="896"/>
      <c r="CT102" s="896"/>
      <c r="CU102" s="896"/>
      <c r="CV102" s="939"/>
      <c r="CW102" s="938">
        <v>5382</v>
      </c>
      <c r="CX102" s="896"/>
      <c r="CY102" s="896"/>
      <c r="CZ102" s="896"/>
      <c r="DA102" s="939"/>
      <c r="DB102" s="938">
        <v>1283</v>
      </c>
      <c r="DC102" s="896"/>
      <c r="DD102" s="896"/>
      <c r="DE102" s="896"/>
      <c r="DF102" s="939"/>
      <c r="DG102" s="938" t="s">
        <v>516</v>
      </c>
      <c r="DH102" s="896"/>
      <c r="DI102" s="896"/>
      <c r="DJ102" s="896"/>
      <c r="DK102" s="939"/>
      <c r="DL102" s="938">
        <v>624</v>
      </c>
      <c r="DM102" s="896"/>
      <c r="DN102" s="896"/>
      <c r="DO102" s="896"/>
      <c r="DP102" s="939"/>
      <c r="DQ102" s="938">
        <v>1321</v>
      </c>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432</v>
      </c>
      <c r="AB109" s="941"/>
      <c r="AC109" s="941"/>
      <c r="AD109" s="941"/>
      <c r="AE109" s="942"/>
      <c r="AF109" s="940" t="s">
        <v>302</v>
      </c>
      <c r="AG109" s="941"/>
      <c r="AH109" s="941"/>
      <c r="AI109" s="941"/>
      <c r="AJ109" s="942"/>
      <c r="AK109" s="940" t="s">
        <v>301</v>
      </c>
      <c r="AL109" s="941"/>
      <c r="AM109" s="941"/>
      <c r="AN109" s="941"/>
      <c r="AO109" s="942"/>
      <c r="AP109" s="940" t="s">
        <v>433</v>
      </c>
      <c r="AQ109" s="941"/>
      <c r="AR109" s="941"/>
      <c r="AS109" s="941"/>
      <c r="AT109" s="943"/>
      <c r="AU109" s="960" t="s">
        <v>431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432</v>
      </c>
      <c r="BR109" s="941"/>
      <c r="BS109" s="941"/>
      <c r="BT109" s="941"/>
      <c r="BU109" s="942"/>
      <c r="BV109" s="940" t="s">
        <v>302</v>
      </c>
      <c r="BW109" s="941"/>
      <c r="BX109" s="941"/>
      <c r="BY109" s="941"/>
      <c r="BZ109" s="942"/>
      <c r="CA109" s="940" t="s">
        <v>301</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432</v>
      </c>
      <c r="DH109" s="941"/>
      <c r="DI109" s="941"/>
      <c r="DJ109" s="941"/>
      <c r="DK109" s="942"/>
      <c r="DL109" s="940" t="s">
        <v>302</v>
      </c>
      <c r="DM109" s="941"/>
      <c r="DN109" s="941"/>
      <c r="DO109" s="941"/>
      <c r="DP109" s="942"/>
      <c r="DQ109" s="940" t="s">
        <v>301</v>
      </c>
      <c r="DR109" s="941"/>
      <c r="DS109" s="941"/>
      <c r="DT109" s="941"/>
      <c r="DU109" s="942"/>
      <c r="DV109" s="940" t="s">
        <v>433</v>
      </c>
      <c r="DW109" s="941"/>
      <c r="DX109" s="941"/>
      <c r="DY109" s="941"/>
      <c r="DZ109" s="943"/>
    </row>
    <row r="110" spans="1:131" s="247" customFormat="1" ht="26.25" customHeight="1">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15579930</v>
      </c>
      <c r="AB110" s="948"/>
      <c r="AC110" s="948"/>
      <c r="AD110" s="948"/>
      <c r="AE110" s="949"/>
      <c r="AF110" s="950">
        <v>14867475</v>
      </c>
      <c r="AG110" s="948"/>
      <c r="AH110" s="948"/>
      <c r="AI110" s="948"/>
      <c r="AJ110" s="949"/>
      <c r="AK110" s="950">
        <v>14442256</v>
      </c>
      <c r="AL110" s="948"/>
      <c r="AM110" s="948"/>
      <c r="AN110" s="948"/>
      <c r="AO110" s="949"/>
      <c r="AP110" s="951">
        <v>14.8</v>
      </c>
      <c r="AQ110" s="952"/>
      <c r="AR110" s="952"/>
      <c r="AS110" s="952"/>
      <c r="AT110" s="953"/>
      <c r="AU110" s="954" t="s">
        <v>73</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168287521</v>
      </c>
      <c r="BR110" s="983"/>
      <c r="BS110" s="983"/>
      <c r="BT110" s="983"/>
      <c r="BU110" s="983"/>
      <c r="BV110" s="983">
        <v>166807072</v>
      </c>
      <c r="BW110" s="983"/>
      <c r="BX110" s="983"/>
      <c r="BY110" s="983"/>
      <c r="BZ110" s="983"/>
      <c r="CA110" s="983">
        <v>168345471</v>
      </c>
      <c r="CB110" s="983"/>
      <c r="CC110" s="983"/>
      <c r="CD110" s="983"/>
      <c r="CE110" s="983"/>
      <c r="CF110" s="997">
        <v>172.7</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415</v>
      </c>
      <c r="DH110" s="983"/>
      <c r="DI110" s="983"/>
      <c r="DJ110" s="983"/>
      <c r="DK110" s="983"/>
      <c r="DL110" s="983" t="s">
        <v>384</v>
      </c>
      <c r="DM110" s="983"/>
      <c r="DN110" s="983"/>
      <c r="DO110" s="983"/>
      <c r="DP110" s="983"/>
      <c r="DQ110" s="983" t="s">
        <v>384</v>
      </c>
      <c r="DR110" s="983"/>
      <c r="DS110" s="983"/>
      <c r="DT110" s="983"/>
      <c r="DU110" s="983"/>
      <c r="DV110" s="984" t="s">
        <v>134</v>
      </c>
      <c r="DW110" s="984"/>
      <c r="DX110" s="984"/>
      <c r="DY110" s="984"/>
      <c r="DZ110" s="985"/>
    </row>
    <row r="111" spans="1:131" s="247" customFormat="1" ht="26.25" customHeight="1">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440</v>
      </c>
      <c r="AB111" s="990"/>
      <c r="AC111" s="990"/>
      <c r="AD111" s="990"/>
      <c r="AE111" s="991"/>
      <c r="AF111" s="992" t="s">
        <v>415</v>
      </c>
      <c r="AG111" s="990"/>
      <c r="AH111" s="990"/>
      <c r="AI111" s="990"/>
      <c r="AJ111" s="991"/>
      <c r="AK111" s="992" t="s">
        <v>384</v>
      </c>
      <c r="AL111" s="990"/>
      <c r="AM111" s="990"/>
      <c r="AN111" s="990"/>
      <c r="AO111" s="991"/>
      <c r="AP111" s="993" t="s">
        <v>384</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11283763</v>
      </c>
      <c r="BR111" s="976"/>
      <c r="BS111" s="976"/>
      <c r="BT111" s="976"/>
      <c r="BU111" s="976"/>
      <c r="BV111" s="976">
        <v>7385944</v>
      </c>
      <c r="BW111" s="976"/>
      <c r="BX111" s="976"/>
      <c r="BY111" s="976"/>
      <c r="BZ111" s="976"/>
      <c r="CA111" s="976">
        <v>5337179</v>
      </c>
      <c r="CB111" s="976"/>
      <c r="CC111" s="976"/>
      <c r="CD111" s="976"/>
      <c r="CE111" s="976"/>
      <c r="CF111" s="970">
        <v>5.5</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134</v>
      </c>
      <c r="DH111" s="976"/>
      <c r="DI111" s="976"/>
      <c r="DJ111" s="976"/>
      <c r="DK111" s="976"/>
      <c r="DL111" s="976" t="s">
        <v>134</v>
      </c>
      <c r="DM111" s="976"/>
      <c r="DN111" s="976"/>
      <c r="DO111" s="976"/>
      <c r="DP111" s="976"/>
      <c r="DQ111" s="976" t="s">
        <v>415</v>
      </c>
      <c r="DR111" s="976"/>
      <c r="DS111" s="976"/>
      <c r="DT111" s="976"/>
      <c r="DU111" s="976"/>
      <c r="DV111" s="977" t="s">
        <v>440</v>
      </c>
      <c r="DW111" s="977"/>
      <c r="DX111" s="977"/>
      <c r="DY111" s="977"/>
      <c r="DZ111" s="978"/>
    </row>
    <row r="112" spans="1:131" s="247" customFormat="1" ht="26.25" customHeight="1">
      <c r="A112" s="1008" t="s">
        <v>443</v>
      </c>
      <c r="B112" s="1009"/>
      <c r="C112" s="1006" t="s">
        <v>444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384</v>
      </c>
      <c r="AB112" s="1015"/>
      <c r="AC112" s="1015"/>
      <c r="AD112" s="1015"/>
      <c r="AE112" s="1016"/>
      <c r="AF112" s="1017" t="s">
        <v>384</v>
      </c>
      <c r="AG112" s="1015"/>
      <c r="AH112" s="1015"/>
      <c r="AI112" s="1015"/>
      <c r="AJ112" s="1016"/>
      <c r="AK112" s="1017" t="s">
        <v>134</v>
      </c>
      <c r="AL112" s="1015"/>
      <c r="AM112" s="1015"/>
      <c r="AN112" s="1015"/>
      <c r="AO112" s="1016"/>
      <c r="AP112" s="1018" t="s">
        <v>384</v>
      </c>
      <c r="AQ112" s="1019"/>
      <c r="AR112" s="1019"/>
      <c r="AS112" s="1019"/>
      <c r="AT112" s="1020"/>
      <c r="AU112" s="956"/>
      <c r="AV112" s="957"/>
      <c r="AW112" s="957"/>
      <c r="AX112" s="957"/>
      <c r="AY112" s="957"/>
      <c r="AZ112" s="1005" t="s">
        <v>445</v>
      </c>
      <c r="BA112" s="1006"/>
      <c r="BB112" s="1006"/>
      <c r="BC112" s="1006"/>
      <c r="BD112" s="1006"/>
      <c r="BE112" s="1006"/>
      <c r="BF112" s="1006"/>
      <c r="BG112" s="1006"/>
      <c r="BH112" s="1006"/>
      <c r="BI112" s="1006"/>
      <c r="BJ112" s="1006"/>
      <c r="BK112" s="1006"/>
      <c r="BL112" s="1006"/>
      <c r="BM112" s="1006"/>
      <c r="BN112" s="1006"/>
      <c r="BO112" s="1006"/>
      <c r="BP112" s="1007"/>
      <c r="BQ112" s="975">
        <v>29559435</v>
      </c>
      <c r="BR112" s="976"/>
      <c r="BS112" s="976"/>
      <c r="BT112" s="976"/>
      <c r="BU112" s="976"/>
      <c r="BV112" s="976">
        <v>29166215</v>
      </c>
      <c r="BW112" s="976"/>
      <c r="BX112" s="976"/>
      <c r="BY112" s="976"/>
      <c r="BZ112" s="976"/>
      <c r="CA112" s="976">
        <v>25569554</v>
      </c>
      <c r="CB112" s="976"/>
      <c r="CC112" s="976"/>
      <c r="CD112" s="976"/>
      <c r="CE112" s="976"/>
      <c r="CF112" s="970">
        <v>26.2</v>
      </c>
      <c r="CG112" s="971"/>
      <c r="CH112" s="971"/>
      <c r="CI112" s="971"/>
      <c r="CJ112" s="971"/>
      <c r="CK112" s="1001"/>
      <c r="CL112" s="1002"/>
      <c r="CM112" s="972" t="s">
        <v>446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384</v>
      </c>
      <c r="DH112" s="976"/>
      <c r="DI112" s="976"/>
      <c r="DJ112" s="976"/>
      <c r="DK112" s="976"/>
      <c r="DL112" s="976" t="s">
        <v>384</v>
      </c>
      <c r="DM112" s="976"/>
      <c r="DN112" s="976"/>
      <c r="DO112" s="976"/>
      <c r="DP112" s="976"/>
      <c r="DQ112" s="976" t="s">
        <v>440</v>
      </c>
      <c r="DR112" s="976"/>
      <c r="DS112" s="976"/>
      <c r="DT112" s="976"/>
      <c r="DU112" s="976"/>
      <c r="DV112" s="977" t="s">
        <v>384</v>
      </c>
      <c r="DW112" s="977"/>
      <c r="DX112" s="977"/>
      <c r="DY112" s="977"/>
      <c r="DZ112" s="978"/>
    </row>
    <row r="113" spans="1:130" s="247" customFormat="1" ht="26.25" customHeight="1">
      <c r="A113" s="1010"/>
      <c r="B113" s="1011"/>
      <c r="C113" s="1006" t="s">
        <v>447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2537501</v>
      </c>
      <c r="AB113" s="990"/>
      <c r="AC113" s="990"/>
      <c r="AD113" s="990"/>
      <c r="AE113" s="991"/>
      <c r="AF113" s="992">
        <v>2972450</v>
      </c>
      <c r="AG113" s="990"/>
      <c r="AH113" s="990"/>
      <c r="AI113" s="990"/>
      <c r="AJ113" s="991"/>
      <c r="AK113" s="992">
        <v>1862107</v>
      </c>
      <c r="AL113" s="990"/>
      <c r="AM113" s="990"/>
      <c r="AN113" s="990"/>
      <c r="AO113" s="991"/>
      <c r="AP113" s="993">
        <v>1.9</v>
      </c>
      <c r="AQ113" s="994"/>
      <c r="AR113" s="994"/>
      <c r="AS113" s="994"/>
      <c r="AT113" s="995"/>
      <c r="AU113" s="956"/>
      <c r="AV113" s="957"/>
      <c r="AW113" s="957"/>
      <c r="AX113" s="957"/>
      <c r="AY113" s="957"/>
      <c r="AZ113" s="1005" t="s">
        <v>448</v>
      </c>
      <c r="BA113" s="1006"/>
      <c r="BB113" s="1006"/>
      <c r="BC113" s="1006"/>
      <c r="BD113" s="1006"/>
      <c r="BE113" s="1006"/>
      <c r="BF113" s="1006"/>
      <c r="BG113" s="1006"/>
      <c r="BH113" s="1006"/>
      <c r="BI113" s="1006"/>
      <c r="BJ113" s="1006"/>
      <c r="BK113" s="1006"/>
      <c r="BL113" s="1006"/>
      <c r="BM113" s="1006"/>
      <c r="BN113" s="1006"/>
      <c r="BO113" s="1006"/>
      <c r="BP113" s="1007"/>
      <c r="BQ113" s="975" t="s">
        <v>134</v>
      </c>
      <c r="BR113" s="976"/>
      <c r="BS113" s="976"/>
      <c r="BT113" s="976"/>
      <c r="BU113" s="976"/>
      <c r="BV113" s="976" t="s">
        <v>134</v>
      </c>
      <c r="BW113" s="976"/>
      <c r="BX113" s="976"/>
      <c r="BY113" s="976"/>
      <c r="BZ113" s="976"/>
      <c r="CA113" s="976" t="s">
        <v>134</v>
      </c>
      <c r="CB113" s="976"/>
      <c r="CC113" s="976"/>
      <c r="CD113" s="976"/>
      <c r="CE113" s="976"/>
      <c r="CF113" s="970" t="s">
        <v>134</v>
      </c>
      <c r="CG113" s="971"/>
      <c r="CH113" s="971"/>
      <c r="CI113" s="971"/>
      <c r="CJ113" s="971"/>
      <c r="CK113" s="1001"/>
      <c r="CL113" s="1002"/>
      <c r="CM113" s="972" t="s">
        <v>449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415</v>
      </c>
      <c r="DH113" s="1015"/>
      <c r="DI113" s="1015"/>
      <c r="DJ113" s="1015"/>
      <c r="DK113" s="1016"/>
      <c r="DL113" s="1017" t="s">
        <v>134</v>
      </c>
      <c r="DM113" s="1015"/>
      <c r="DN113" s="1015"/>
      <c r="DO113" s="1015"/>
      <c r="DP113" s="1016"/>
      <c r="DQ113" s="1017" t="s">
        <v>134</v>
      </c>
      <c r="DR113" s="1015"/>
      <c r="DS113" s="1015"/>
      <c r="DT113" s="1015"/>
      <c r="DU113" s="1016"/>
      <c r="DV113" s="1018" t="s">
        <v>415</v>
      </c>
      <c r="DW113" s="1019"/>
      <c r="DX113" s="1019"/>
      <c r="DY113" s="1019"/>
      <c r="DZ113" s="1020"/>
    </row>
    <row r="114" spans="1:130" s="247" customFormat="1" ht="26.25" customHeight="1">
      <c r="A114" s="1010"/>
      <c r="B114" s="1011"/>
      <c r="C114" s="1006" t="s">
        <v>450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384</v>
      </c>
      <c r="AB114" s="1015"/>
      <c r="AC114" s="1015"/>
      <c r="AD114" s="1015"/>
      <c r="AE114" s="1016"/>
      <c r="AF114" s="1017" t="s">
        <v>134</v>
      </c>
      <c r="AG114" s="1015"/>
      <c r="AH114" s="1015"/>
      <c r="AI114" s="1015"/>
      <c r="AJ114" s="1016"/>
      <c r="AK114" s="1017" t="s">
        <v>134</v>
      </c>
      <c r="AL114" s="1015"/>
      <c r="AM114" s="1015"/>
      <c r="AN114" s="1015"/>
      <c r="AO114" s="1016"/>
      <c r="AP114" s="1018" t="s">
        <v>134</v>
      </c>
      <c r="AQ114" s="1019"/>
      <c r="AR114" s="1019"/>
      <c r="AS114" s="1019"/>
      <c r="AT114" s="1020"/>
      <c r="AU114" s="956"/>
      <c r="AV114" s="957"/>
      <c r="AW114" s="957"/>
      <c r="AX114" s="957"/>
      <c r="AY114" s="957"/>
      <c r="AZ114" s="1005" t="s">
        <v>451</v>
      </c>
      <c r="BA114" s="1006"/>
      <c r="BB114" s="1006"/>
      <c r="BC114" s="1006"/>
      <c r="BD114" s="1006"/>
      <c r="BE114" s="1006"/>
      <c r="BF114" s="1006"/>
      <c r="BG114" s="1006"/>
      <c r="BH114" s="1006"/>
      <c r="BI114" s="1006"/>
      <c r="BJ114" s="1006"/>
      <c r="BK114" s="1006"/>
      <c r="BL114" s="1006"/>
      <c r="BM114" s="1006"/>
      <c r="BN114" s="1006"/>
      <c r="BO114" s="1006"/>
      <c r="BP114" s="1007"/>
      <c r="BQ114" s="975">
        <v>23066707</v>
      </c>
      <c r="BR114" s="976"/>
      <c r="BS114" s="976"/>
      <c r="BT114" s="976"/>
      <c r="BU114" s="976"/>
      <c r="BV114" s="976">
        <v>23291998</v>
      </c>
      <c r="BW114" s="976"/>
      <c r="BX114" s="976"/>
      <c r="BY114" s="976"/>
      <c r="BZ114" s="976"/>
      <c r="CA114" s="976">
        <v>22539911</v>
      </c>
      <c r="CB114" s="976"/>
      <c r="CC114" s="976"/>
      <c r="CD114" s="976"/>
      <c r="CE114" s="976"/>
      <c r="CF114" s="970">
        <v>23.1</v>
      </c>
      <c r="CG114" s="971"/>
      <c r="CH114" s="971"/>
      <c r="CI114" s="971"/>
      <c r="CJ114" s="971"/>
      <c r="CK114" s="1001"/>
      <c r="CL114" s="1002"/>
      <c r="CM114" s="972" t="s">
        <v>452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415</v>
      </c>
      <c r="DH114" s="1015"/>
      <c r="DI114" s="1015"/>
      <c r="DJ114" s="1015"/>
      <c r="DK114" s="1016"/>
      <c r="DL114" s="1017" t="s">
        <v>384</v>
      </c>
      <c r="DM114" s="1015"/>
      <c r="DN114" s="1015"/>
      <c r="DO114" s="1015"/>
      <c r="DP114" s="1016"/>
      <c r="DQ114" s="1017" t="s">
        <v>134</v>
      </c>
      <c r="DR114" s="1015"/>
      <c r="DS114" s="1015"/>
      <c r="DT114" s="1015"/>
      <c r="DU114" s="1016"/>
      <c r="DV114" s="1018" t="s">
        <v>134</v>
      </c>
      <c r="DW114" s="1019"/>
      <c r="DX114" s="1019"/>
      <c r="DY114" s="1019"/>
      <c r="DZ114" s="1020"/>
    </row>
    <row r="115" spans="1:130" s="247" customFormat="1" ht="26.25" customHeight="1">
      <c r="A115" s="1010"/>
      <c r="B115" s="1011"/>
      <c r="C115" s="1006" t="s">
        <v>453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2432596</v>
      </c>
      <c r="AB115" s="990"/>
      <c r="AC115" s="990"/>
      <c r="AD115" s="990"/>
      <c r="AE115" s="991"/>
      <c r="AF115" s="992">
        <v>3967852</v>
      </c>
      <c r="AG115" s="990"/>
      <c r="AH115" s="990"/>
      <c r="AI115" s="990"/>
      <c r="AJ115" s="991"/>
      <c r="AK115" s="992">
        <v>1181182</v>
      </c>
      <c r="AL115" s="990"/>
      <c r="AM115" s="990"/>
      <c r="AN115" s="990"/>
      <c r="AO115" s="991"/>
      <c r="AP115" s="993">
        <v>1.2</v>
      </c>
      <c r="AQ115" s="994"/>
      <c r="AR115" s="994"/>
      <c r="AS115" s="994"/>
      <c r="AT115" s="995"/>
      <c r="AU115" s="956"/>
      <c r="AV115" s="957"/>
      <c r="AW115" s="957"/>
      <c r="AX115" s="957"/>
      <c r="AY115" s="957"/>
      <c r="AZ115" s="1005" t="s">
        <v>454</v>
      </c>
      <c r="BA115" s="1006"/>
      <c r="BB115" s="1006"/>
      <c r="BC115" s="1006"/>
      <c r="BD115" s="1006"/>
      <c r="BE115" s="1006"/>
      <c r="BF115" s="1006"/>
      <c r="BG115" s="1006"/>
      <c r="BH115" s="1006"/>
      <c r="BI115" s="1006"/>
      <c r="BJ115" s="1006"/>
      <c r="BK115" s="1006"/>
      <c r="BL115" s="1006"/>
      <c r="BM115" s="1006"/>
      <c r="BN115" s="1006"/>
      <c r="BO115" s="1006"/>
      <c r="BP115" s="1007"/>
      <c r="BQ115" s="975">
        <v>1171620</v>
      </c>
      <c r="BR115" s="976"/>
      <c r="BS115" s="976"/>
      <c r="BT115" s="976"/>
      <c r="BU115" s="976"/>
      <c r="BV115" s="976">
        <v>1081991</v>
      </c>
      <c r="BW115" s="976"/>
      <c r="BX115" s="976"/>
      <c r="BY115" s="976"/>
      <c r="BZ115" s="976"/>
      <c r="CA115" s="976">
        <v>1320602</v>
      </c>
      <c r="CB115" s="976"/>
      <c r="CC115" s="976"/>
      <c r="CD115" s="976"/>
      <c r="CE115" s="976"/>
      <c r="CF115" s="970">
        <v>1.4</v>
      </c>
      <c r="CG115" s="971"/>
      <c r="CH115" s="971"/>
      <c r="CI115" s="971"/>
      <c r="CJ115" s="971"/>
      <c r="CK115" s="1001"/>
      <c r="CL115" s="1002"/>
      <c r="CM115" s="1005" t="s">
        <v>455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11283539</v>
      </c>
      <c r="DH115" s="1015"/>
      <c r="DI115" s="1015"/>
      <c r="DJ115" s="1015"/>
      <c r="DK115" s="1016"/>
      <c r="DL115" s="1017">
        <v>7385864</v>
      </c>
      <c r="DM115" s="1015"/>
      <c r="DN115" s="1015"/>
      <c r="DO115" s="1015"/>
      <c r="DP115" s="1016"/>
      <c r="DQ115" s="1017">
        <v>5337179</v>
      </c>
      <c r="DR115" s="1015"/>
      <c r="DS115" s="1015"/>
      <c r="DT115" s="1015"/>
      <c r="DU115" s="1016"/>
      <c r="DV115" s="1018">
        <v>5.5</v>
      </c>
      <c r="DW115" s="1019"/>
      <c r="DX115" s="1019"/>
      <c r="DY115" s="1019"/>
      <c r="DZ115" s="1020"/>
    </row>
    <row r="116" spans="1:130" s="247" customFormat="1" ht="26.25" customHeight="1">
      <c r="A116" s="1012"/>
      <c r="B116" s="1013"/>
      <c r="C116" s="1021" t="s">
        <v>456</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384</v>
      </c>
      <c r="AB116" s="1015"/>
      <c r="AC116" s="1015"/>
      <c r="AD116" s="1015"/>
      <c r="AE116" s="1016"/>
      <c r="AF116" s="1017" t="s">
        <v>384</v>
      </c>
      <c r="AG116" s="1015"/>
      <c r="AH116" s="1015"/>
      <c r="AI116" s="1015"/>
      <c r="AJ116" s="1016"/>
      <c r="AK116" s="1017" t="s">
        <v>134</v>
      </c>
      <c r="AL116" s="1015"/>
      <c r="AM116" s="1015"/>
      <c r="AN116" s="1015"/>
      <c r="AO116" s="1016"/>
      <c r="AP116" s="1018" t="s">
        <v>134</v>
      </c>
      <c r="AQ116" s="1019"/>
      <c r="AR116" s="1019"/>
      <c r="AS116" s="1019"/>
      <c r="AT116" s="1020"/>
      <c r="AU116" s="956"/>
      <c r="AV116" s="957"/>
      <c r="AW116" s="957"/>
      <c r="AX116" s="957"/>
      <c r="AY116" s="957"/>
      <c r="AZ116" s="1023" t="s">
        <v>457</v>
      </c>
      <c r="BA116" s="1024"/>
      <c r="BB116" s="1024"/>
      <c r="BC116" s="1024"/>
      <c r="BD116" s="1024"/>
      <c r="BE116" s="1024"/>
      <c r="BF116" s="1024"/>
      <c r="BG116" s="1024"/>
      <c r="BH116" s="1024"/>
      <c r="BI116" s="1024"/>
      <c r="BJ116" s="1024"/>
      <c r="BK116" s="1024"/>
      <c r="BL116" s="1024"/>
      <c r="BM116" s="1024"/>
      <c r="BN116" s="1024"/>
      <c r="BO116" s="1024"/>
      <c r="BP116" s="1025"/>
      <c r="BQ116" s="975" t="s">
        <v>384</v>
      </c>
      <c r="BR116" s="976"/>
      <c r="BS116" s="976"/>
      <c r="BT116" s="976"/>
      <c r="BU116" s="976"/>
      <c r="BV116" s="976" t="s">
        <v>384</v>
      </c>
      <c r="BW116" s="976"/>
      <c r="BX116" s="976"/>
      <c r="BY116" s="976"/>
      <c r="BZ116" s="976"/>
      <c r="CA116" s="976" t="s">
        <v>134</v>
      </c>
      <c r="CB116" s="976"/>
      <c r="CC116" s="976"/>
      <c r="CD116" s="976"/>
      <c r="CE116" s="976"/>
      <c r="CF116" s="970" t="s">
        <v>134</v>
      </c>
      <c r="CG116" s="971"/>
      <c r="CH116" s="971"/>
      <c r="CI116" s="971"/>
      <c r="CJ116" s="971"/>
      <c r="CK116" s="1001"/>
      <c r="CL116" s="1002"/>
      <c r="CM116" s="972" t="s">
        <v>458</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224</v>
      </c>
      <c r="DH116" s="1015"/>
      <c r="DI116" s="1015"/>
      <c r="DJ116" s="1015"/>
      <c r="DK116" s="1016"/>
      <c r="DL116" s="1017">
        <v>80</v>
      </c>
      <c r="DM116" s="1015"/>
      <c r="DN116" s="1015"/>
      <c r="DO116" s="1015"/>
      <c r="DP116" s="1016"/>
      <c r="DQ116" s="1017" t="s">
        <v>134</v>
      </c>
      <c r="DR116" s="1015"/>
      <c r="DS116" s="1015"/>
      <c r="DT116" s="1015"/>
      <c r="DU116" s="1016"/>
      <c r="DV116" s="1018" t="s">
        <v>134</v>
      </c>
      <c r="DW116" s="1019"/>
      <c r="DX116" s="1019"/>
      <c r="DY116" s="1019"/>
      <c r="DZ116" s="1020"/>
    </row>
    <row r="117" spans="1:130" s="247" customFormat="1" ht="26.25" customHeight="1">
      <c r="A117" s="960" t="s">
        <v>182</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459</v>
      </c>
      <c r="Z117" s="942"/>
      <c r="AA117" s="1032">
        <v>20550027</v>
      </c>
      <c r="AB117" s="1033"/>
      <c r="AC117" s="1033"/>
      <c r="AD117" s="1033"/>
      <c r="AE117" s="1034"/>
      <c r="AF117" s="1035">
        <v>21807777</v>
      </c>
      <c r="AG117" s="1033"/>
      <c r="AH117" s="1033"/>
      <c r="AI117" s="1033"/>
      <c r="AJ117" s="1034"/>
      <c r="AK117" s="1035">
        <v>17485545</v>
      </c>
      <c r="AL117" s="1033"/>
      <c r="AM117" s="1033"/>
      <c r="AN117" s="1033"/>
      <c r="AO117" s="1034"/>
      <c r="AP117" s="1036"/>
      <c r="AQ117" s="1037"/>
      <c r="AR117" s="1037"/>
      <c r="AS117" s="1037"/>
      <c r="AT117" s="1038"/>
      <c r="AU117" s="956"/>
      <c r="AV117" s="957"/>
      <c r="AW117" s="957"/>
      <c r="AX117" s="957"/>
      <c r="AY117" s="957"/>
      <c r="AZ117" s="1023" t="s">
        <v>460</v>
      </c>
      <c r="BA117" s="1024"/>
      <c r="BB117" s="1024"/>
      <c r="BC117" s="1024"/>
      <c r="BD117" s="1024"/>
      <c r="BE117" s="1024"/>
      <c r="BF117" s="1024"/>
      <c r="BG117" s="1024"/>
      <c r="BH117" s="1024"/>
      <c r="BI117" s="1024"/>
      <c r="BJ117" s="1024"/>
      <c r="BK117" s="1024"/>
      <c r="BL117" s="1024"/>
      <c r="BM117" s="1024"/>
      <c r="BN117" s="1024"/>
      <c r="BO117" s="1024"/>
      <c r="BP117" s="1025"/>
      <c r="BQ117" s="975" t="s">
        <v>134</v>
      </c>
      <c r="BR117" s="976"/>
      <c r="BS117" s="976"/>
      <c r="BT117" s="976"/>
      <c r="BU117" s="976"/>
      <c r="BV117" s="976" t="s">
        <v>415</v>
      </c>
      <c r="BW117" s="976"/>
      <c r="BX117" s="976"/>
      <c r="BY117" s="976"/>
      <c r="BZ117" s="976"/>
      <c r="CA117" s="976" t="s">
        <v>440</v>
      </c>
      <c r="CB117" s="976"/>
      <c r="CC117" s="976"/>
      <c r="CD117" s="976"/>
      <c r="CE117" s="976"/>
      <c r="CF117" s="970" t="s">
        <v>415</v>
      </c>
      <c r="CG117" s="971"/>
      <c r="CH117" s="971"/>
      <c r="CI117" s="971"/>
      <c r="CJ117" s="971"/>
      <c r="CK117" s="1001"/>
      <c r="CL117" s="1002"/>
      <c r="CM117" s="972" t="s">
        <v>461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134</v>
      </c>
      <c r="DH117" s="1015"/>
      <c r="DI117" s="1015"/>
      <c r="DJ117" s="1015"/>
      <c r="DK117" s="1016"/>
      <c r="DL117" s="1017" t="s">
        <v>384</v>
      </c>
      <c r="DM117" s="1015"/>
      <c r="DN117" s="1015"/>
      <c r="DO117" s="1015"/>
      <c r="DP117" s="1016"/>
      <c r="DQ117" s="1017" t="s">
        <v>415</v>
      </c>
      <c r="DR117" s="1015"/>
      <c r="DS117" s="1015"/>
      <c r="DT117" s="1015"/>
      <c r="DU117" s="1016"/>
      <c r="DV117" s="1018" t="s">
        <v>134</v>
      </c>
      <c r="DW117" s="1019"/>
      <c r="DX117" s="1019"/>
      <c r="DY117" s="1019"/>
      <c r="DZ117" s="1020"/>
    </row>
    <row r="118" spans="1:130" s="247" customFormat="1" ht="26.25" customHeight="1">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432</v>
      </c>
      <c r="AB118" s="941"/>
      <c r="AC118" s="941"/>
      <c r="AD118" s="941"/>
      <c r="AE118" s="942"/>
      <c r="AF118" s="940" t="s">
        <v>302</v>
      </c>
      <c r="AG118" s="941"/>
      <c r="AH118" s="941"/>
      <c r="AI118" s="941"/>
      <c r="AJ118" s="942"/>
      <c r="AK118" s="940" t="s">
        <v>301</v>
      </c>
      <c r="AL118" s="941"/>
      <c r="AM118" s="941"/>
      <c r="AN118" s="941"/>
      <c r="AO118" s="942"/>
      <c r="AP118" s="1027" t="s">
        <v>433</v>
      </c>
      <c r="AQ118" s="1028"/>
      <c r="AR118" s="1028"/>
      <c r="AS118" s="1028"/>
      <c r="AT118" s="1029"/>
      <c r="AU118" s="956"/>
      <c r="AV118" s="957"/>
      <c r="AW118" s="957"/>
      <c r="AX118" s="957"/>
      <c r="AY118" s="957"/>
      <c r="AZ118" s="1030" t="s">
        <v>462</v>
      </c>
      <c r="BA118" s="1021"/>
      <c r="BB118" s="1021"/>
      <c r="BC118" s="1021"/>
      <c r="BD118" s="1021"/>
      <c r="BE118" s="1021"/>
      <c r="BF118" s="1021"/>
      <c r="BG118" s="1021"/>
      <c r="BH118" s="1021"/>
      <c r="BI118" s="1021"/>
      <c r="BJ118" s="1021"/>
      <c r="BK118" s="1021"/>
      <c r="BL118" s="1021"/>
      <c r="BM118" s="1021"/>
      <c r="BN118" s="1021"/>
      <c r="BO118" s="1021"/>
      <c r="BP118" s="1022"/>
      <c r="BQ118" s="1053" t="s">
        <v>134</v>
      </c>
      <c r="BR118" s="1054"/>
      <c r="BS118" s="1054"/>
      <c r="BT118" s="1054"/>
      <c r="BU118" s="1054"/>
      <c r="BV118" s="1054" t="s">
        <v>134</v>
      </c>
      <c r="BW118" s="1054"/>
      <c r="BX118" s="1054"/>
      <c r="BY118" s="1054"/>
      <c r="BZ118" s="1054"/>
      <c r="CA118" s="1054" t="s">
        <v>134</v>
      </c>
      <c r="CB118" s="1054"/>
      <c r="CC118" s="1054"/>
      <c r="CD118" s="1054"/>
      <c r="CE118" s="1054"/>
      <c r="CF118" s="970" t="s">
        <v>134</v>
      </c>
      <c r="CG118" s="971"/>
      <c r="CH118" s="971"/>
      <c r="CI118" s="971"/>
      <c r="CJ118" s="971"/>
      <c r="CK118" s="1001"/>
      <c r="CL118" s="1002"/>
      <c r="CM118" s="972" t="s">
        <v>463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134</v>
      </c>
      <c r="DH118" s="1015"/>
      <c r="DI118" s="1015"/>
      <c r="DJ118" s="1015"/>
      <c r="DK118" s="1016"/>
      <c r="DL118" s="1017" t="s">
        <v>415</v>
      </c>
      <c r="DM118" s="1015"/>
      <c r="DN118" s="1015"/>
      <c r="DO118" s="1015"/>
      <c r="DP118" s="1016"/>
      <c r="DQ118" s="1017" t="s">
        <v>134</v>
      </c>
      <c r="DR118" s="1015"/>
      <c r="DS118" s="1015"/>
      <c r="DT118" s="1015"/>
      <c r="DU118" s="1016"/>
      <c r="DV118" s="1018" t="s">
        <v>384</v>
      </c>
      <c r="DW118" s="1019"/>
      <c r="DX118" s="1019"/>
      <c r="DY118" s="1019"/>
      <c r="DZ118" s="1020"/>
    </row>
    <row r="119" spans="1:130" s="247" customFormat="1" ht="26.25" customHeight="1">
      <c r="A119" s="1114"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134</v>
      </c>
      <c r="AB119" s="948"/>
      <c r="AC119" s="948"/>
      <c r="AD119" s="948"/>
      <c r="AE119" s="949"/>
      <c r="AF119" s="950" t="s">
        <v>134</v>
      </c>
      <c r="AG119" s="948"/>
      <c r="AH119" s="948"/>
      <c r="AI119" s="948"/>
      <c r="AJ119" s="949"/>
      <c r="AK119" s="950" t="s">
        <v>134</v>
      </c>
      <c r="AL119" s="948"/>
      <c r="AM119" s="948"/>
      <c r="AN119" s="948"/>
      <c r="AO119" s="949"/>
      <c r="AP119" s="951" t="s">
        <v>134</v>
      </c>
      <c r="AQ119" s="952"/>
      <c r="AR119" s="952"/>
      <c r="AS119" s="952"/>
      <c r="AT119" s="953"/>
      <c r="AU119" s="958"/>
      <c r="AV119" s="959"/>
      <c r="AW119" s="959"/>
      <c r="AX119" s="959"/>
      <c r="AY119" s="959"/>
      <c r="AZ119" s="278" t="s">
        <v>182</v>
      </c>
      <c r="BA119" s="278"/>
      <c r="BB119" s="278"/>
      <c r="BC119" s="278"/>
      <c r="BD119" s="278"/>
      <c r="BE119" s="278"/>
      <c r="BF119" s="278"/>
      <c r="BG119" s="278"/>
      <c r="BH119" s="278"/>
      <c r="BI119" s="278"/>
      <c r="BJ119" s="278"/>
      <c r="BK119" s="278"/>
      <c r="BL119" s="278"/>
      <c r="BM119" s="278"/>
      <c r="BN119" s="278"/>
      <c r="BO119" s="1031" t="s">
        <v>464</v>
      </c>
      <c r="BP119" s="1062"/>
      <c r="BQ119" s="1053">
        <v>233369046</v>
      </c>
      <c r="BR119" s="1054"/>
      <c r="BS119" s="1054"/>
      <c r="BT119" s="1054"/>
      <c r="BU119" s="1054"/>
      <c r="BV119" s="1054">
        <v>227733220</v>
      </c>
      <c r="BW119" s="1054"/>
      <c r="BX119" s="1054"/>
      <c r="BY119" s="1054"/>
      <c r="BZ119" s="1054"/>
      <c r="CA119" s="1054">
        <v>223112717</v>
      </c>
      <c r="CB119" s="1054"/>
      <c r="CC119" s="1054"/>
      <c r="CD119" s="1054"/>
      <c r="CE119" s="1054"/>
      <c r="CF119" s="1055"/>
      <c r="CG119" s="1056"/>
      <c r="CH119" s="1056"/>
      <c r="CI119" s="1056"/>
      <c r="CJ119" s="1057"/>
      <c r="CK119" s="1003"/>
      <c r="CL119" s="1004"/>
      <c r="CM119" s="1058" t="s">
        <v>465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134</v>
      </c>
      <c r="DH119" s="1040"/>
      <c r="DI119" s="1040"/>
      <c r="DJ119" s="1040"/>
      <c r="DK119" s="1041"/>
      <c r="DL119" s="1039" t="s">
        <v>415</v>
      </c>
      <c r="DM119" s="1040"/>
      <c r="DN119" s="1040"/>
      <c r="DO119" s="1040"/>
      <c r="DP119" s="1041"/>
      <c r="DQ119" s="1039" t="s">
        <v>134</v>
      </c>
      <c r="DR119" s="1040"/>
      <c r="DS119" s="1040"/>
      <c r="DT119" s="1040"/>
      <c r="DU119" s="1041"/>
      <c r="DV119" s="1042" t="s">
        <v>384</v>
      </c>
      <c r="DW119" s="1043"/>
      <c r="DX119" s="1043"/>
      <c r="DY119" s="1043"/>
      <c r="DZ119" s="1044"/>
    </row>
    <row r="120" spans="1:130" s="247" customFormat="1" ht="26.25" customHeight="1">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415</v>
      </c>
      <c r="AB120" s="1015"/>
      <c r="AC120" s="1015"/>
      <c r="AD120" s="1015"/>
      <c r="AE120" s="1016"/>
      <c r="AF120" s="1017" t="s">
        <v>384</v>
      </c>
      <c r="AG120" s="1015"/>
      <c r="AH120" s="1015"/>
      <c r="AI120" s="1015"/>
      <c r="AJ120" s="1016"/>
      <c r="AK120" s="1017" t="s">
        <v>384</v>
      </c>
      <c r="AL120" s="1015"/>
      <c r="AM120" s="1015"/>
      <c r="AN120" s="1015"/>
      <c r="AO120" s="1016"/>
      <c r="AP120" s="1018" t="s">
        <v>134</v>
      </c>
      <c r="AQ120" s="1019"/>
      <c r="AR120" s="1019"/>
      <c r="AS120" s="1019"/>
      <c r="AT120" s="1020"/>
      <c r="AU120" s="1045" t="s">
        <v>466</v>
      </c>
      <c r="AV120" s="1046"/>
      <c r="AW120" s="1046"/>
      <c r="AX120" s="1046"/>
      <c r="AY120" s="1047"/>
      <c r="AZ120" s="996" t="s">
        <v>467</v>
      </c>
      <c r="BA120" s="945"/>
      <c r="BB120" s="945"/>
      <c r="BC120" s="945"/>
      <c r="BD120" s="945"/>
      <c r="BE120" s="945"/>
      <c r="BF120" s="945"/>
      <c r="BG120" s="945"/>
      <c r="BH120" s="945"/>
      <c r="BI120" s="945"/>
      <c r="BJ120" s="945"/>
      <c r="BK120" s="945"/>
      <c r="BL120" s="945"/>
      <c r="BM120" s="945"/>
      <c r="BN120" s="945"/>
      <c r="BO120" s="945"/>
      <c r="BP120" s="946"/>
      <c r="BQ120" s="982">
        <v>50713443</v>
      </c>
      <c r="BR120" s="983"/>
      <c r="BS120" s="983"/>
      <c r="BT120" s="983"/>
      <c r="BU120" s="983"/>
      <c r="BV120" s="983">
        <v>51701455</v>
      </c>
      <c r="BW120" s="983"/>
      <c r="BX120" s="983"/>
      <c r="BY120" s="983"/>
      <c r="BZ120" s="983"/>
      <c r="CA120" s="983">
        <v>46535964</v>
      </c>
      <c r="CB120" s="983"/>
      <c r="CC120" s="983"/>
      <c r="CD120" s="983"/>
      <c r="CE120" s="983"/>
      <c r="CF120" s="997">
        <v>47.7</v>
      </c>
      <c r="CG120" s="998"/>
      <c r="CH120" s="998"/>
      <c r="CI120" s="998"/>
      <c r="CJ120" s="998"/>
      <c r="CK120" s="1063" t="s">
        <v>468</v>
      </c>
      <c r="CL120" s="1064"/>
      <c r="CM120" s="1064"/>
      <c r="CN120" s="1064"/>
      <c r="CO120" s="1065"/>
      <c r="CP120" s="1071" t="s">
        <v>469</v>
      </c>
      <c r="CQ120" s="1072"/>
      <c r="CR120" s="1072"/>
      <c r="CS120" s="1072"/>
      <c r="CT120" s="1072"/>
      <c r="CU120" s="1072"/>
      <c r="CV120" s="1072"/>
      <c r="CW120" s="1072"/>
      <c r="CX120" s="1072"/>
      <c r="CY120" s="1072"/>
      <c r="CZ120" s="1072"/>
      <c r="DA120" s="1072"/>
      <c r="DB120" s="1072"/>
      <c r="DC120" s="1072"/>
      <c r="DD120" s="1072"/>
      <c r="DE120" s="1072"/>
      <c r="DF120" s="1073"/>
      <c r="DG120" s="982" t="s">
        <v>384</v>
      </c>
      <c r="DH120" s="983"/>
      <c r="DI120" s="983"/>
      <c r="DJ120" s="983"/>
      <c r="DK120" s="983"/>
      <c r="DL120" s="983" t="s">
        <v>134</v>
      </c>
      <c r="DM120" s="983"/>
      <c r="DN120" s="983"/>
      <c r="DO120" s="983"/>
      <c r="DP120" s="983"/>
      <c r="DQ120" s="983">
        <v>23581607</v>
      </c>
      <c r="DR120" s="983"/>
      <c r="DS120" s="983"/>
      <c r="DT120" s="983"/>
      <c r="DU120" s="983"/>
      <c r="DV120" s="984">
        <v>24.2</v>
      </c>
      <c r="DW120" s="984"/>
      <c r="DX120" s="984"/>
      <c r="DY120" s="984"/>
      <c r="DZ120" s="985"/>
    </row>
    <row r="121" spans="1:130" s="247" customFormat="1" ht="26.25" customHeight="1">
      <c r="A121" s="1115"/>
      <c r="B121" s="1002"/>
      <c r="C121" s="1023" t="s">
        <v>470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134</v>
      </c>
      <c r="AB121" s="1015"/>
      <c r="AC121" s="1015"/>
      <c r="AD121" s="1015"/>
      <c r="AE121" s="1016"/>
      <c r="AF121" s="1017" t="s">
        <v>384</v>
      </c>
      <c r="AG121" s="1015"/>
      <c r="AH121" s="1015"/>
      <c r="AI121" s="1015"/>
      <c r="AJ121" s="1016"/>
      <c r="AK121" s="1017" t="s">
        <v>384</v>
      </c>
      <c r="AL121" s="1015"/>
      <c r="AM121" s="1015"/>
      <c r="AN121" s="1015"/>
      <c r="AO121" s="1016"/>
      <c r="AP121" s="1018" t="s">
        <v>415</v>
      </c>
      <c r="AQ121" s="1019"/>
      <c r="AR121" s="1019"/>
      <c r="AS121" s="1019"/>
      <c r="AT121" s="1020"/>
      <c r="AU121" s="1048"/>
      <c r="AV121" s="1049"/>
      <c r="AW121" s="1049"/>
      <c r="AX121" s="1049"/>
      <c r="AY121" s="1050"/>
      <c r="AZ121" s="1005" t="s">
        <v>471</v>
      </c>
      <c r="BA121" s="1006"/>
      <c r="BB121" s="1006"/>
      <c r="BC121" s="1006"/>
      <c r="BD121" s="1006"/>
      <c r="BE121" s="1006"/>
      <c r="BF121" s="1006"/>
      <c r="BG121" s="1006"/>
      <c r="BH121" s="1006"/>
      <c r="BI121" s="1006"/>
      <c r="BJ121" s="1006"/>
      <c r="BK121" s="1006"/>
      <c r="BL121" s="1006"/>
      <c r="BM121" s="1006"/>
      <c r="BN121" s="1006"/>
      <c r="BO121" s="1006"/>
      <c r="BP121" s="1007"/>
      <c r="BQ121" s="975">
        <v>60425942</v>
      </c>
      <c r="BR121" s="976"/>
      <c r="BS121" s="976"/>
      <c r="BT121" s="976"/>
      <c r="BU121" s="976"/>
      <c r="BV121" s="976">
        <v>55157834</v>
      </c>
      <c r="BW121" s="976"/>
      <c r="BX121" s="976"/>
      <c r="BY121" s="976"/>
      <c r="BZ121" s="976"/>
      <c r="CA121" s="976">
        <v>51269472</v>
      </c>
      <c r="CB121" s="976"/>
      <c r="CC121" s="976"/>
      <c r="CD121" s="976"/>
      <c r="CE121" s="976"/>
      <c r="CF121" s="970">
        <v>52.6</v>
      </c>
      <c r="CG121" s="971"/>
      <c r="CH121" s="971"/>
      <c r="CI121" s="971"/>
      <c r="CJ121" s="971"/>
      <c r="CK121" s="1066"/>
      <c r="CL121" s="1067"/>
      <c r="CM121" s="1067"/>
      <c r="CN121" s="1067"/>
      <c r="CO121" s="1068"/>
      <c r="CP121" s="1076" t="s">
        <v>472</v>
      </c>
      <c r="CQ121" s="1077"/>
      <c r="CR121" s="1077"/>
      <c r="CS121" s="1077"/>
      <c r="CT121" s="1077"/>
      <c r="CU121" s="1077"/>
      <c r="CV121" s="1077"/>
      <c r="CW121" s="1077"/>
      <c r="CX121" s="1077"/>
      <c r="CY121" s="1077"/>
      <c r="CZ121" s="1077"/>
      <c r="DA121" s="1077"/>
      <c r="DB121" s="1077"/>
      <c r="DC121" s="1077"/>
      <c r="DD121" s="1077"/>
      <c r="DE121" s="1077"/>
      <c r="DF121" s="1078"/>
      <c r="DG121" s="975">
        <v>2149006</v>
      </c>
      <c r="DH121" s="976"/>
      <c r="DI121" s="976"/>
      <c r="DJ121" s="976"/>
      <c r="DK121" s="976"/>
      <c r="DL121" s="976">
        <v>1773629</v>
      </c>
      <c r="DM121" s="976"/>
      <c r="DN121" s="976"/>
      <c r="DO121" s="976"/>
      <c r="DP121" s="976"/>
      <c r="DQ121" s="976">
        <v>1386653</v>
      </c>
      <c r="DR121" s="976"/>
      <c r="DS121" s="976"/>
      <c r="DT121" s="976"/>
      <c r="DU121" s="976"/>
      <c r="DV121" s="977">
        <v>1.4</v>
      </c>
      <c r="DW121" s="977"/>
      <c r="DX121" s="977"/>
      <c r="DY121" s="977"/>
      <c r="DZ121" s="978"/>
    </row>
    <row r="122" spans="1:130" s="247" customFormat="1" ht="26.25" customHeight="1">
      <c r="A122" s="1115"/>
      <c r="B122" s="1002"/>
      <c r="C122" s="972" t="s">
        <v>452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384</v>
      </c>
      <c r="AB122" s="1015"/>
      <c r="AC122" s="1015"/>
      <c r="AD122" s="1015"/>
      <c r="AE122" s="1016"/>
      <c r="AF122" s="1017" t="s">
        <v>134</v>
      </c>
      <c r="AG122" s="1015"/>
      <c r="AH122" s="1015"/>
      <c r="AI122" s="1015"/>
      <c r="AJ122" s="1016"/>
      <c r="AK122" s="1017" t="s">
        <v>415</v>
      </c>
      <c r="AL122" s="1015"/>
      <c r="AM122" s="1015"/>
      <c r="AN122" s="1015"/>
      <c r="AO122" s="1016"/>
      <c r="AP122" s="1018" t="s">
        <v>384</v>
      </c>
      <c r="AQ122" s="1019"/>
      <c r="AR122" s="1019"/>
      <c r="AS122" s="1019"/>
      <c r="AT122" s="1020"/>
      <c r="AU122" s="1048"/>
      <c r="AV122" s="1049"/>
      <c r="AW122" s="1049"/>
      <c r="AX122" s="1049"/>
      <c r="AY122" s="1050"/>
      <c r="AZ122" s="1030" t="s">
        <v>473</v>
      </c>
      <c r="BA122" s="1021"/>
      <c r="BB122" s="1021"/>
      <c r="BC122" s="1021"/>
      <c r="BD122" s="1021"/>
      <c r="BE122" s="1021"/>
      <c r="BF122" s="1021"/>
      <c r="BG122" s="1021"/>
      <c r="BH122" s="1021"/>
      <c r="BI122" s="1021"/>
      <c r="BJ122" s="1021"/>
      <c r="BK122" s="1021"/>
      <c r="BL122" s="1021"/>
      <c r="BM122" s="1021"/>
      <c r="BN122" s="1021"/>
      <c r="BO122" s="1021"/>
      <c r="BP122" s="1022"/>
      <c r="BQ122" s="1053">
        <v>116247922</v>
      </c>
      <c r="BR122" s="1054"/>
      <c r="BS122" s="1054"/>
      <c r="BT122" s="1054"/>
      <c r="BU122" s="1054"/>
      <c r="BV122" s="1054">
        <v>117036438</v>
      </c>
      <c r="BW122" s="1054"/>
      <c r="BX122" s="1054"/>
      <c r="BY122" s="1054"/>
      <c r="BZ122" s="1054"/>
      <c r="CA122" s="1054">
        <v>117528016</v>
      </c>
      <c r="CB122" s="1054"/>
      <c r="CC122" s="1054"/>
      <c r="CD122" s="1054"/>
      <c r="CE122" s="1054"/>
      <c r="CF122" s="1074">
        <v>120.6</v>
      </c>
      <c r="CG122" s="1075"/>
      <c r="CH122" s="1075"/>
      <c r="CI122" s="1075"/>
      <c r="CJ122" s="1075"/>
      <c r="CK122" s="1066"/>
      <c r="CL122" s="1067"/>
      <c r="CM122" s="1067"/>
      <c r="CN122" s="1067"/>
      <c r="CO122" s="1068"/>
      <c r="CP122" s="1076" t="s">
        <v>474</v>
      </c>
      <c r="CQ122" s="1077"/>
      <c r="CR122" s="1077"/>
      <c r="CS122" s="1077"/>
      <c r="CT122" s="1077"/>
      <c r="CU122" s="1077"/>
      <c r="CV122" s="1077"/>
      <c r="CW122" s="1077"/>
      <c r="CX122" s="1077"/>
      <c r="CY122" s="1077"/>
      <c r="CZ122" s="1077"/>
      <c r="DA122" s="1077"/>
      <c r="DB122" s="1077"/>
      <c r="DC122" s="1077"/>
      <c r="DD122" s="1077"/>
      <c r="DE122" s="1077"/>
      <c r="DF122" s="1078"/>
      <c r="DG122" s="975">
        <v>170611</v>
      </c>
      <c r="DH122" s="976"/>
      <c r="DI122" s="976"/>
      <c r="DJ122" s="976"/>
      <c r="DK122" s="976"/>
      <c r="DL122" s="976">
        <v>227444</v>
      </c>
      <c r="DM122" s="976"/>
      <c r="DN122" s="976"/>
      <c r="DO122" s="976"/>
      <c r="DP122" s="976"/>
      <c r="DQ122" s="976">
        <v>319991</v>
      </c>
      <c r="DR122" s="976"/>
      <c r="DS122" s="976"/>
      <c r="DT122" s="976"/>
      <c r="DU122" s="976"/>
      <c r="DV122" s="977">
        <v>0.3</v>
      </c>
      <c r="DW122" s="977"/>
      <c r="DX122" s="977"/>
      <c r="DY122" s="977"/>
      <c r="DZ122" s="978"/>
    </row>
    <row r="123" spans="1:130" s="247" customFormat="1" ht="26.25" customHeight="1">
      <c r="A123" s="1115"/>
      <c r="B123" s="1002"/>
      <c r="C123" s="972" t="s">
        <v>458</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202</v>
      </c>
      <c r="AB123" s="1015"/>
      <c r="AC123" s="1015"/>
      <c r="AD123" s="1015"/>
      <c r="AE123" s="1016"/>
      <c r="AF123" s="1017">
        <v>133</v>
      </c>
      <c r="AG123" s="1015"/>
      <c r="AH123" s="1015"/>
      <c r="AI123" s="1015"/>
      <c r="AJ123" s="1016"/>
      <c r="AK123" s="1017">
        <v>70</v>
      </c>
      <c r="AL123" s="1015"/>
      <c r="AM123" s="1015"/>
      <c r="AN123" s="1015"/>
      <c r="AO123" s="1016"/>
      <c r="AP123" s="1018">
        <v>0</v>
      </c>
      <c r="AQ123" s="1019"/>
      <c r="AR123" s="1019"/>
      <c r="AS123" s="1019"/>
      <c r="AT123" s="1020"/>
      <c r="AU123" s="1051"/>
      <c r="AV123" s="1052"/>
      <c r="AW123" s="1052"/>
      <c r="AX123" s="1052"/>
      <c r="AY123" s="1052"/>
      <c r="AZ123" s="278" t="s">
        <v>182</v>
      </c>
      <c r="BA123" s="278"/>
      <c r="BB123" s="278"/>
      <c r="BC123" s="278"/>
      <c r="BD123" s="278"/>
      <c r="BE123" s="278"/>
      <c r="BF123" s="278"/>
      <c r="BG123" s="278"/>
      <c r="BH123" s="278"/>
      <c r="BI123" s="278"/>
      <c r="BJ123" s="278"/>
      <c r="BK123" s="278"/>
      <c r="BL123" s="278"/>
      <c r="BM123" s="278"/>
      <c r="BN123" s="278"/>
      <c r="BO123" s="1031" t="s">
        <v>475</v>
      </c>
      <c r="BP123" s="1062"/>
      <c r="BQ123" s="1121">
        <v>227387307</v>
      </c>
      <c r="BR123" s="1122"/>
      <c r="BS123" s="1122"/>
      <c r="BT123" s="1122"/>
      <c r="BU123" s="1122"/>
      <c r="BV123" s="1122">
        <v>223895727</v>
      </c>
      <c r="BW123" s="1122"/>
      <c r="BX123" s="1122"/>
      <c r="BY123" s="1122"/>
      <c r="BZ123" s="1122"/>
      <c r="CA123" s="1122">
        <v>215333452</v>
      </c>
      <c r="CB123" s="1122"/>
      <c r="CC123" s="1122"/>
      <c r="CD123" s="1122"/>
      <c r="CE123" s="1122"/>
      <c r="CF123" s="1055"/>
      <c r="CG123" s="1056"/>
      <c r="CH123" s="1056"/>
      <c r="CI123" s="1056"/>
      <c r="CJ123" s="1057"/>
      <c r="CK123" s="1066"/>
      <c r="CL123" s="1067"/>
      <c r="CM123" s="1067"/>
      <c r="CN123" s="1067"/>
      <c r="CO123" s="1068"/>
      <c r="CP123" s="1076" t="s">
        <v>476</v>
      </c>
      <c r="CQ123" s="1077"/>
      <c r="CR123" s="1077"/>
      <c r="CS123" s="1077"/>
      <c r="CT123" s="1077"/>
      <c r="CU123" s="1077"/>
      <c r="CV123" s="1077"/>
      <c r="CW123" s="1077"/>
      <c r="CX123" s="1077"/>
      <c r="CY123" s="1077"/>
      <c r="CZ123" s="1077"/>
      <c r="DA123" s="1077"/>
      <c r="DB123" s="1077"/>
      <c r="DC123" s="1077"/>
      <c r="DD123" s="1077"/>
      <c r="DE123" s="1077"/>
      <c r="DF123" s="1078"/>
      <c r="DG123" s="1014">
        <v>369629</v>
      </c>
      <c r="DH123" s="1015"/>
      <c r="DI123" s="1015"/>
      <c r="DJ123" s="1015"/>
      <c r="DK123" s="1016"/>
      <c r="DL123" s="1017">
        <v>327037</v>
      </c>
      <c r="DM123" s="1015"/>
      <c r="DN123" s="1015"/>
      <c r="DO123" s="1015"/>
      <c r="DP123" s="1016"/>
      <c r="DQ123" s="1017">
        <v>281303</v>
      </c>
      <c r="DR123" s="1015"/>
      <c r="DS123" s="1015"/>
      <c r="DT123" s="1015"/>
      <c r="DU123" s="1016"/>
      <c r="DV123" s="1018">
        <v>0.3</v>
      </c>
      <c r="DW123" s="1019"/>
      <c r="DX123" s="1019"/>
      <c r="DY123" s="1019"/>
      <c r="DZ123" s="1020"/>
    </row>
    <row r="124" spans="1:130" s="247" customFormat="1" ht="26.25" customHeight="1" thickBot="1">
      <c r="A124" s="1115"/>
      <c r="B124" s="1002"/>
      <c r="C124" s="972" t="s">
        <v>461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134</v>
      </c>
      <c r="AB124" s="1015"/>
      <c r="AC124" s="1015"/>
      <c r="AD124" s="1015"/>
      <c r="AE124" s="1016"/>
      <c r="AF124" s="1017" t="s">
        <v>415</v>
      </c>
      <c r="AG124" s="1015"/>
      <c r="AH124" s="1015"/>
      <c r="AI124" s="1015"/>
      <c r="AJ124" s="1016"/>
      <c r="AK124" s="1017" t="s">
        <v>134</v>
      </c>
      <c r="AL124" s="1015"/>
      <c r="AM124" s="1015"/>
      <c r="AN124" s="1015"/>
      <c r="AO124" s="1016"/>
      <c r="AP124" s="1018" t="s">
        <v>134</v>
      </c>
      <c r="AQ124" s="1019"/>
      <c r="AR124" s="1019"/>
      <c r="AS124" s="1019"/>
      <c r="AT124" s="1020"/>
      <c r="AU124" s="1117" t="s">
        <v>477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6.4</v>
      </c>
      <c r="BR124" s="1084"/>
      <c r="BS124" s="1084"/>
      <c r="BT124" s="1084"/>
      <c r="BU124" s="1084"/>
      <c r="BV124" s="1084">
        <v>3.9</v>
      </c>
      <c r="BW124" s="1084"/>
      <c r="BX124" s="1084"/>
      <c r="BY124" s="1084"/>
      <c r="BZ124" s="1084"/>
      <c r="CA124" s="1084">
        <v>7.9</v>
      </c>
      <c r="CB124" s="1084"/>
      <c r="CC124" s="1084"/>
      <c r="CD124" s="1084"/>
      <c r="CE124" s="1084"/>
      <c r="CF124" s="1085"/>
      <c r="CG124" s="1086"/>
      <c r="CH124" s="1086"/>
      <c r="CI124" s="1086"/>
      <c r="CJ124" s="1087"/>
      <c r="CK124" s="1069"/>
      <c r="CL124" s="1069"/>
      <c r="CM124" s="1069"/>
      <c r="CN124" s="1069"/>
      <c r="CO124" s="1070"/>
      <c r="CP124" s="1076" t="s">
        <v>478</v>
      </c>
      <c r="CQ124" s="1077"/>
      <c r="CR124" s="1077"/>
      <c r="CS124" s="1077"/>
      <c r="CT124" s="1077"/>
      <c r="CU124" s="1077"/>
      <c r="CV124" s="1077"/>
      <c r="CW124" s="1077"/>
      <c r="CX124" s="1077"/>
      <c r="CY124" s="1077"/>
      <c r="CZ124" s="1077"/>
      <c r="DA124" s="1077"/>
      <c r="DB124" s="1077"/>
      <c r="DC124" s="1077"/>
      <c r="DD124" s="1077"/>
      <c r="DE124" s="1077"/>
      <c r="DF124" s="1078"/>
      <c r="DG124" s="1061">
        <v>26870189</v>
      </c>
      <c r="DH124" s="1040"/>
      <c r="DI124" s="1040"/>
      <c r="DJ124" s="1040"/>
      <c r="DK124" s="1041"/>
      <c r="DL124" s="1039">
        <v>26838105</v>
      </c>
      <c r="DM124" s="1040"/>
      <c r="DN124" s="1040"/>
      <c r="DO124" s="1040"/>
      <c r="DP124" s="1041"/>
      <c r="DQ124" s="1039" t="s">
        <v>134</v>
      </c>
      <c r="DR124" s="1040"/>
      <c r="DS124" s="1040"/>
      <c r="DT124" s="1040"/>
      <c r="DU124" s="1041"/>
      <c r="DV124" s="1042" t="s">
        <v>134</v>
      </c>
      <c r="DW124" s="1043"/>
      <c r="DX124" s="1043"/>
      <c r="DY124" s="1043"/>
      <c r="DZ124" s="1044"/>
    </row>
    <row r="125" spans="1:130" s="247" customFormat="1" ht="26.25" customHeight="1">
      <c r="A125" s="1115"/>
      <c r="B125" s="1002"/>
      <c r="C125" s="972" t="s">
        <v>463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134</v>
      </c>
      <c r="AB125" s="1015"/>
      <c r="AC125" s="1015"/>
      <c r="AD125" s="1015"/>
      <c r="AE125" s="1016"/>
      <c r="AF125" s="1017" t="s">
        <v>134</v>
      </c>
      <c r="AG125" s="1015"/>
      <c r="AH125" s="1015"/>
      <c r="AI125" s="1015"/>
      <c r="AJ125" s="1016"/>
      <c r="AK125" s="1017" t="s">
        <v>415</v>
      </c>
      <c r="AL125" s="1015"/>
      <c r="AM125" s="1015"/>
      <c r="AN125" s="1015"/>
      <c r="AO125" s="1016"/>
      <c r="AP125" s="1018" t="s">
        <v>134</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479</v>
      </c>
      <c r="CL125" s="1064"/>
      <c r="CM125" s="1064"/>
      <c r="CN125" s="1064"/>
      <c r="CO125" s="1065"/>
      <c r="CP125" s="996" t="s">
        <v>480</v>
      </c>
      <c r="CQ125" s="945"/>
      <c r="CR125" s="945"/>
      <c r="CS125" s="945"/>
      <c r="CT125" s="945"/>
      <c r="CU125" s="945"/>
      <c r="CV125" s="945"/>
      <c r="CW125" s="945"/>
      <c r="CX125" s="945"/>
      <c r="CY125" s="945"/>
      <c r="CZ125" s="945"/>
      <c r="DA125" s="945"/>
      <c r="DB125" s="945"/>
      <c r="DC125" s="945"/>
      <c r="DD125" s="945"/>
      <c r="DE125" s="945"/>
      <c r="DF125" s="946"/>
      <c r="DG125" s="982" t="s">
        <v>134</v>
      </c>
      <c r="DH125" s="983"/>
      <c r="DI125" s="983"/>
      <c r="DJ125" s="983"/>
      <c r="DK125" s="983"/>
      <c r="DL125" s="983" t="s">
        <v>134</v>
      </c>
      <c r="DM125" s="983"/>
      <c r="DN125" s="983"/>
      <c r="DO125" s="983"/>
      <c r="DP125" s="983"/>
      <c r="DQ125" s="983" t="s">
        <v>134</v>
      </c>
      <c r="DR125" s="983"/>
      <c r="DS125" s="983"/>
      <c r="DT125" s="983"/>
      <c r="DU125" s="983"/>
      <c r="DV125" s="984" t="s">
        <v>134</v>
      </c>
      <c r="DW125" s="984"/>
      <c r="DX125" s="984"/>
      <c r="DY125" s="984"/>
      <c r="DZ125" s="985"/>
    </row>
    <row r="126" spans="1:130" s="247" customFormat="1" ht="26.25" customHeight="1" thickBot="1">
      <c r="A126" s="1115"/>
      <c r="B126" s="1002"/>
      <c r="C126" s="972" t="s">
        <v>465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2355090</v>
      </c>
      <c r="AB126" s="1015"/>
      <c r="AC126" s="1015"/>
      <c r="AD126" s="1015"/>
      <c r="AE126" s="1016"/>
      <c r="AF126" s="1017">
        <v>3902911</v>
      </c>
      <c r="AG126" s="1015"/>
      <c r="AH126" s="1015"/>
      <c r="AI126" s="1015"/>
      <c r="AJ126" s="1016"/>
      <c r="AK126" s="1017">
        <v>1126934</v>
      </c>
      <c r="AL126" s="1015"/>
      <c r="AM126" s="1015"/>
      <c r="AN126" s="1015"/>
      <c r="AO126" s="1016"/>
      <c r="AP126" s="1018">
        <v>1.2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481</v>
      </c>
      <c r="CQ126" s="1006"/>
      <c r="CR126" s="1006"/>
      <c r="CS126" s="1006"/>
      <c r="CT126" s="1006"/>
      <c r="CU126" s="1006"/>
      <c r="CV126" s="1006"/>
      <c r="CW126" s="1006"/>
      <c r="CX126" s="1006"/>
      <c r="CY126" s="1006"/>
      <c r="CZ126" s="1006"/>
      <c r="DA126" s="1006"/>
      <c r="DB126" s="1006"/>
      <c r="DC126" s="1006"/>
      <c r="DD126" s="1006"/>
      <c r="DE126" s="1006"/>
      <c r="DF126" s="1007"/>
      <c r="DG126" s="975">
        <v>1141268</v>
      </c>
      <c r="DH126" s="976"/>
      <c r="DI126" s="976"/>
      <c r="DJ126" s="976"/>
      <c r="DK126" s="976"/>
      <c r="DL126" s="976">
        <v>1057390</v>
      </c>
      <c r="DM126" s="976"/>
      <c r="DN126" s="976"/>
      <c r="DO126" s="976"/>
      <c r="DP126" s="976"/>
      <c r="DQ126" s="976">
        <v>1295604</v>
      </c>
      <c r="DR126" s="976"/>
      <c r="DS126" s="976"/>
      <c r="DT126" s="976"/>
      <c r="DU126" s="976"/>
      <c r="DV126" s="977">
        <v>1.3</v>
      </c>
      <c r="DW126" s="977"/>
      <c r="DX126" s="977"/>
      <c r="DY126" s="977"/>
      <c r="DZ126" s="978"/>
    </row>
    <row r="127" spans="1:130" s="247" customFormat="1" ht="26.25" customHeight="1">
      <c r="A127" s="1116"/>
      <c r="B127" s="1004"/>
      <c r="C127" s="1058" t="s">
        <v>482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77304</v>
      </c>
      <c r="AB127" s="1015"/>
      <c r="AC127" s="1015"/>
      <c r="AD127" s="1015"/>
      <c r="AE127" s="1016"/>
      <c r="AF127" s="1017">
        <v>64808</v>
      </c>
      <c r="AG127" s="1015"/>
      <c r="AH127" s="1015"/>
      <c r="AI127" s="1015"/>
      <c r="AJ127" s="1016"/>
      <c r="AK127" s="1017">
        <v>54178</v>
      </c>
      <c r="AL127" s="1015"/>
      <c r="AM127" s="1015"/>
      <c r="AN127" s="1015"/>
      <c r="AO127" s="1016"/>
      <c r="AP127" s="1018">
        <v>0.1</v>
      </c>
      <c r="AQ127" s="1019"/>
      <c r="AR127" s="1019"/>
      <c r="AS127" s="1019"/>
      <c r="AT127" s="1020"/>
      <c r="AU127" s="283"/>
      <c r="AV127" s="283"/>
      <c r="AW127" s="283"/>
      <c r="AX127" s="1088" t="s">
        <v>483</v>
      </c>
      <c r="AY127" s="1089"/>
      <c r="AZ127" s="1089"/>
      <c r="BA127" s="1089"/>
      <c r="BB127" s="1089"/>
      <c r="BC127" s="1089"/>
      <c r="BD127" s="1089"/>
      <c r="BE127" s="1090"/>
      <c r="BF127" s="1091" t="s">
        <v>484</v>
      </c>
      <c r="BG127" s="1089"/>
      <c r="BH127" s="1089"/>
      <c r="BI127" s="1089"/>
      <c r="BJ127" s="1089"/>
      <c r="BK127" s="1089"/>
      <c r="BL127" s="1090"/>
      <c r="BM127" s="1091" t="s">
        <v>485</v>
      </c>
      <c r="BN127" s="1089"/>
      <c r="BO127" s="1089"/>
      <c r="BP127" s="1089"/>
      <c r="BQ127" s="1089"/>
      <c r="BR127" s="1089"/>
      <c r="BS127" s="1090"/>
      <c r="BT127" s="1091" t="s">
        <v>486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487</v>
      </c>
      <c r="CQ127" s="1006"/>
      <c r="CR127" s="1006"/>
      <c r="CS127" s="1006"/>
      <c r="CT127" s="1006"/>
      <c r="CU127" s="1006"/>
      <c r="CV127" s="1006"/>
      <c r="CW127" s="1006"/>
      <c r="CX127" s="1006"/>
      <c r="CY127" s="1006"/>
      <c r="CZ127" s="1006"/>
      <c r="DA127" s="1006"/>
      <c r="DB127" s="1006"/>
      <c r="DC127" s="1006"/>
      <c r="DD127" s="1006"/>
      <c r="DE127" s="1006"/>
      <c r="DF127" s="1007"/>
      <c r="DG127" s="975" t="s">
        <v>134</v>
      </c>
      <c r="DH127" s="976"/>
      <c r="DI127" s="976"/>
      <c r="DJ127" s="976"/>
      <c r="DK127" s="976"/>
      <c r="DL127" s="976" t="s">
        <v>134</v>
      </c>
      <c r="DM127" s="976"/>
      <c r="DN127" s="976"/>
      <c r="DO127" s="976"/>
      <c r="DP127" s="976"/>
      <c r="DQ127" s="976" t="s">
        <v>134</v>
      </c>
      <c r="DR127" s="976"/>
      <c r="DS127" s="976"/>
      <c r="DT127" s="976"/>
      <c r="DU127" s="976"/>
      <c r="DV127" s="977" t="s">
        <v>134</v>
      </c>
      <c r="DW127" s="977"/>
      <c r="DX127" s="977"/>
      <c r="DY127" s="977"/>
      <c r="DZ127" s="978"/>
    </row>
    <row r="128" spans="1:130" s="247" customFormat="1" ht="26.25" customHeight="1" thickBot="1">
      <c r="A128" s="1099" t="s">
        <v>488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489</v>
      </c>
      <c r="X128" s="1101"/>
      <c r="Y128" s="1101"/>
      <c r="Z128" s="1102"/>
      <c r="AA128" s="1103">
        <v>4532844</v>
      </c>
      <c r="AB128" s="1104"/>
      <c r="AC128" s="1104"/>
      <c r="AD128" s="1104"/>
      <c r="AE128" s="1105"/>
      <c r="AF128" s="1106">
        <v>4266266</v>
      </c>
      <c r="AG128" s="1104"/>
      <c r="AH128" s="1104"/>
      <c r="AI128" s="1104"/>
      <c r="AJ128" s="1105"/>
      <c r="AK128" s="1106">
        <v>4224781</v>
      </c>
      <c r="AL128" s="1104"/>
      <c r="AM128" s="1104"/>
      <c r="AN128" s="1104"/>
      <c r="AO128" s="1105"/>
      <c r="AP128" s="1107"/>
      <c r="AQ128" s="1108"/>
      <c r="AR128" s="1108"/>
      <c r="AS128" s="1108"/>
      <c r="AT128" s="1109"/>
      <c r="AU128" s="283"/>
      <c r="AV128" s="283"/>
      <c r="AW128" s="283"/>
      <c r="AX128" s="944" t="s">
        <v>490</v>
      </c>
      <c r="AY128" s="945"/>
      <c r="AZ128" s="945"/>
      <c r="BA128" s="945"/>
      <c r="BB128" s="945"/>
      <c r="BC128" s="945"/>
      <c r="BD128" s="945"/>
      <c r="BE128" s="946"/>
      <c r="BF128" s="1110" t="s">
        <v>415</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491</v>
      </c>
      <c r="CQ128" s="1093"/>
      <c r="CR128" s="1093"/>
      <c r="CS128" s="1093"/>
      <c r="CT128" s="1093"/>
      <c r="CU128" s="1093"/>
      <c r="CV128" s="1093"/>
      <c r="CW128" s="1093"/>
      <c r="CX128" s="1093"/>
      <c r="CY128" s="1093"/>
      <c r="CZ128" s="1093"/>
      <c r="DA128" s="1093"/>
      <c r="DB128" s="1093"/>
      <c r="DC128" s="1093"/>
      <c r="DD128" s="1093"/>
      <c r="DE128" s="1093"/>
      <c r="DF128" s="1094"/>
      <c r="DG128" s="1095">
        <v>30352</v>
      </c>
      <c r="DH128" s="1096"/>
      <c r="DI128" s="1096"/>
      <c r="DJ128" s="1096"/>
      <c r="DK128" s="1096"/>
      <c r="DL128" s="1096">
        <v>24601</v>
      </c>
      <c r="DM128" s="1096"/>
      <c r="DN128" s="1096"/>
      <c r="DO128" s="1096"/>
      <c r="DP128" s="1096"/>
      <c r="DQ128" s="1096">
        <v>24998</v>
      </c>
      <c r="DR128" s="1096"/>
      <c r="DS128" s="1096"/>
      <c r="DT128" s="1096"/>
      <c r="DU128" s="1096"/>
      <c r="DV128" s="1097">
        <v>0</v>
      </c>
      <c r="DW128" s="1097"/>
      <c r="DX128" s="1097"/>
      <c r="DY128" s="1097"/>
      <c r="DZ128" s="1098"/>
    </row>
    <row r="129" spans="1:131" s="247" customFormat="1" ht="26.25" customHeight="1">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492</v>
      </c>
      <c r="X129" s="1130"/>
      <c r="Y129" s="1130"/>
      <c r="Z129" s="1131"/>
      <c r="AA129" s="1014">
        <v>103053415</v>
      </c>
      <c r="AB129" s="1015"/>
      <c r="AC129" s="1015"/>
      <c r="AD129" s="1015"/>
      <c r="AE129" s="1016"/>
      <c r="AF129" s="1017">
        <v>106645163</v>
      </c>
      <c r="AG129" s="1015"/>
      <c r="AH129" s="1015"/>
      <c r="AI129" s="1015"/>
      <c r="AJ129" s="1016"/>
      <c r="AK129" s="1017">
        <v>107345515</v>
      </c>
      <c r="AL129" s="1015"/>
      <c r="AM129" s="1015"/>
      <c r="AN129" s="1015"/>
      <c r="AO129" s="1016"/>
      <c r="AP129" s="1132"/>
      <c r="AQ129" s="1133"/>
      <c r="AR129" s="1133"/>
      <c r="AS129" s="1133"/>
      <c r="AT129" s="1134"/>
      <c r="AU129" s="285"/>
      <c r="AV129" s="285"/>
      <c r="AW129" s="285"/>
      <c r="AX129" s="1123" t="s">
        <v>493</v>
      </c>
      <c r="AY129" s="1006"/>
      <c r="AZ129" s="1006"/>
      <c r="BA129" s="1006"/>
      <c r="BB129" s="1006"/>
      <c r="BC129" s="1006"/>
      <c r="BD129" s="1006"/>
      <c r="BE129" s="1007"/>
      <c r="BF129" s="1124" t="s">
        <v>494</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495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496</v>
      </c>
      <c r="X130" s="1130"/>
      <c r="Y130" s="1130"/>
      <c r="Z130" s="1131"/>
      <c r="AA130" s="1014">
        <v>10204560</v>
      </c>
      <c r="AB130" s="1015"/>
      <c r="AC130" s="1015"/>
      <c r="AD130" s="1015"/>
      <c r="AE130" s="1016"/>
      <c r="AF130" s="1017">
        <v>10088278</v>
      </c>
      <c r="AG130" s="1015"/>
      <c r="AH130" s="1015"/>
      <c r="AI130" s="1015"/>
      <c r="AJ130" s="1016"/>
      <c r="AK130" s="1017">
        <v>9862698</v>
      </c>
      <c r="AL130" s="1015"/>
      <c r="AM130" s="1015"/>
      <c r="AN130" s="1015"/>
      <c r="AO130" s="1016"/>
      <c r="AP130" s="1132"/>
      <c r="AQ130" s="1133"/>
      <c r="AR130" s="1133"/>
      <c r="AS130" s="1133"/>
      <c r="AT130" s="1134"/>
      <c r="AU130" s="285"/>
      <c r="AV130" s="285"/>
      <c r="AW130" s="285"/>
      <c r="AX130" s="1123" t="s">
        <v>497</v>
      </c>
      <c r="AY130" s="1006"/>
      <c r="AZ130" s="1006"/>
      <c r="BA130" s="1006"/>
      <c r="BB130" s="1006"/>
      <c r="BC130" s="1006"/>
      <c r="BD130" s="1006"/>
      <c r="BE130" s="1007"/>
      <c r="BF130" s="1160">
        <v>5.8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498</v>
      </c>
      <c r="X131" s="1168"/>
      <c r="Y131" s="1168"/>
      <c r="Z131" s="1169"/>
      <c r="AA131" s="1061">
        <v>92848855</v>
      </c>
      <c r="AB131" s="1040"/>
      <c r="AC131" s="1040"/>
      <c r="AD131" s="1040"/>
      <c r="AE131" s="1041"/>
      <c r="AF131" s="1039">
        <v>96556885</v>
      </c>
      <c r="AG131" s="1040"/>
      <c r="AH131" s="1040"/>
      <c r="AI131" s="1040"/>
      <c r="AJ131" s="1041"/>
      <c r="AK131" s="1039">
        <v>97482817</v>
      </c>
      <c r="AL131" s="1040"/>
      <c r="AM131" s="1040"/>
      <c r="AN131" s="1040"/>
      <c r="AO131" s="1041"/>
      <c r="AP131" s="1170"/>
      <c r="AQ131" s="1171"/>
      <c r="AR131" s="1171"/>
      <c r="AS131" s="1171"/>
      <c r="AT131" s="1172"/>
      <c r="AU131" s="285"/>
      <c r="AV131" s="285"/>
      <c r="AW131" s="285"/>
      <c r="AX131" s="1142" t="s">
        <v>499</v>
      </c>
      <c r="AY131" s="1093"/>
      <c r="AZ131" s="1093"/>
      <c r="BA131" s="1093"/>
      <c r="BB131" s="1093"/>
      <c r="BC131" s="1093"/>
      <c r="BD131" s="1093"/>
      <c r="BE131" s="1094"/>
      <c r="BF131" s="1143">
        <v>7.9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501</v>
      </c>
      <c r="W132" s="1153"/>
      <c r="X132" s="1153"/>
      <c r="Y132" s="1153"/>
      <c r="Z132" s="1154"/>
      <c r="AA132" s="1155">
        <v>6.2603066030000001</v>
      </c>
      <c r="AB132" s="1156"/>
      <c r="AC132" s="1156"/>
      <c r="AD132" s="1156"/>
      <c r="AE132" s="1157"/>
      <c r="AF132" s="1158">
        <v>7.7190072980000002</v>
      </c>
      <c r="AG132" s="1156"/>
      <c r="AH132" s="1156"/>
      <c r="AI132" s="1156"/>
      <c r="AJ132" s="1157"/>
      <c r="AK132" s="1158">
        <v>3.485810222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502</v>
      </c>
      <c r="W133" s="1136"/>
      <c r="X133" s="1136"/>
      <c r="Y133" s="1136"/>
      <c r="Z133" s="1137"/>
      <c r="AA133" s="1138">
        <v>5.0999999999999996</v>
      </c>
      <c r="AB133" s="1139"/>
      <c r="AC133" s="1139"/>
      <c r="AD133" s="1139"/>
      <c r="AE133" s="1140"/>
      <c r="AF133" s="1138">
        <v>6.1</v>
      </c>
      <c r="AG133" s="1139"/>
      <c r="AH133" s="1139"/>
      <c r="AI133" s="1139"/>
      <c r="AJ133" s="1140"/>
      <c r="AK133" s="1138">
        <v>5.8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VQkD5oZis8htzdbV1M/jHdOPVSetMO9EHkAEzrgKzq0DP/H7EYNIUmCcxmYM7Kivec0RFDX6LPtumVow8/VCwA==" saltValue="BrRzcx8CYSuoWpMrtDoO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0" zoomScale="85" zoomScaleNormal="85" zoomScaleSheetLayoutView="85" workbookViewId="0">
      <selection activeCell="AP52" sqref="AP52"/>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503</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49idmEjhosu8uBc9W8WEzu+YrFLxAaYE7iyqhWxwIAdi72w8lTJ92cfaOX5MAHMLr5eoDxqJs2tQqNwMeGJ0/A==" saltValue="m7nDXqpojkdRAi3cRXT0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5Fpk5ZUfBpVwJoIdsL1CYvfARPbp84/uUAw6QTNqkwUBajK8xCL4MB+mOy7wYhcT71sSYO/4Aqxjqp4YdTzhJQ==" saltValue="LWg0PdlGOELhBleluwbt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Normal="100"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506</v>
      </c>
      <c r="AP7" s="304"/>
      <c r="AQ7" s="305" t="s">
        <v>507</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508</v>
      </c>
      <c r="AQ8" s="311" t="s">
        <v>509</v>
      </c>
      <c r="AR8" s="312" t="s">
        <v>510</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511</v>
      </c>
      <c r="AL9" s="1179"/>
      <c r="AM9" s="1179"/>
      <c r="AN9" s="1180"/>
      <c r="AO9" s="313">
        <v>29215641</v>
      </c>
      <c r="AP9" s="313">
        <v>48123</v>
      </c>
      <c r="AQ9" s="314">
        <v>58073</v>
      </c>
      <c r="AR9" s="315">
        <v>-17.100000000000001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512</v>
      </c>
      <c r="AL10" s="1179"/>
      <c r="AM10" s="1179"/>
      <c r="AN10" s="1180"/>
      <c r="AO10" s="316">
        <v>1012022</v>
      </c>
      <c r="AP10" s="316">
        <v>1667</v>
      </c>
      <c r="AQ10" s="317">
        <v>2762</v>
      </c>
      <c r="AR10" s="318">
        <v>-39.6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513</v>
      </c>
      <c r="AL11" s="1179"/>
      <c r="AM11" s="1179"/>
      <c r="AN11" s="1180"/>
      <c r="AO11" s="316">
        <v>25</v>
      </c>
      <c r="AP11" s="316">
        <v>0</v>
      </c>
      <c r="AQ11" s="317">
        <v>1714</v>
      </c>
      <c r="AR11" s="318">
        <v>-100</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514</v>
      </c>
      <c r="AL12" s="1179"/>
      <c r="AM12" s="1179"/>
      <c r="AN12" s="1180"/>
      <c r="AO12" s="316">
        <v>874101</v>
      </c>
      <c r="AP12" s="316">
        <v>1440</v>
      </c>
      <c r="AQ12" s="317">
        <v>632</v>
      </c>
      <c r="AR12" s="318">
        <v>127.8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515</v>
      </c>
      <c r="AL13" s="1179"/>
      <c r="AM13" s="1179"/>
      <c r="AN13" s="1180"/>
      <c r="AO13" s="316" t="s">
        <v>516</v>
      </c>
      <c r="AP13" s="316" t="s">
        <v>516</v>
      </c>
      <c r="AQ13" s="317">
        <v>9</v>
      </c>
      <c r="AR13" s="318" t="s">
        <v>516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517</v>
      </c>
      <c r="AL14" s="1179"/>
      <c r="AM14" s="1179"/>
      <c r="AN14" s="1180"/>
      <c r="AO14" s="316">
        <v>2174223</v>
      </c>
      <c r="AP14" s="316">
        <v>3581</v>
      </c>
      <c r="AQ14" s="317">
        <v>1980</v>
      </c>
      <c r="AR14" s="318">
        <v>80.900000000000006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518</v>
      </c>
      <c r="AL15" s="1179"/>
      <c r="AM15" s="1179"/>
      <c r="AN15" s="1180"/>
      <c r="AO15" s="316">
        <v>250688</v>
      </c>
      <c r="AP15" s="316">
        <v>413</v>
      </c>
      <c r="AQ15" s="317">
        <v>1379</v>
      </c>
      <c r="AR15" s="318">
        <v>-70.099999999999994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519</v>
      </c>
      <c r="AL16" s="1182"/>
      <c r="AM16" s="1182"/>
      <c r="AN16" s="1183"/>
      <c r="AO16" s="316">
        <v>-1585260</v>
      </c>
      <c r="AP16" s="316">
        <v>-2611</v>
      </c>
      <c r="AQ16" s="317">
        <v>-3914</v>
      </c>
      <c r="AR16" s="318">
        <v>-33.299999999999997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182</v>
      </c>
      <c r="AL17" s="1182"/>
      <c r="AM17" s="1182"/>
      <c r="AN17" s="1183"/>
      <c r="AO17" s="316">
        <v>31941440</v>
      </c>
      <c r="AP17" s="316">
        <v>52613</v>
      </c>
      <c r="AQ17" s="317">
        <v>62636</v>
      </c>
      <c r="AR17" s="318">
        <v>-16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524</v>
      </c>
      <c r="AL21" s="1174"/>
      <c r="AM21" s="1174"/>
      <c r="AN21" s="1175"/>
      <c r="AO21" s="328">
        <v>5.64</v>
      </c>
      <c r="AP21" s="329">
        <v>6.32</v>
      </c>
      <c r="AQ21" s="330">
        <v>-0.68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525</v>
      </c>
      <c r="AL22" s="1174"/>
      <c r="AM22" s="1174"/>
      <c r="AN22" s="1175"/>
      <c r="AO22" s="333">
        <v>102.1</v>
      </c>
      <c r="AP22" s="334">
        <v>99.9</v>
      </c>
      <c r="AQ22" s="335">
        <v>2.2000000000000002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506</v>
      </c>
      <c r="AP30" s="304"/>
      <c r="AQ30" s="305" t="s">
        <v>507</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508</v>
      </c>
      <c r="AQ31" s="311" t="s">
        <v>509</v>
      </c>
      <c r="AR31" s="312" t="s">
        <v>510</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529</v>
      </c>
      <c r="AL32" s="1190"/>
      <c r="AM32" s="1190"/>
      <c r="AN32" s="1191"/>
      <c r="AO32" s="343">
        <v>14442256</v>
      </c>
      <c r="AP32" s="343">
        <v>23789</v>
      </c>
      <c r="AQ32" s="344">
        <v>36995</v>
      </c>
      <c r="AR32" s="345">
        <v>-35.700000000000003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530</v>
      </c>
      <c r="AL33" s="1190"/>
      <c r="AM33" s="1190"/>
      <c r="AN33" s="1191"/>
      <c r="AO33" s="343" t="s">
        <v>516</v>
      </c>
      <c r="AP33" s="343" t="s">
        <v>516</v>
      </c>
      <c r="AQ33" s="344">
        <v>3</v>
      </c>
      <c r="AR33" s="345" t="s">
        <v>516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531</v>
      </c>
      <c r="AL34" s="1190"/>
      <c r="AM34" s="1190"/>
      <c r="AN34" s="1191"/>
      <c r="AO34" s="343" t="s">
        <v>516</v>
      </c>
      <c r="AP34" s="343" t="s">
        <v>516</v>
      </c>
      <c r="AQ34" s="344">
        <v>81</v>
      </c>
      <c r="AR34" s="345" t="s">
        <v>516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532</v>
      </c>
      <c r="AL35" s="1190"/>
      <c r="AM35" s="1190"/>
      <c r="AN35" s="1191"/>
      <c r="AO35" s="343">
        <v>1862107</v>
      </c>
      <c r="AP35" s="343">
        <v>3067</v>
      </c>
      <c r="AQ35" s="344">
        <v>8919</v>
      </c>
      <c r="AR35" s="345">
        <v>-65.599999999999994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533</v>
      </c>
      <c r="AL36" s="1190"/>
      <c r="AM36" s="1190"/>
      <c r="AN36" s="1191"/>
      <c r="AO36" s="343" t="s">
        <v>516</v>
      </c>
      <c r="AP36" s="343" t="s">
        <v>516</v>
      </c>
      <c r="AQ36" s="344">
        <v>380</v>
      </c>
      <c r="AR36" s="345" t="s">
        <v>516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534</v>
      </c>
      <c r="AL37" s="1190"/>
      <c r="AM37" s="1190"/>
      <c r="AN37" s="1191"/>
      <c r="AO37" s="343">
        <v>1181182</v>
      </c>
      <c r="AP37" s="343">
        <v>1946</v>
      </c>
      <c r="AQ37" s="344">
        <v>886</v>
      </c>
      <c r="AR37" s="345">
        <v>119.6</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535</v>
      </c>
      <c r="AL38" s="1193"/>
      <c r="AM38" s="1193"/>
      <c r="AN38" s="1194"/>
      <c r="AO38" s="346" t="s">
        <v>516</v>
      </c>
      <c r="AP38" s="346" t="s">
        <v>516</v>
      </c>
      <c r="AQ38" s="347">
        <v>1</v>
      </c>
      <c r="AR38" s="335" t="s">
        <v>516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536</v>
      </c>
      <c r="AL39" s="1193"/>
      <c r="AM39" s="1193"/>
      <c r="AN39" s="1194"/>
      <c r="AO39" s="343">
        <v>-4224781</v>
      </c>
      <c r="AP39" s="343">
        <v>-6959</v>
      </c>
      <c r="AQ39" s="344">
        <v>-8108</v>
      </c>
      <c r="AR39" s="345">
        <v>-14.2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537</v>
      </c>
      <c r="AL40" s="1190"/>
      <c r="AM40" s="1190"/>
      <c r="AN40" s="1191"/>
      <c r="AO40" s="343">
        <v>-9862698</v>
      </c>
      <c r="AP40" s="343">
        <v>-16245</v>
      </c>
      <c r="AQ40" s="344">
        <v>-28743</v>
      </c>
      <c r="AR40" s="345">
        <v>-43.5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294</v>
      </c>
      <c r="AL41" s="1196"/>
      <c r="AM41" s="1196"/>
      <c r="AN41" s="1197"/>
      <c r="AO41" s="343">
        <v>3398066</v>
      </c>
      <c r="AP41" s="343">
        <v>5597</v>
      </c>
      <c r="AQ41" s="344">
        <v>10414</v>
      </c>
      <c r="AR41" s="345">
        <v>-46.3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506</v>
      </c>
      <c r="AN49" s="1186" t="s">
        <v>541</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542</v>
      </c>
      <c r="AO50" s="360" t="s">
        <v>543</v>
      </c>
      <c r="AP50" s="361" t="s">
        <v>544</v>
      </c>
      <c r="AQ50" s="362" t="s">
        <v>545</v>
      </c>
      <c r="AR50" s="363" t="s">
        <v>546</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14547517</v>
      </c>
      <c r="AN51" s="365">
        <v>24545</v>
      </c>
      <c r="AO51" s="366">
        <v>5</v>
      </c>
      <c r="AP51" s="367">
        <v>43554</v>
      </c>
      <c r="AQ51" s="368">
        <v>4</v>
      </c>
      <c r="AR51" s="369">
        <v>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7712825</v>
      </c>
      <c r="AN52" s="373">
        <v>13013</v>
      </c>
      <c r="AO52" s="374">
        <v>4</v>
      </c>
      <c r="AP52" s="375">
        <v>24811</v>
      </c>
      <c r="AQ52" s="376">
        <v>4.5999999999999996</v>
      </c>
      <c r="AR52" s="377">
        <v>-0.6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25161772</v>
      </c>
      <c r="AN53" s="365">
        <v>42254</v>
      </c>
      <c r="AO53" s="366">
        <v>72.099999999999994</v>
      </c>
      <c r="AP53" s="367">
        <v>42581</v>
      </c>
      <c r="AQ53" s="368">
        <v>-2.2000000000000002</v>
      </c>
      <c r="AR53" s="369">
        <v>74.3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15168146</v>
      </c>
      <c r="AN54" s="373">
        <v>25471</v>
      </c>
      <c r="AO54" s="374">
        <v>95.7</v>
      </c>
      <c r="AP54" s="375">
        <v>24354</v>
      </c>
      <c r="AQ54" s="376">
        <v>-1.8</v>
      </c>
      <c r="AR54" s="377">
        <v>97.5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34740362</v>
      </c>
      <c r="AN55" s="365">
        <v>57896</v>
      </c>
      <c r="AO55" s="366">
        <v>37</v>
      </c>
      <c r="AP55" s="367">
        <v>45426</v>
      </c>
      <c r="AQ55" s="368">
        <v>6.7</v>
      </c>
      <c r="AR55" s="369">
        <v>30.3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18726817</v>
      </c>
      <c r="AN56" s="373">
        <v>31209</v>
      </c>
      <c r="AO56" s="374">
        <v>22.5</v>
      </c>
      <c r="AP56" s="375">
        <v>24508</v>
      </c>
      <c r="AQ56" s="376">
        <v>0.6</v>
      </c>
      <c r="AR56" s="377">
        <v>21.9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24612220</v>
      </c>
      <c r="AN57" s="365">
        <v>40760</v>
      </c>
      <c r="AO57" s="366">
        <v>-29.6</v>
      </c>
      <c r="AP57" s="367">
        <v>46457</v>
      </c>
      <c r="AQ57" s="368">
        <v>2.2999999999999998</v>
      </c>
      <c r="AR57" s="369">
        <v>-31.9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16288804</v>
      </c>
      <c r="AN58" s="373">
        <v>26975</v>
      </c>
      <c r="AO58" s="374">
        <v>-13.6</v>
      </c>
      <c r="AP58" s="375">
        <v>24020</v>
      </c>
      <c r="AQ58" s="376">
        <v>-2</v>
      </c>
      <c r="AR58" s="377">
        <v>-11.6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31868873</v>
      </c>
      <c r="AN59" s="365">
        <v>52493</v>
      </c>
      <c r="AO59" s="366">
        <v>28.8</v>
      </c>
      <c r="AP59" s="367">
        <v>51849</v>
      </c>
      <c r="AQ59" s="368">
        <v>11.6</v>
      </c>
      <c r="AR59" s="369">
        <v>17.2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21854012</v>
      </c>
      <c r="AN60" s="373">
        <v>35997</v>
      </c>
      <c r="AO60" s="374">
        <v>33.4</v>
      </c>
      <c r="AP60" s="375">
        <v>26326</v>
      </c>
      <c r="AQ60" s="376">
        <v>9.6</v>
      </c>
      <c r="AR60" s="377">
        <v>23.8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26186149</v>
      </c>
      <c r="AN61" s="380">
        <v>43590</v>
      </c>
      <c r="AO61" s="381">
        <v>22.7</v>
      </c>
      <c r="AP61" s="382">
        <v>45973</v>
      </c>
      <c r="AQ61" s="383">
        <v>4.5</v>
      </c>
      <c r="AR61" s="369">
        <v>18.2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15950121</v>
      </c>
      <c r="AN62" s="373">
        <v>26533</v>
      </c>
      <c r="AO62" s="374">
        <v>28.4</v>
      </c>
      <c r="AP62" s="375">
        <v>24804</v>
      </c>
      <c r="AQ62" s="376">
        <v>2.2000000000000002</v>
      </c>
      <c r="AR62" s="377">
        <v>26.2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CfaiFTD05ZFQH6sAtW4qr7lX233lk/bHq0VrF4E1ulCrdLkOXo5eaiFmRwfjj3eFZvC9WxibD3Os4sGT7tx8Hw==" saltValue="a6QYZbdcBxqlNUCG+8yq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F88" zoomScale="70" zoomScaleNormal="70" zoomScaleSheetLayoutView="55" workbookViewId="0">
      <selection activeCell="AG102" sqref="AG102"/>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555</v>
      </c>
    </row>
    <row r="120" spans="125:125" ht="13.5" hidden="1" customHeight="1"/>
    <row r="121" spans="125:125" ht="13.5" hidden="1" customHeight="1">
      <c r="DU121" s="291"/>
    </row>
  </sheetData>
  <sheetProtection algorithmName="SHA-512" hashValue="i1/M8hqmQ8cBetNcjb3hqsEHyafI1lyC6QLNNwfvX8i6GZxHL3gc3Q6THAnqB8z7ZcioxFdd7/SZyz9ADimcMA==" saltValue="OsqdtQnNo7JxScQ6gGQR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F82" zoomScale="70" zoomScaleNormal="70" zoomScaleSheetLayoutView="55" workbookViewId="0">
      <selection activeCell="CX97" sqref="CX97"/>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556</v>
      </c>
    </row>
  </sheetData>
  <sheetProtection algorithmName="SHA-512" hashValue="nBIb0SpSZQiHpbUX89uHV0hYScOt7B8xcOHmk5f+qMY9C9MvAlgcci/qyAKg1iWapViBImZnTm4p0SIv+ChuCA==" saltValue="CGE7I2GxgUd0UHib7GYj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98" t="s">
        <v>3</v>
      </c>
      <c r="D47" s="1198"/>
      <c r="E47" s="1199"/>
      <c r="F47" s="11">
        <v>21.13</v>
      </c>
      <c r="G47" s="12">
        <v>23.36</v>
      </c>
      <c r="H47" s="12">
        <v>15.01</v>
      </c>
      <c r="I47" s="12">
        <v>13.58</v>
      </c>
      <c r="J47" s="13">
        <v>14.84</v>
      </c>
    </row>
    <row r="48" spans="2:10" ht="57.75" customHeight="1">
      <c r="B48" s="14"/>
      <c r="C48" s="1200" t="s">
        <v>4</v>
      </c>
      <c r="D48" s="1200"/>
      <c r="E48" s="1201"/>
      <c r="F48" s="15">
        <v>8.01</v>
      </c>
      <c r="G48" s="16">
        <v>7.65</v>
      </c>
      <c r="H48" s="16">
        <v>9.17</v>
      </c>
      <c r="I48" s="16">
        <v>7.42</v>
      </c>
      <c r="J48" s="17">
        <v>7.02</v>
      </c>
    </row>
    <row r="49" spans="2:10" ht="57.75" customHeight="1" thickBot="1">
      <c r="B49" s="18"/>
      <c r="C49" s="1202" t="s">
        <v>5</v>
      </c>
      <c r="D49" s="1202"/>
      <c r="E49" s="1203"/>
      <c r="F49" s="19">
        <v>1</v>
      </c>
      <c r="G49" s="20">
        <v>2.1</v>
      </c>
      <c r="H49" s="20" t="s">
        <v>562</v>
      </c>
      <c r="I49" s="20" t="s">
        <v>563</v>
      </c>
      <c r="J49" s="21">
        <v>1</v>
      </c>
    </row>
    <row r="50" spans="2:10" ht="13.5" customHeight="1"/>
  </sheetData>
  <sheetProtection algorithmName="SHA-512" hashValue="SxeiQABWeYh7JkGPi6fNPg/tjl3046ODUFxmykn4FUyFKiSmVjTdYPpLiElj+XfXMhTvGZYbW4QQlFmreE9i4A==" saltValue="VIWzqlw9RHqFPX4jmkVo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2021-03-05T04:21:49Z</cp:lastPrinted>
  <dcterms:created xsi:type="dcterms:W3CDTF">2021-02-05T01:40:08Z</dcterms:created>
  <dcterms:modified xsi:type="dcterms:W3CDTF">2021-10-15T05:14:07Z</dcterms:modified>
  <cp:category/>
</cp:coreProperties>
</file>