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8"/>
  <workbookPr/>
  <mc:AlternateContent xmlns:mc="http://schemas.openxmlformats.org/markup-compatibility/2006">
    <mc:Choice Requires="x15">
      <x15ac:absPath xmlns:x15ac="http://schemas.microsoft.com/office/spreadsheetml/2010/11/ac" url="Y:\市町村課\06 財政担当\◎業務別フォルダ\05 決算統計\R1年度決算統計\04財政状況資料集\03団体回答\04 9月照会10月公表\02 団体回答\か\"/>
    </mc:Choice>
  </mc:AlternateContent>
  <xr:revisionPtr revIDLastSave="0" documentId="13_ncr:1_{78F5A0FC-F5B6-4B6C-8A13-5343D4E6EB24}" xr6:coauthVersionLast="36" xr6:coauthVersionMax="36" xr10:uidLastSave="{00000000-0000-0000-0000-000000000000}"/>
  <bookViews>
    <workbookView xWindow="0" yWindow="0" windowWidth="20490" windowHeight="7560" firstSheet="14" activeTab="1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0" r:id="rId14"/>
    <sheet name="施設類型別ストック情報分析表①" sheetId="21" r:id="rId15"/>
    <sheet name="施設類型別ストック情報分析表②" sheetId="22"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BW38" i="10"/>
  <c r="BE38" i="10"/>
  <c r="AM38" i="10"/>
  <c r="U38" i="10"/>
  <c r="C38" i="10"/>
  <c r="BE37" i="10"/>
  <c r="AM37" i="10"/>
  <c r="C37" i="10"/>
  <c r="BE36" i="10"/>
  <c r="AM36" i="10"/>
  <c r="CO35" i="10"/>
  <c r="CO36" i="10" s="1"/>
  <c r="CO37" i="10" s="1"/>
  <c r="CO38" i="10" s="1"/>
  <c r="BE35" i="10"/>
  <c r="CO34" i="10"/>
  <c r="BW34" i="10"/>
  <c r="BW35" i="10" s="1"/>
  <c r="BW36" i="10" s="1"/>
  <c r="BW37" i="10" s="1"/>
  <c r="C34" i="10"/>
  <c r="C35" i="10" l="1"/>
  <c r="C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l="1"/>
  <c r="U36" i="10" l="1"/>
  <c r="U37" i="10" l="1"/>
  <c r="AM34" i="10"/>
  <c r="AM35" i="10" s="1"/>
  <c r="BE34" i="10" l="1"/>
</calcChain>
</file>

<file path=xl/sharedStrings.xml><?xml version="1.0" encoding="utf-8"?>
<sst xmlns="http://schemas.openxmlformats.org/spreadsheetml/2006/main" count="1047" uniqueCount="607">
  <si>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</si>
  <si>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</si>
  <si>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</si>
  <si>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</si>
  <si>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</si>
  <si>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</si>
  <si>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</si>
  <si>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</si>
  <si>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</si>
  <si>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</si>
  <si>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</si>
  <si>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</si>
  <si>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</si>
  <si>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</si>
  <si>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</si>
  <si>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</si>
  <si>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</si>
  <si>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</si>
  <si>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</si>
  <si>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</si>
  <si>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</si>
  <si>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</si>
  <si>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</si>
  <si>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</si>
  <si>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</si>
  <si>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</si>
  <si>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</si>
  <si>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</si>
  <si>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</si>
  <si>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</si>
  <si>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</si>
  <si>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</si>
  <si>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</si>
  <si>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</si>
  <si>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</si>
  <si>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</si>
  <si>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</si>
  <si>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</si>
  <si>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</si>
  <si>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</si>
  <si>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</si>
  <si>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</si>
  <si>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</si>
  <si>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</si>
  <si>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</si>
  <si>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</si>
  <si>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</si>
  <si>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</si>
  <si>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</si>
  <si>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</si>
  <si>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</si>
  <si>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</si>
  <si>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</si>
  <si>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</si>
  <si>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</si>
  <si>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</si>
  <si>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</si>
  <si>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</si>
  <si>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</si>
  <si>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</si>
  <si>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</si>
  <si>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</si>
  <si>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</si>
  <si>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</si>
  <si>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</si>
  <si>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</si>
  <si>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</si>
  <si>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</si>
  <si>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</si>
  <si>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</si>
  <si>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</si>
  <si>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</si>
  <si>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</si>
  <si>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</si>
  <si>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</si>
  <si>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</si>
  <si>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</si>
  <si>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</si>
  <si>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</si>
  <si>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</si>
  <si>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</si>
  <si>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</si>
  <si>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</si>
  <si>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</si>
  <si>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中核市</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</si>
  <si>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</si>
  <si>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</si>
  <si>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</si>
  <si>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</si>
  <si>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</si>
  <si>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</si>
  <si>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</si>
  <si>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</si>
  <si>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</si>
  <si>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</si>
  <si>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</si>
  <si>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</si>
  <si>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川越市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</si>
  <si>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</si>
  <si>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</si>
  <si>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</si>
  <si>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</si>
  <si>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</si>
  <si>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</si>
  <si>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</si>
  <si>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</si>
  <si>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</si>
  <si>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</si>
  <si>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</si>
  <si>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</si>
  <si>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</si>
  <si>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</si>
  <si>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</si>
  <si>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</si>
  <si>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</si>
  <si>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</si>
  <si>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</si>
  <si>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</si>
  <si>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</si>
  <si>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</si>
  <si>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</si>
  <si>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</si>
  <si>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</si>
  <si>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</si>
  <si>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</si>
  <si>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</si>
  <si>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</si>
  <si>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</si>
  <si>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</si>
  <si>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</si>
  <si>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</si>
  <si>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</si>
  <si>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</si>
  <si>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</si>
  <si>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</si>
  <si>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</si>
  <si>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</si>
  <si>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</si>
  <si>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</si>
  <si>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</si>
  <si>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</si>
  <si>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</si>
  <si>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</si>
  <si>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</si>
  <si>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</si>
  <si>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</si>
  <si>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</si>
  <si>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</si>
  <si>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</si>
  <si>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</si>
  <si>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</si>
  <si>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</si>
  <si>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</si>
  <si>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</si>
  <si>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</si>
  <si>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</si>
  <si>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-0.1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</si>
  <si>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</si>
  <si>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</si>
  <si>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</si>
  <si>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</si>
  <si>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</si>
  <si>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</si>
  <si>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</si>
  <si>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</si>
  <si>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</si>
  <si>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</si>
  <si>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</si>
  <si>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</si>
  <si>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</si>
  <si>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</si>
  <si>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</si>
  <si>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</si>
  <si>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</si>
  <si>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</si>
  <si>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</si>
  <si>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</si>
  <si>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</si>
  <si>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</si>
  <si>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</si>
  <si>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</si>
  <si>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</si>
  <si>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</si>
  <si>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</si>
  <si>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</si>
  <si>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</si>
  <si>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</si>
  <si>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</si>
  <si>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</si>
  <si>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</si>
  <si>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</si>
  <si>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</si>
  <si>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</si>
  <si>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</si>
  <si>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</si>
  <si>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</si>
  <si>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</si>
  <si>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</si>
  <si>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</si>
  <si>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</si>
  <si>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</si>
  <si>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</si>
  <si>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</si>
  <si>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</si>
  <si>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</si>
  <si>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</si>
  <si>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</si>
  <si>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</si>
  <si>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</si>
  <si>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</si>
  <si>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</si>
  <si>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</si>
  <si>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</si>
  <si>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</si>
  <si>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</si>
  <si>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</si>
  <si>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</si>
  <si>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</si>
  <si>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埼玉県川越市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</si>
  <si>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</si>
  <si>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</si>
  <si>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</si>
  <si>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</si>
  <si>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</si>
  <si>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</si>
  <si>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</si>
  <si>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</si>
  <si>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</si>
  <si>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</si>
  <si>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</si>
  <si>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</si>
  <si>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</si>
  <si>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</si>
  <si>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</si>
  <si>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</si>
  <si>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</si>
  <si>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</si>
  <si>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</si>
  <si>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</si>
  <si>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</si>
  <si>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</si>
  <si>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</si>
  <si>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</si>
  <si>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</si>
  <si>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</si>
  <si>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</si>
  <si>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</si>
  <si>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</si>
  <si>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</si>
  <si>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</si>
  <si>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</si>
  <si>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</si>
  <si>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</si>
  <si>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</si>
  <si>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</si>
  <si>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</si>
  <si>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</si>
  <si>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</si>
  <si>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</si>
  <si>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</si>
  <si>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</si>
  <si>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</si>
  <si>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</si>
  <si>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</si>
  <si>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</si>
  <si>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</si>
  <si>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</si>
  <si>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</si>
  <si>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</si>
  <si>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</si>
  <si>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</si>
  <si>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</si>
  <si>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</si>
  <si>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</si>
  <si>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</si>
  <si>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</si>
  <si>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</si>
  <si>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</si>
  <si>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</si>
  <si>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</si>
  <si>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</si>
  <si>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</si>
  <si>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</si>
  <si>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</si>
  <si>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</si>
  <si>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</si>
  <si>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</si>
  <si>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</si>
  <si>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</si>
  <si>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</si>
  <si>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</si>
  <si>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</si>
  <si>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</si>
  <si>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</si>
  <si>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</si>
  <si>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</si>
  <si>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</si>
  <si>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</si>
  <si>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</si>
  <si>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</si>
  <si>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</si>
  <si>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</si>
  <si>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</si>
  <si>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</si>
  <si>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</si>
  <si>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</si>
  <si>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</si>
  <si>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</si>
  <si>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</si>
  <si>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</si>
  <si>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</si>
  <si>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</si>
  <si>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</si>
  <si>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</si>
  <si>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</si>
  <si>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</si>
  <si>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</si>
  <si>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</si>
  <si>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</si>
  <si>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</si>
  <si>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</si>
  <si>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</si>
  <si>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</si>
  <si>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</si>
  <si>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</si>
  <si>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</si>
  <si>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</si>
  <si>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</si>
  <si>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</si>
  <si>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</si>
  <si>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</si>
  <si>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</si>
  <si>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</si>
  <si>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</si>
  <si>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</si>
  <si>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</si>
  <si>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</si>
  <si>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</si>
  <si>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</si>
  <si>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</si>
  <si>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</si>
  <si>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</si>
  <si>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</si>
  <si>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</si>
  <si>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介護サービス</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</si>
  <si>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</si>
  <si>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</si>
  <si>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</si>
  <si>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</si>
  <si>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</si>
  <si>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</si>
  <si>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</si>
  <si>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</si>
  <si>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</si>
  <si>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</si>
  <si>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</si>
  <si>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</si>
  <si>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</si>
  <si>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</si>
  <si>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</si>
  <si>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</si>
  <si>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</si>
  <si>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</si>
  <si>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</si>
  <si>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</si>
  <si>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</si>
  <si>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</si>
  <si>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</si>
  <si>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</si>
  <si>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</si>
  <si>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</si>
  <si>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</si>
  <si>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埼玉県川越市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</si>
  <si>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</si>
  <si>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</si>
  <si>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</si>
  <si>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</si>
  <si>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</si>
  <si>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</si>
  <si>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</si>
  <si>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</si>
  <si>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</si>
  <si>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</si>
  <si>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</si>
  <si>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</si>
  <si>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</si>
  <si>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</si>
  <si>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</si>
  <si>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</si>
  <si>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</si>
  <si>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</si>
  <si>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</si>
  <si>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</si>
  <si>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歯科診療事業特別会計</t>
    <phoneticPr fontId="5"/>
  </si>
  <si>
    <t>母子父子寡婦福祉資金貸付事業特別会計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</si>
  <si>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</si>
  <si>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</si>
  <si>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</si>
  <si>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</si>
  <si>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</si>
  <si>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</si>
  <si>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</si>
  <si>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</si>
  <si>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</si>
  <si>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</si>
  <si>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</si>
  <si>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</si>
  <si>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</si>
  <si>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</si>
  <si>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</si>
  <si>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</si>
  <si>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川越駅東口公共地下駐車場事業特別会計</t>
    <phoneticPr fontId="5"/>
  </si>
  <si>
    <t>水道事業会計</t>
    <phoneticPr fontId="5"/>
  </si>
  <si>
    <t>法適用企業</t>
    <phoneticPr fontId="5"/>
  </si>
  <si>
    <t>公共下水道事業会計</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</si>
  <si>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</si>
  <si>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</si>
  <si>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</si>
  <si>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</si>
  <si>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</si>
  <si>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</si>
  <si>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</si>
  <si>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</si>
  <si>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</si>
  <si>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</si>
  <si>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</si>
  <si>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</si>
  <si>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</si>
  <si>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</si>
  <si>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</si>
  <si>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</si>
  <si>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</si>
  <si>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</si>
  <si>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</si>
  <si>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</si>
  <si>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</si>
  <si>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</si>
  <si>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</si>
  <si>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</si>
  <si>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</si>
  <si>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</si>
  <si>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</si>
  <si>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</si>
  <si>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</si>
  <si>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</si>
  <si>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</si>
  <si>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</si>
  <si>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</si>
  <si>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</si>
  <si>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</si>
  <si>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</si>
  <si>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</si>
  <si>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</si>
  <si>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</si>
  <si>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</si>
  <si>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</si>
  <si>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</si>
  <si>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</si>
  <si>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</si>
  <si>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</si>
  <si>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</si>
  <si>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</si>
  <si>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</si>
  <si>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</si>
  <si>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</si>
  <si>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</si>
  <si>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</si>
  <si>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</si>
  <si>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</si>
  <si>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</si>
  <si>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</si>
  <si>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</si>
  <si>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</si>
  <si>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</si>
  <si>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</si>
  <si>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</si>
  <si>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</si>
  <si>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</si>
  <si>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</si>
  <si>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</si>
  <si>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</si>
  <si>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</si>
  <si>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</si>
  <si>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</si>
  <si>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</si>
  <si>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</si>
  <si>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</si>
  <si>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</si>
  <si>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</si>
  <si>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</si>
  <si>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</si>
  <si>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</si>
  <si>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</si>
  <si>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</si>
  <si>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</si>
  <si>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</si>
  <si>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</si>
  <si>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</si>
  <si>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</si>
  <si>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</si>
  <si>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</si>
  <si>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</si>
  <si>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</si>
  <si>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</si>
  <si>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</si>
  <si>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</si>
  <si>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</si>
  <si>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</si>
  <si>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</si>
  <si>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</si>
  <si>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</si>
  <si>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</si>
  <si>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</si>
  <si>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</si>
  <si>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</si>
  <si>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</si>
  <si>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</si>
  <si>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</si>
  <si>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</si>
  <si>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</si>
  <si>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</si>
  <si>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</si>
  <si>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</si>
  <si>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</si>
  <si>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</si>
  <si>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</si>
  <si>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</si>
  <si>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</si>
  <si>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</si>
  <si>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</si>
  <si>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</si>
  <si>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</si>
  <si>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</si>
  <si>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</si>
  <si>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</si>
  <si>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</si>
  <si>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</si>
  <si>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</si>
  <si>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</si>
  <si>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</si>
  <si>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</si>
  <si>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</si>
  <si>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</si>
  <si>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</si>
  <si>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</si>
  <si>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</si>
  <si>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</si>
  <si>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</si>
  <si>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</si>
  <si>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</si>
  <si>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</si>
  <si>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</si>
  <si>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</si>
  <si>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</si>
  <si>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</si>
  <si>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</si>
  <si>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</si>
  <si>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0.83</t>
  </si>
  <si>
    <t>▲ 2.81</t>
  </si>
  <si>
    <t>▲ 3.41</t>
  </si>
  <si>
    <t>▲ 1.17</t>
  </si>
  <si>
    <t>水道事業会計</t>
  </si>
  <si>
    <t>公共下水道事業会計</t>
  </si>
  <si>
    <t>一般会計</t>
  </si>
  <si>
    <t>国民健康保険事業特別会計</t>
  </si>
  <si>
    <t>介護保険事業特別会計</t>
  </si>
  <si>
    <t>後期高齢者医療事業特別会計</t>
  </si>
  <si>
    <t>母子父子寡婦福祉資金貸付事業特別会計</t>
  </si>
  <si>
    <t>歯科診療事業特別会計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</si>
  <si>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</si>
  <si>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</si>
  <si>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</si>
  <si>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</si>
  <si>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</si>
  <si>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</si>
  <si>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</si>
  <si>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</si>
  <si>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川越地区消防組合</t>
    <rPh sb="0" eb="2">
      <t>カワゴエ</t>
    </rPh>
    <rPh sb="2" eb="4">
      <t>チク</t>
    </rPh>
    <rPh sb="4" eb="6">
      <t>ショウボウ</t>
    </rPh>
    <rPh sb="6" eb="8">
      <t>クミアイ</t>
    </rPh>
    <phoneticPr fontId="2"/>
  </si>
  <si>
    <t>埼玉県後期高齢者医療広域連合</t>
    <rPh sb="0" eb="3">
      <t>サイタマケン</t>
    </rPh>
    <rPh sb="3" eb="5">
      <t>コウキ</t>
    </rPh>
    <rPh sb="5" eb="8">
      <t>コウレイシャ</t>
    </rPh>
    <rPh sb="8" eb="10">
      <t>イリョウ</t>
    </rPh>
    <rPh sb="10" eb="12">
      <t>コウイキ</t>
    </rPh>
    <rPh sb="12" eb="14">
      <t>レンゴウ</t>
    </rPh>
    <phoneticPr fontId="2"/>
  </si>
  <si>
    <t>埼玉県後期高齢者医療広域連合</t>
    <rPh sb="0" eb="3">
      <t>サイタマケン</t>
    </rPh>
    <rPh sb="3" eb="5">
      <t>コウキ</t>
    </rPh>
    <rPh sb="5" eb="7">
      <t>コウレイ</t>
    </rPh>
    <rPh sb="7" eb="8">
      <t>シャ</t>
    </rPh>
    <rPh sb="8" eb="10">
      <t>イリョウ</t>
    </rPh>
    <rPh sb="10" eb="14">
      <t>コウイキレンゴウ</t>
    </rPh>
    <phoneticPr fontId="2"/>
  </si>
  <si>
    <t>彩の組さいたま人づくり広域連合</t>
    <rPh sb="0" eb="1">
      <t>サイ</t>
    </rPh>
    <rPh sb="2" eb="3">
      <t>クミ</t>
    </rPh>
    <rPh sb="7" eb="8">
      <t>ヒト</t>
    </rPh>
    <rPh sb="11" eb="13">
      <t>コウイキ</t>
    </rPh>
    <rPh sb="13" eb="15">
      <t>レンゴウ</t>
    </rPh>
    <phoneticPr fontId="2"/>
  </si>
  <si>
    <t>一般会計</t>
    <rPh sb="0" eb="2">
      <t>イッパン</t>
    </rPh>
    <rPh sb="2" eb="4">
      <t>カイケイ</t>
    </rPh>
    <phoneticPr fontId="2"/>
  </si>
  <si>
    <t>特別会計</t>
    <rPh sb="0" eb="2">
      <t>トクベツ</t>
    </rPh>
    <rPh sb="2" eb="4">
      <t>カイケイ</t>
    </rPh>
    <phoneticPr fontId="2"/>
  </si>
  <si>
    <t>川越市勤労福祉サービスセンター</t>
    <rPh sb="0" eb="3">
      <t>カワゴエシ</t>
    </rPh>
    <rPh sb="3" eb="5">
      <t>キンロウ</t>
    </rPh>
    <rPh sb="5" eb="7">
      <t>フクシ</t>
    </rPh>
    <phoneticPr fontId="2"/>
  </si>
  <si>
    <t>川越市施設管理公社</t>
    <rPh sb="0" eb="3">
      <t>カワゴエシ</t>
    </rPh>
    <rPh sb="3" eb="5">
      <t>シセツ</t>
    </rPh>
    <rPh sb="5" eb="7">
      <t>カンリ</t>
    </rPh>
    <rPh sb="7" eb="9">
      <t>コウシャ</t>
    </rPh>
    <phoneticPr fontId="2"/>
  </si>
  <si>
    <t>川越市総合卸売市場</t>
    <rPh sb="0" eb="3">
      <t>カワゴエシ</t>
    </rPh>
    <rPh sb="3" eb="5">
      <t>ソウゴウ</t>
    </rPh>
    <rPh sb="5" eb="7">
      <t>オロシウリ</t>
    </rPh>
    <rPh sb="7" eb="9">
      <t>シジョウ</t>
    </rPh>
    <phoneticPr fontId="2"/>
  </si>
  <si>
    <t>川越都市開発</t>
    <rPh sb="0" eb="2">
      <t>カワゴエ</t>
    </rPh>
    <rPh sb="2" eb="4">
      <t>トシ</t>
    </rPh>
    <rPh sb="4" eb="6">
      <t>カイハツ</t>
    </rPh>
    <phoneticPr fontId="2"/>
  </si>
  <si>
    <t>川越土地開発公社</t>
    <rPh sb="0" eb="2">
      <t>カワゴエ</t>
    </rPh>
    <rPh sb="2" eb="4">
      <t>トチ</t>
    </rPh>
    <rPh sb="4" eb="6">
      <t>カイハツ</t>
    </rPh>
    <rPh sb="6" eb="8">
      <t>コウシャ</t>
    </rPh>
    <phoneticPr fontId="2"/>
  </si>
  <si>
    <t>-</t>
    <phoneticPr fontId="2"/>
  </si>
  <si>
    <t>庁舎建設基金</t>
    <rPh sb="0" eb="2">
      <t>チョウシャ</t>
    </rPh>
    <rPh sb="2" eb="4">
      <t>ケンセツ</t>
    </rPh>
    <rPh sb="4" eb="6">
      <t>キキン</t>
    </rPh>
    <phoneticPr fontId="2"/>
  </si>
  <si>
    <t>職員退職手当基金</t>
    <rPh sb="0" eb="2">
      <t>ショクイン</t>
    </rPh>
    <rPh sb="2" eb="4">
      <t>タイショク</t>
    </rPh>
    <rPh sb="3" eb="4">
      <t>インタイ</t>
    </rPh>
    <rPh sb="4" eb="6">
      <t>テアテ</t>
    </rPh>
    <rPh sb="6" eb="8">
      <t>キキン</t>
    </rPh>
    <phoneticPr fontId="2"/>
  </si>
  <si>
    <t>公共施設マネジメント基金</t>
    <rPh sb="0" eb="2">
      <t>コウキョウ</t>
    </rPh>
    <rPh sb="2" eb="4">
      <t>シセツ</t>
    </rPh>
    <rPh sb="10" eb="12">
      <t>キキン</t>
    </rPh>
    <phoneticPr fontId="2"/>
  </si>
  <si>
    <t>初雁公園整備基金</t>
    <rPh sb="0" eb="2">
      <t>ハツカリ</t>
    </rPh>
    <rPh sb="2" eb="4">
      <t>コウエン</t>
    </rPh>
    <rPh sb="4" eb="6">
      <t>セイビ</t>
    </rPh>
    <rPh sb="6" eb="8">
      <t>キキン</t>
    </rPh>
    <phoneticPr fontId="2"/>
  </si>
  <si>
    <t>緑の基金</t>
    <rPh sb="0" eb="1">
      <t>ミドリ</t>
    </rPh>
    <rPh sb="2" eb="4">
      <t>キキン</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</si>
  <si>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</si>
  <si>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</si>
  <si>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</si>
  <si>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</si>
  <si>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地方債の発行を抑制しているものの、財政調整基金などの減による充当可能財源等の減少が影響し、類似団体と比較して高い水準にある。その一方で、有形固定資産減価償却率は、施設の適切な時期での更新が十分に進んでいないため、増加している。今後は、地方債の更なる発行抑制や基金残高の確保を図るとともに、令和３年度に改訂予定の公共施設等総合管理計画や個別施設計画などに基づき、老朽化対策に積極的に取り組んでいく。</t>
    <rPh sb="1" eb="3">
      <t>ショウライ</t>
    </rPh>
    <rPh sb="3" eb="5">
      <t>フタン</t>
    </rPh>
    <rPh sb="5" eb="7">
      <t>ヒリツ</t>
    </rPh>
    <rPh sb="9" eb="12">
      <t>チホウサイ</t>
    </rPh>
    <rPh sb="13" eb="15">
      <t>ハッコウ</t>
    </rPh>
    <rPh sb="16" eb="18">
      <t>ヨクセイ</t>
    </rPh>
    <rPh sb="26" eb="28">
      <t>ザイセイ</t>
    </rPh>
    <rPh sb="29" eb="31">
      <t>キキン</t>
    </rPh>
    <rPh sb="34" eb="36">
      <t>ゲンショウ</t>
    </rPh>
    <rPh sb="40" eb="42">
      <t>カノウ</t>
    </rPh>
    <rPh sb="42" eb="44">
      <t>ザイゲン</t>
    </rPh>
    <rPh sb="45" eb="46">
      <t>トウ</t>
    </rPh>
    <rPh sb="47" eb="49">
      <t>ゲンショウ</t>
    </rPh>
    <rPh sb="50" eb="52">
      <t>エイキョウ</t>
    </rPh>
    <rPh sb="54" eb="56">
      <t>ルイジ</t>
    </rPh>
    <rPh sb="56" eb="58">
      <t>ダンタイ</t>
    </rPh>
    <rPh sb="59" eb="61">
      <t>ヒカク</t>
    </rPh>
    <rPh sb="63" eb="64">
      <t>タカ</t>
    </rPh>
    <rPh sb="65" eb="67">
      <t>スイジュン</t>
    </rPh>
    <rPh sb="72" eb="74">
      <t>イッポウ</t>
    </rPh>
    <rPh sb="76" eb="78">
      <t>ユウケイ</t>
    </rPh>
    <rPh sb="78" eb="80">
      <t>コテイ</t>
    </rPh>
    <rPh sb="80" eb="82">
      <t>シサン</t>
    </rPh>
    <rPh sb="82" eb="84">
      <t>ゲンカ</t>
    </rPh>
    <rPh sb="84" eb="86">
      <t>ショウキャク</t>
    </rPh>
    <rPh sb="86" eb="87">
      <t>リツ</t>
    </rPh>
    <rPh sb="89" eb="91">
      <t>シセツ</t>
    </rPh>
    <rPh sb="92" eb="94">
      <t>テキセツ</t>
    </rPh>
    <rPh sb="95" eb="97">
      <t>ジキ</t>
    </rPh>
    <rPh sb="99" eb="101">
      <t>コウシン</t>
    </rPh>
    <rPh sb="102" eb="104">
      <t>ジュウブン</t>
    </rPh>
    <rPh sb="105" eb="106">
      <t>スス</t>
    </rPh>
    <rPh sb="114" eb="116">
      <t>ゾウカ</t>
    </rPh>
    <rPh sb="121" eb="123">
      <t>コンゴ</t>
    </rPh>
    <rPh sb="125" eb="128">
      <t>チホウサイ</t>
    </rPh>
    <rPh sb="129" eb="130">
      <t>サラ</t>
    </rPh>
    <rPh sb="132" eb="134">
      <t>ハッコウ</t>
    </rPh>
    <rPh sb="134" eb="136">
      <t>ヨクセイ</t>
    </rPh>
    <rPh sb="138" eb="140">
      <t>キキン</t>
    </rPh>
    <rPh sb="140" eb="142">
      <t>ザンダカ</t>
    </rPh>
    <rPh sb="143" eb="145">
      <t>カクホ</t>
    </rPh>
    <rPh sb="146" eb="147">
      <t>ハカ</t>
    </rPh>
    <rPh sb="152" eb="154">
      <t>レイワ</t>
    </rPh>
    <rPh sb="155" eb="156">
      <t>ネン</t>
    </rPh>
    <rPh sb="156" eb="157">
      <t>ド</t>
    </rPh>
    <rPh sb="158" eb="160">
      <t>カイテイ</t>
    </rPh>
    <rPh sb="160" eb="162">
      <t>ヨテイ</t>
    </rPh>
    <rPh sb="163" eb="165">
      <t>コウキョウ</t>
    </rPh>
    <rPh sb="165" eb="167">
      <t>シセツ</t>
    </rPh>
    <rPh sb="167" eb="168">
      <t>トウ</t>
    </rPh>
    <rPh sb="168" eb="170">
      <t>ソウゴウ</t>
    </rPh>
    <rPh sb="170" eb="172">
      <t>カンリ</t>
    </rPh>
    <rPh sb="172" eb="174">
      <t>ケイカク</t>
    </rPh>
    <rPh sb="175" eb="177">
      <t>コベツ</t>
    </rPh>
    <rPh sb="177" eb="179">
      <t>シセツ</t>
    </rPh>
    <rPh sb="179" eb="181">
      <t>ケイカク</t>
    </rPh>
    <rPh sb="184" eb="185">
      <t>モト</t>
    </rPh>
    <rPh sb="188" eb="191">
      <t>ロウキュウカ</t>
    </rPh>
    <rPh sb="191" eb="193">
      <t>タイサク</t>
    </rPh>
    <rPh sb="194" eb="197">
      <t>セッキョクテキ</t>
    </rPh>
    <rPh sb="198" eb="199">
      <t>ト</t>
    </rPh>
    <rPh sb="200" eb="201">
      <t>ク</t>
    </rPh>
    <phoneticPr fontId="2"/>
  </si>
  <si>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</si>
  <si>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</si>
  <si>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</si>
  <si>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</si>
  <si>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</si>
  <si>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</si>
  <si>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は類似団体と概ね同水準にあるが、将来負担比率は類似団体と比較して高い水準にある。将来負担比率が高い要因としては、地方債の発行を抑制しているものの、財政調整基金などの減による充当可能財源等の減少が影響している。今後は、地方債の更なる発行抑制や基金残高の確保を図り、将来負担比率の減少に努めていく。</t>
    <rPh sb="1" eb="3">
      <t>ジッシツ</t>
    </rPh>
    <rPh sb="3" eb="6">
      <t>コウサイヒ</t>
    </rPh>
    <rPh sb="6" eb="8">
      <t>ヒリツ</t>
    </rPh>
    <rPh sb="9" eb="11">
      <t>ルイジ</t>
    </rPh>
    <rPh sb="11" eb="13">
      <t>ダンタイ</t>
    </rPh>
    <rPh sb="31" eb="33">
      <t>ルイジ</t>
    </rPh>
    <rPh sb="33" eb="35">
      <t>ダンタイ</t>
    </rPh>
    <rPh sb="36" eb="38">
      <t>ヒカク</t>
    </rPh>
    <rPh sb="139" eb="141">
      <t>ショウライ</t>
    </rPh>
    <rPh sb="141" eb="143">
      <t>フタン</t>
    </rPh>
    <rPh sb="143" eb="145">
      <t>ヒリツ</t>
    </rPh>
    <rPh sb="146" eb="148">
      <t>ゲンショウ</t>
    </rPh>
    <rPh sb="149" eb="150">
      <t>ツト</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</si>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</sst>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2"/>
      <name val="ＭＳ 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38" fontId="14" fillId="0" borderId="0" applyFont="0" applyFill="0" applyBorder="0" applyAlignment="0" applyProtection="0">
      <alignment vertical="center"/>
    </xf>
    <xf numFmtId="38" fontId="1" fillId="0" borderId="0" applyFont="0" applyFill="0" applyBorder="0" applyAlignment="0" applyProtection="0">
      <alignment vertical="center"/>
    </xf>
    <xf numFmtId="0" fontId="39" fillId="0" borderId="0">
      <alignment vertical="center"/>
    </xf>
    <xf numFmtId="0" fontId="14" fillId="0" borderId="0">
      <alignment vertical="center"/>
    </xf>
    <xf numFmtId="38" fontId="14" fillId="0" borderId="0" applyFont="0" applyFill="0" applyBorder="0" applyAlignment="0" applyProtection="0">
      <alignment vertical="center"/>
    </xf>
    <xf numFmtId="38" fontId="16" fillId="0" borderId="0" applyFont="0" applyFill="0" applyBorder="0" applyAlignment="0" applyProtection="0"/>
    <xf numFmtId="0" fontId="38" fillId="0" borderId="0">
      <alignment vertical="center"/>
    </xf>
    <xf numFmtId="0" fontId="38" fillId="0" borderId="0">
      <alignment vertical="center"/>
    </xf>
  </cellStyleXfs>
  <cellXfs count="133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wrapText="1" shrinkToFit="1"/>
      <protection locked="0"/>
    </xf>
    <xf numFmtId="177" fontId="34" fillId="0" borderId="113" xfId="12" applyNumberFormat="1" applyFont="1" applyBorder="1" applyAlignment="1" applyProtection="1">
      <alignment horizontal="right" vertical="center" wrapText="1" shrinkToFit="1"/>
      <protection locked="0"/>
    </xf>
    <xf numFmtId="177" fontId="34" fillId="0" borderId="120" xfId="12" applyNumberFormat="1" applyFont="1" applyBorder="1" applyAlignment="1" applyProtection="1">
      <alignment horizontal="right" vertical="center" wrapText="1"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wrapText="1"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wrapText="1"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wrapText="1" shrinkToFit="1"/>
      <protection locked="0"/>
    </xf>
    <xf numFmtId="177" fontId="34" fillId="0" borderId="102" xfId="12" applyNumberFormat="1" applyFont="1" applyBorder="1" applyAlignment="1" applyProtection="1">
      <alignment horizontal="righ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40" fillId="0" borderId="0" xfId="27" applyFont="1">
      <alignment vertical="center"/>
    </xf>
    <xf numFmtId="180" fontId="1" fillId="0" borderId="0" xfId="16" applyNumberFormat="1" applyFont="1">
      <alignment vertical="center"/>
    </xf>
  </cellXfs>
  <cellStyles count="28">
    <cellStyle name="桁区切り 2" xfId="20" xr:uid="{00000000-0005-0000-0000-000000000000}"/>
    <cellStyle name="桁区切り 2 2" xfId="25" xr:uid="{00000000-0005-0000-0000-000001000000}"/>
    <cellStyle name="桁区切り 2 3" xfId="21" xr:uid="{00000000-0005-0000-0000-000002000000}"/>
    <cellStyle name="桁区切り 3" xfId="24" xr:uid="{00000000-0005-0000-0000-000003000000}"/>
    <cellStyle name="標準" xfId="0" builtinId="0"/>
    <cellStyle name="標準 2" xfId="6" xr:uid="{00000000-0005-0000-0000-000005000000}"/>
    <cellStyle name="標準 2 2" xfId="7" xr:uid="{00000000-0005-0000-0000-000006000000}"/>
    <cellStyle name="標準 2 3" xfId="10" xr:uid="{00000000-0005-0000-0000-000007000000}"/>
    <cellStyle name="標準 2 4" xfId="22" xr:uid="{00000000-0005-0000-0000-000008000000}"/>
    <cellStyle name="標準 3" xfId="11" xr:uid="{00000000-0005-0000-0000-000009000000}"/>
    <cellStyle name="標準 3 2" xfId="23" xr:uid="{00000000-0005-0000-0000-00000A000000}"/>
    <cellStyle name="標準 4" xfId="5" xr:uid="{00000000-0005-0000-0000-00000B000000}"/>
    <cellStyle name="標準 4_APAHO401600" xfId="1" xr:uid="{00000000-0005-0000-0000-00000C000000}"/>
    <cellStyle name="標準 4_APAHO4019001" xfId="4" xr:uid="{00000000-0005-0000-0000-00000D000000}"/>
    <cellStyle name="標準 4_ZJ08_022012_青森市_2010" xfId="3" xr:uid="{00000000-0005-0000-0000-00000E000000}"/>
    <cellStyle name="標準 5" xfId="26" xr:uid="{00000000-0005-0000-0000-00000F000000}"/>
    <cellStyle name="標準 6" xfId="8" xr:uid="{00000000-0005-0000-0000-000010000000}"/>
    <cellStyle name="標準 6_APAHO401000" xfId="9" xr:uid="{00000000-0005-0000-0000-000011000000}"/>
    <cellStyle name="標準 6_APAHO401200_O-JJ1016-001-3_財政状況資料集(決算状況カード(各会計・関係団体))(Rev2)2" xfId="15" xr:uid="{00000000-0005-0000-0000-000012000000}"/>
    <cellStyle name="標準 6_APAHO402200_O-JJ1016-001-3_財政状況資料集(決算状況カード(各会計・関係団体))(Rev2)2" xfId="12" xr:uid="{00000000-0005-0000-0000-000013000000}"/>
    <cellStyle name="標準 7" xfId="27" xr:uid="{5901CDB0-8B76-40C2-9F74-543CC7B0809C}"/>
    <cellStyle name="標準_【レイアウト】（県）資料３（Ｐ２）　歳出比較分析表" xfId="16" xr:uid="{00000000-0005-0000-0000-000014000000}"/>
    <cellStyle name="標準_【レイアウト】（市）資料３（Ｐ２）　歳出比較分析表" xfId="17" xr:uid="{00000000-0005-0000-0000-000015000000}"/>
    <cellStyle name="標準_APAHO251300" xfId="18" xr:uid="{00000000-0005-0000-0000-000016000000}"/>
    <cellStyle name="標準_APAHO252300" xfId="19" xr:uid="{00000000-0005-0000-0000-000017000000}"/>
    <cellStyle name="標準_Book1" xfId="13" xr:uid="{00000000-0005-0000-0000-000018000000}"/>
    <cellStyle name="標準_O-JJ0722-001-3_決算状況カード(各会計・関係団体)_O-JJ1016-001-3_財政状況資料集(決算状況カード(各会計・関係団体))(Rev2)2" xfId="14" xr:uid="{00000000-0005-0000-0000-000019000000}"/>
    <cellStyle name="標準_O-JJ0722-001-8_連結実質赤字比率に係る赤字・黒字の構成分析" xfId="2" xr:uid="{00000000-0005-0000-0000-00001A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50880</c:v>
                </c:pt>
                <c:pt idx="1">
                  <c:v>46395</c:v>
                </c:pt>
                <c:pt idx="2">
                  <c:v>48088</c:v>
                </c:pt>
                <c:pt idx="3">
                  <c:v>46457</c:v>
                </c:pt>
                <c:pt idx="4">
                  <c:v>51849</c:v>
                </c:pt>
              </c:numCache>
            </c:numRef>
          </c:val>
          <c:smooth val="0"/>
          <c:extLst>
            <c:ext xmlns:c16="http://schemas.microsoft.com/office/drawing/2014/chart" uri="{C3380CC4-5D6E-409C-BE32-E72D297353CC}">
              <c16:uniqueId val="{00000000-5F15-4631-B4B7-7B3100E6FE0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28685</c:v>
                </c:pt>
                <c:pt idx="1">
                  <c:v>36230</c:v>
                </c:pt>
                <c:pt idx="2">
                  <c:v>40132</c:v>
                </c:pt>
                <c:pt idx="3">
                  <c:v>30899</c:v>
                </c:pt>
                <c:pt idx="4">
                  <c:v>23624</c:v>
                </c:pt>
              </c:numCache>
            </c:numRef>
          </c:val>
          <c:smooth val="0"/>
          <c:extLst>
            <c:ext xmlns:c16="http://schemas.microsoft.com/office/drawing/2014/chart" uri="{C3380CC4-5D6E-409C-BE32-E72D297353CC}">
              <c16:uniqueId val="{00000001-5F15-4631-B4B7-7B3100E6FE0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7.99</c:v>
                </c:pt>
                <c:pt idx="1">
                  <c:v>5.67</c:v>
                </c:pt>
                <c:pt idx="2">
                  <c:v>7.77</c:v>
                </c:pt>
                <c:pt idx="3">
                  <c:v>4.53</c:v>
                </c:pt>
                <c:pt idx="4">
                  <c:v>5.16</c:v>
                </c:pt>
              </c:numCache>
            </c:numRef>
          </c:val>
          <c:extLst>
            <c:ext xmlns:c16="http://schemas.microsoft.com/office/drawing/2014/chart" uri="{C3380CC4-5D6E-409C-BE32-E72D297353CC}">
              <c16:uniqueId val="{00000000-BC43-48B6-9826-ECB2247C7F2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8.6999999999999993</c:v>
                </c:pt>
                <c:pt idx="1">
                  <c:v>8.0399999999999991</c:v>
                </c:pt>
                <c:pt idx="2">
                  <c:v>6.53</c:v>
                </c:pt>
                <c:pt idx="3">
                  <c:v>6.13</c:v>
                </c:pt>
                <c:pt idx="4">
                  <c:v>4.29</c:v>
                </c:pt>
              </c:numCache>
            </c:numRef>
          </c:val>
          <c:extLst>
            <c:ext xmlns:c16="http://schemas.microsoft.com/office/drawing/2014/chart" uri="{C3380CC4-5D6E-409C-BE32-E72D297353CC}">
              <c16:uniqueId val="{00000001-BC43-48B6-9826-ECB2247C7F2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-0.83</c:v>
                </c:pt>
                <c:pt idx="1">
                  <c:v>-2.81</c:v>
                </c:pt>
                <c:pt idx="2">
                  <c:v>0.74</c:v>
                </c:pt>
                <c:pt idx="3">
                  <c:v>-3.41</c:v>
                </c:pt>
                <c:pt idx="4">
                  <c:v>-1.17</c:v>
                </c:pt>
              </c:numCache>
            </c:numRef>
          </c:val>
          <c:smooth val="0"/>
          <c:extLst>
            <c:ext xmlns:c16="http://schemas.microsoft.com/office/drawing/2014/chart" uri="{C3380CC4-5D6E-409C-BE32-E72D297353CC}">
              <c16:uniqueId val="{00000002-BC43-48B6-9826-ECB2247C7F2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7.0000000000000007E-2</c:v>
                </c:pt>
                <c:pt idx="2">
                  <c:v>#N/A</c:v>
                </c:pt>
                <c:pt idx="3">
                  <c:v>0.08</c:v>
                </c:pt>
                <c:pt idx="4">
                  <c:v>#N/A</c:v>
                </c:pt>
                <c:pt idx="5">
                  <c:v>0.1</c:v>
                </c:pt>
                <c:pt idx="6">
                  <c:v>#N/A</c:v>
                </c:pt>
                <c:pt idx="7">
                  <c:v>0.08</c:v>
                </c:pt>
                <c:pt idx="8">
                  <c:v>#N/A</c:v>
                </c:pt>
                <c:pt idx="9">
                  <c:v>0.05</c:v>
                </c:pt>
              </c:numCache>
            </c:numRef>
          </c:val>
          <c:extLst>
            <c:ext xmlns:c16="http://schemas.microsoft.com/office/drawing/2014/chart" uri="{C3380CC4-5D6E-409C-BE32-E72D297353CC}">
              <c16:uniqueId val="{00000000-8845-48F3-9C10-1F502FDC2DC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845-48F3-9C10-1F502FDC2DC4}"/>
            </c:ext>
          </c:extLst>
        </c:ser>
        <c:ser>
          <c:idx val="2"/>
          <c:order val="2"/>
          <c:tx>
            <c:strRef>
              <c:f>データシート!$A$29</c:f>
              <c:strCache>
                <c:ptCount val="1"/>
                <c:pt idx="0">
                  <c:v>歯科診療事業特別会計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0.06</c:v>
                </c:pt>
                <c:pt idx="2">
                  <c:v>#N/A</c:v>
                </c:pt>
                <c:pt idx="3">
                  <c:v>0.02</c:v>
                </c:pt>
                <c:pt idx="4">
                  <c:v>#N/A</c:v>
                </c:pt>
                <c:pt idx="5">
                  <c:v>0.03</c:v>
                </c:pt>
                <c:pt idx="6">
                  <c:v>#N/A</c:v>
                </c:pt>
                <c:pt idx="7">
                  <c:v>0.03</c:v>
                </c:pt>
                <c:pt idx="8">
                  <c:v>#N/A</c:v>
                </c:pt>
                <c:pt idx="9">
                  <c:v>0.02</c:v>
                </c:pt>
              </c:numCache>
            </c:numRef>
          </c:val>
          <c:extLst>
            <c:ext xmlns:c16="http://schemas.microsoft.com/office/drawing/2014/chart" uri="{C3380CC4-5D6E-409C-BE32-E72D297353CC}">
              <c16:uniqueId val="{00000002-8845-48F3-9C10-1F502FDC2DC4}"/>
            </c:ext>
          </c:extLst>
        </c:ser>
        <c:ser>
          <c:idx val="3"/>
          <c:order val="3"/>
          <c:tx>
            <c:strRef>
              <c:f>データシート!$A$30</c:f>
              <c:strCache>
                <c:ptCount val="1"/>
                <c:pt idx="0">
                  <c:v>母子父子寡婦福祉資金貸付事業特別会計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0.06</c:v>
                </c:pt>
                <c:pt idx="2">
                  <c:v>#N/A</c:v>
                </c:pt>
                <c:pt idx="3">
                  <c:v>0.04</c:v>
                </c:pt>
                <c:pt idx="4">
                  <c:v>#N/A</c:v>
                </c:pt>
                <c:pt idx="5">
                  <c:v>0.08</c:v>
                </c:pt>
                <c:pt idx="6">
                  <c:v>#N/A</c:v>
                </c:pt>
                <c:pt idx="7">
                  <c:v>0.06</c:v>
                </c:pt>
                <c:pt idx="8">
                  <c:v>#N/A</c:v>
                </c:pt>
                <c:pt idx="9">
                  <c:v>0.06</c:v>
                </c:pt>
              </c:numCache>
            </c:numRef>
          </c:val>
          <c:extLst>
            <c:ext xmlns:c16="http://schemas.microsoft.com/office/drawing/2014/chart" uri="{C3380CC4-5D6E-409C-BE32-E72D297353CC}">
              <c16:uniqueId val="{00000003-8845-48F3-9C10-1F502FDC2DC4}"/>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0.05</c:v>
                </c:pt>
                <c:pt idx="2">
                  <c:v>#N/A</c:v>
                </c:pt>
                <c:pt idx="3">
                  <c:v>0.04</c:v>
                </c:pt>
                <c:pt idx="4">
                  <c:v>#N/A</c:v>
                </c:pt>
                <c:pt idx="5">
                  <c:v>0.05</c:v>
                </c:pt>
                <c:pt idx="6">
                  <c:v>#N/A</c:v>
                </c:pt>
                <c:pt idx="7">
                  <c:v>7.0000000000000007E-2</c:v>
                </c:pt>
                <c:pt idx="8">
                  <c:v>#N/A</c:v>
                </c:pt>
                <c:pt idx="9">
                  <c:v>7.0000000000000007E-2</c:v>
                </c:pt>
              </c:numCache>
            </c:numRef>
          </c:val>
          <c:extLst>
            <c:ext xmlns:c16="http://schemas.microsoft.com/office/drawing/2014/chart" uri="{C3380CC4-5D6E-409C-BE32-E72D297353CC}">
              <c16:uniqueId val="{00000004-8845-48F3-9C10-1F502FDC2DC4}"/>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1.32</c:v>
                </c:pt>
                <c:pt idx="2">
                  <c:v>#N/A</c:v>
                </c:pt>
                <c:pt idx="3">
                  <c:v>1.4</c:v>
                </c:pt>
                <c:pt idx="4">
                  <c:v>#N/A</c:v>
                </c:pt>
                <c:pt idx="5">
                  <c:v>1.1399999999999999</c:v>
                </c:pt>
                <c:pt idx="6">
                  <c:v>#N/A</c:v>
                </c:pt>
                <c:pt idx="7">
                  <c:v>0.88</c:v>
                </c:pt>
                <c:pt idx="8">
                  <c:v>#N/A</c:v>
                </c:pt>
                <c:pt idx="9">
                  <c:v>0.8</c:v>
                </c:pt>
              </c:numCache>
            </c:numRef>
          </c:val>
          <c:extLst>
            <c:ext xmlns:c16="http://schemas.microsoft.com/office/drawing/2014/chart" uri="{C3380CC4-5D6E-409C-BE32-E72D297353CC}">
              <c16:uniqueId val="{00000005-8845-48F3-9C10-1F502FDC2DC4}"/>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1.01</c:v>
                </c:pt>
                <c:pt idx="2">
                  <c:v>#N/A</c:v>
                </c:pt>
                <c:pt idx="3">
                  <c:v>3.06</c:v>
                </c:pt>
                <c:pt idx="4">
                  <c:v>#N/A</c:v>
                </c:pt>
                <c:pt idx="5">
                  <c:v>1.78</c:v>
                </c:pt>
                <c:pt idx="6">
                  <c:v>#N/A</c:v>
                </c:pt>
                <c:pt idx="7">
                  <c:v>1.97</c:v>
                </c:pt>
                <c:pt idx="8">
                  <c:v>#N/A</c:v>
                </c:pt>
                <c:pt idx="9">
                  <c:v>1.37</c:v>
                </c:pt>
              </c:numCache>
            </c:numRef>
          </c:val>
          <c:extLst>
            <c:ext xmlns:c16="http://schemas.microsoft.com/office/drawing/2014/chart" uri="{C3380CC4-5D6E-409C-BE32-E72D297353CC}">
              <c16:uniqueId val="{00000006-8845-48F3-9C10-1F502FDC2DC4}"/>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7.85</c:v>
                </c:pt>
                <c:pt idx="2">
                  <c:v>#N/A</c:v>
                </c:pt>
                <c:pt idx="3">
                  <c:v>5.59</c:v>
                </c:pt>
                <c:pt idx="4">
                  <c:v>#N/A</c:v>
                </c:pt>
                <c:pt idx="5">
                  <c:v>7.63</c:v>
                </c:pt>
                <c:pt idx="6">
                  <c:v>#N/A</c:v>
                </c:pt>
                <c:pt idx="7">
                  <c:v>4.43</c:v>
                </c:pt>
                <c:pt idx="8">
                  <c:v>#N/A</c:v>
                </c:pt>
                <c:pt idx="9">
                  <c:v>5.0599999999999996</c:v>
                </c:pt>
              </c:numCache>
            </c:numRef>
          </c:val>
          <c:extLst>
            <c:ext xmlns:c16="http://schemas.microsoft.com/office/drawing/2014/chart" uri="{C3380CC4-5D6E-409C-BE32-E72D297353CC}">
              <c16:uniqueId val="{00000007-8845-48F3-9C10-1F502FDC2DC4}"/>
            </c:ext>
          </c:extLst>
        </c:ser>
        <c:ser>
          <c:idx val="8"/>
          <c:order val="8"/>
          <c:tx>
            <c:strRef>
              <c:f>データシート!$A$35</c:f>
              <c:strCache>
                <c:ptCount val="1"/>
                <c:pt idx="0">
                  <c:v>公共下水道事業会計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4.96</c:v>
                </c:pt>
                <c:pt idx="2">
                  <c:v>#N/A</c:v>
                </c:pt>
                <c:pt idx="3">
                  <c:v>5.92</c:v>
                </c:pt>
                <c:pt idx="4">
                  <c:v>#N/A</c:v>
                </c:pt>
                <c:pt idx="5">
                  <c:v>6.62</c:v>
                </c:pt>
                <c:pt idx="6">
                  <c:v>#N/A</c:v>
                </c:pt>
                <c:pt idx="7">
                  <c:v>7.27</c:v>
                </c:pt>
                <c:pt idx="8">
                  <c:v>#N/A</c:v>
                </c:pt>
                <c:pt idx="9">
                  <c:v>7.85</c:v>
                </c:pt>
              </c:numCache>
            </c:numRef>
          </c:val>
          <c:extLst>
            <c:ext xmlns:c16="http://schemas.microsoft.com/office/drawing/2014/chart" uri="{C3380CC4-5D6E-409C-BE32-E72D297353CC}">
              <c16:uniqueId val="{00000008-8845-48F3-9C10-1F502FDC2DC4}"/>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6.79</c:v>
                </c:pt>
                <c:pt idx="2">
                  <c:v>#N/A</c:v>
                </c:pt>
                <c:pt idx="3">
                  <c:v>6.66</c:v>
                </c:pt>
                <c:pt idx="4">
                  <c:v>#N/A</c:v>
                </c:pt>
                <c:pt idx="5">
                  <c:v>7.3</c:v>
                </c:pt>
                <c:pt idx="6">
                  <c:v>#N/A</c:v>
                </c:pt>
                <c:pt idx="7">
                  <c:v>8.18</c:v>
                </c:pt>
                <c:pt idx="8">
                  <c:v>#N/A</c:v>
                </c:pt>
                <c:pt idx="9">
                  <c:v>8.4</c:v>
                </c:pt>
              </c:numCache>
            </c:numRef>
          </c:val>
          <c:extLst>
            <c:ext xmlns:c16="http://schemas.microsoft.com/office/drawing/2014/chart" uri="{C3380CC4-5D6E-409C-BE32-E72D297353CC}">
              <c16:uniqueId val="{00000009-8845-48F3-9C10-1F502FDC2DC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7864</c:v>
                </c:pt>
                <c:pt idx="5">
                  <c:v>8162</c:v>
                </c:pt>
                <c:pt idx="8">
                  <c:v>8510</c:v>
                </c:pt>
                <c:pt idx="11">
                  <c:v>8630</c:v>
                </c:pt>
                <c:pt idx="14">
                  <c:v>8499</c:v>
                </c:pt>
              </c:numCache>
            </c:numRef>
          </c:val>
          <c:extLst>
            <c:ext xmlns:c16="http://schemas.microsoft.com/office/drawing/2014/chart" uri="{C3380CC4-5D6E-409C-BE32-E72D297353CC}">
              <c16:uniqueId val="{00000000-691C-4083-932E-1A701AFAB8C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91C-4083-932E-1A701AFAB8C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864</c:v>
                </c:pt>
                <c:pt idx="3">
                  <c:v>367</c:v>
                </c:pt>
                <c:pt idx="6">
                  <c:v>285</c:v>
                </c:pt>
                <c:pt idx="9">
                  <c:v>269</c:v>
                </c:pt>
                <c:pt idx="12">
                  <c:v>268</c:v>
                </c:pt>
              </c:numCache>
            </c:numRef>
          </c:val>
          <c:extLst>
            <c:ext xmlns:c16="http://schemas.microsoft.com/office/drawing/2014/chart" uri="{C3380CC4-5D6E-409C-BE32-E72D297353CC}">
              <c16:uniqueId val="{00000002-691C-4083-932E-1A701AFAB8C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306</c:v>
                </c:pt>
                <c:pt idx="3">
                  <c:v>299</c:v>
                </c:pt>
                <c:pt idx="6">
                  <c:v>298</c:v>
                </c:pt>
                <c:pt idx="9">
                  <c:v>312</c:v>
                </c:pt>
                <c:pt idx="12">
                  <c:v>293</c:v>
                </c:pt>
              </c:numCache>
            </c:numRef>
          </c:val>
          <c:extLst>
            <c:ext xmlns:c16="http://schemas.microsoft.com/office/drawing/2014/chart" uri="{C3380CC4-5D6E-409C-BE32-E72D297353CC}">
              <c16:uniqueId val="{00000003-691C-4083-932E-1A701AFAB8C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1175</c:v>
                </c:pt>
                <c:pt idx="3">
                  <c:v>1166</c:v>
                </c:pt>
                <c:pt idx="6">
                  <c:v>1169</c:v>
                </c:pt>
                <c:pt idx="9">
                  <c:v>1156</c:v>
                </c:pt>
                <c:pt idx="12">
                  <c:v>1112</c:v>
                </c:pt>
              </c:numCache>
            </c:numRef>
          </c:val>
          <c:extLst>
            <c:ext xmlns:c16="http://schemas.microsoft.com/office/drawing/2014/chart" uri="{C3380CC4-5D6E-409C-BE32-E72D297353CC}">
              <c16:uniqueId val="{00000004-691C-4083-932E-1A701AFAB8C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91C-4083-932E-1A701AFAB8C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91C-4083-932E-1A701AFAB8C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8786</c:v>
                </c:pt>
                <c:pt idx="3">
                  <c:v>9223</c:v>
                </c:pt>
                <c:pt idx="6">
                  <c:v>9960</c:v>
                </c:pt>
                <c:pt idx="9">
                  <c:v>10044</c:v>
                </c:pt>
                <c:pt idx="12">
                  <c:v>10437</c:v>
                </c:pt>
              </c:numCache>
            </c:numRef>
          </c:val>
          <c:extLst>
            <c:ext xmlns:c16="http://schemas.microsoft.com/office/drawing/2014/chart" uri="{C3380CC4-5D6E-409C-BE32-E72D297353CC}">
              <c16:uniqueId val="{00000007-691C-4083-932E-1A701AFAB8C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3267</c:v>
                </c:pt>
                <c:pt idx="2">
                  <c:v>#N/A</c:v>
                </c:pt>
                <c:pt idx="3">
                  <c:v>#N/A</c:v>
                </c:pt>
                <c:pt idx="4">
                  <c:v>2893</c:v>
                </c:pt>
                <c:pt idx="5">
                  <c:v>#N/A</c:v>
                </c:pt>
                <c:pt idx="6">
                  <c:v>#N/A</c:v>
                </c:pt>
                <c:pt idx="7">
                  <c:v>3202</c:v>
                </c:pt>
                <c:pt idx="8">
                  <c:v>#N/A</c:v>
                </c:pt>
                <c:pt idx="9">
                  <c:v>#N/A</c:v>
                </c:pt>
                <c:pt idx="10">
                  <c:v>3151</c:v>
                </c:pt>
                <c:pt idx="11">
                  <c:v>#N/A</c:v>
                </c:pt>
                <c:pt idx="12">
                  <c:v>#N/A</c:v>
                </c:pt>
                <c:pt idx="13">
                  <c:v>3611</c:v>
                </c:pt>
                <c:pt idx="14">
                  <c:v>#N/A</c:v>
                </c:pt>
              </c:numCache>
            </c:numRef>
          </c:val>
          <c:smooth val="0"/>
          <c:extLst>
            <c:ext xmlns:c16="http://schemas.microsoft.com/office/drawing/2014/chart" uri="{C3380CC4-5D6E-409C-BE32-E72D297353CC}">
              <c16:uniqueId val="{00000008-691C-4083-932E-1A701AFAB8C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63642</c:v>
                </c:pt>
                <c:pt idx="5">
                  <c:v>62804</c:v>
                </c:pt>
                <c:pt idx="8">
                  <c:v>61385</c:v>
                </c:pt>
                <c:pt idx="11">
                  <c:v>60075</c:v>
                </c:pt>
                <c:pt idx="14">
                  <c:v>58871</c:v>
                </c:pt>
              </c:numCache>
            </c:numRef>
          </c:val>
          <c:extLst>
            <c:ext xmlns:c16="http://schemas.microsoft.com/office/drawing/2014/chart" uri="{C3380CC4-5D6E-409C-BE32-E72D297353CC}">
              <c16:uniqueId val="{00000000-42E1-4B17-A7E9-94952C0217F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26065</c:v>
                </c:pt>
                <c:pt idx="5">
                  <c:v>27534</c:v>
                </c:pt>
                <c:pt idx="8">
                  <c:v>29783</c:v>
                </c:pt>
                <c:pt idx="11">
                  <c:v>29846</c:v>
                </c:pt>
                <c:pt idx="14">
                  <c:v>27532</c:v>
                </c:pt>
              </c:numCache>
            </c:numRef>
          </c:val>
          <c:extLst>
            <c:ext xmlns:c16="http://schemas.microsoft.com/office/drawing/2014/chart" uri="{C3380CC4-5D6E-409C-BE32-E72D297353CC}">
              <c16:uniqueId val="{00000001-42E1-4B17-A7E9-94952C0217F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10847</c:v>
                </c:pt>
                <c:pt idx="5">
                  <c:v>11674</c:v>
                </c:pt>
                <c:pt idx="8">
                  <c:v>11679</c:v>
                </c:pt>
                <c:pt idx="11">
                  <c:v>11913</c:v>
                </c:pt>
                <c:pt idx="14">
                  <c:v>10678</c:v>
                </c:pt>
              </c:numCache>
            </c:numRef>
          </c:val>
          <c:extLst>
            <c:ext xmlns:c16="http://schemas.microsoft.com/office/drawing/2014/chart" uri="{C3380CC4-5D6E-409C-BE32-E72D297353CC}">
              <c16:uniqueId val="{00000002-42E1-4B17-A7E9-94952C0217F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2E1-4B17-A7E9-94952C0217F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2E1-4B17-A7E9-94952C0217F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32</c:v>
                </c:pt>
                <c:pt idx="3">
                  <c:v>5</c:v>
                </c:pt>
                <c:pt idx="6">
                  <c:v>2</c:v>
                </c:pt>
                <c:pt idx="9">
                  <c:v>0</c:v>
                </c:pt>
                <c:pt idx="12">
                  <c:v>5</c:v>
                </c:pt>
              </c:numCache>
            </c:numRef>
          </c:val>
          <c:extLst>
            <c:ext xmlns:c16="http://schemas.microsoft.com/office/drawing/2014/chart" uri="{C3380CC4-5D6E-409C-BE32-E72D297353CC}">
              <c16:uniqueId val="{00000005-42E1-4B17-A7E9-94952C0217F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13672</c:v>
                </c:pt>
                <c:pt idx="3">
                  <c:v>14613</c:v>
                </c:pt>
                <c:pt idx="6">
                  <c:v>14556</c:v>
                </c:pt>
                <c:pt idx="9">
                  <c:v>14026</c:v>
                </c:pt>
                <c:pt idx="12">
                  <c:v>13979</c:v>
                </c:pt>
              </c:numCache>
            </c:numRef>
          </c:val>
          <c:extLst>
            <c:ext xmlns:c16="http://schemas.microsoft.com/office/drawing/2014/chart" uri="{C3380CC4-5D6E-409C-BE32-E72D297353CC}">
              <c16:uniqueId val="{00000006-42E1-4B17-A7E9-94952C0217F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1221</c:v>
                </c:pt>
                <c:pt idx="3">
                  <c:v>1054</c:v>
                </c:pt>
                <c:pt idx="6">
                  <c:v>991</c:v>
                </c:pt>
                <c:pt idx="9">
                  <c:v>846</c:v>
                </c:pt>
                <c:pt idx="12">
                  <c:v>767</c:v>
                </c:pt>
              </c:numCache>
            </c:numRef>
          </c:val>
          <c:extLst>
            <c:ext xmlns:c16="http://schemas.microsoft.com/office/drawing/2014/chart" uri="{C3380CC4-5D6E-409C-BE32-E72D297353CC}">
              <c16:uniqueId val="{00000007-42E1-4B17-A7E9-94952C0217F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14660</c:v>
                </c:pt>
                <c:pt idx="3">
                  <c:v>13631</c:v>
                </c:pt>
                <c:pt idx="6">
                  <c:v>13231</c:v>
                </c:pt>
                <c:pt idx="9">
                  <c:v>12593</c:v>
                </c:pt>
                <c:pt idx="12">
                  <c:v>12041</c:v>
                </c:pt>
              </c:numCache>
            </c:numRef>
          </c:val>
          <c:extLst>
            <c:ext xmlns:c16="http://schemas.microsoft.com/office/drawing/2014/chart" uri="{C3380CC4-5D6E-409C-BE32-E72D297353CC}">
              <c16:uniqueId val="{00000008-42E1-4B17-A7E9-94952C0217F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8649</c:v>
                </c:pt>
                <c:pt idx="3">
                  <c:v>9349</c:v>
                </c:pt>
                <c:pt idx="6">
                  <c:v>10123</c:v>
                </c:pt>
                <c:pt idx="9">
                  <c:v>10631</c:v>
                </c:pt>
                <c:pt idx="12">
                  <c:v>9633</c:v>
                </c:pt>
              </c:numCache>
            </c:numRef>
          </c:val>
          <c:extLst>
            <c:ext xmlns:c16="http://schemas.microsoft.com/office/drawing/2014/chart" uri="{C3380CC4-5D6E-409C-BE32-E72D297353CC}">
              <c16:uniqueId val="{00000009-42E1-4B17-A7E9-94952C0217F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98742</c:v>
                </c:pt>
                <c:pt idx="3">
                  <c:v>101060</c:v>
                </c:pt>
                <c:pt idx="6">
                  <c:v>103638</c:v>
                </c:pt>
                <c:pt idx="9">
                  <c:v>103776</c:v>
                </c:pt>
                <c:pt idx="12">
                  <c:v>100994</c:v>
                </c:pt>
              </c:numCache>
            </c:numRef>
          </c:val>
          <c:extLst>
            <c:ext xmlns:c16="http://schemas.microsoft.com/office/drawing/2014/chart" uri="{C3380CC4-5D6E-409C-BE32-E72D297353CC}">
              <c16:uniqueId val="{0000000A-42E1-4B17-A7E9-94952C0217F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36422</c:v>
                </c:pt>
                <c:pt idx="2">
                  <c:v>#N/A</c:v>
                </c:pt>
                <c:pt idx="3">
                  <c:v>#N/A</c:v>
                </c:pt>
                <c:pt idx="4">
                  <c:v>37701</c:v>
                </c:pt>
                <c:pt idx="5">
                  <c:v>#N/A</c:v>
                </c:pt>
                <c:pt idx="6">
                  <c:v>#N/A</c:v>
                </c:pt>
                <c:pt idx="7">
                  <c:v>39693</c:v>
                </c:pt>
                <c:pt idx="8">
                  <c:v>#N/A</c:v>
                </c:pt>
                <c:pt idx="9">
                  <c:v>#N/A</c:v>
                </c:pt>
                <c:pt idx="10">
                  <c:v>40038</c:v>
                </c:pt>
                <c:pt idx="11">
                  <c:v>#N/A</c:v>
                </c:pt>
                <c:pt idx="12">
                  <c:v>#N/A</c:v>
                </c:pt>
                <c:pt idx="13">
                  <c:v>40339</c:v>
                </c:pt>
                <c:pt idx="14">
                  <c:v>#N/A</c:v>
                </c:pt>
              </c:numCache>
            </c:numRef>
          </c:val>
          <c:smooth val="0"/>
          <c:extLst>
            <c:ext xmlns:c16="http://schemas.microsoft.com/office/drawing/2014/chart" uri="{C3380CC4-5D6E-409C-BE32-E72D297353CC}">
              <c16:uniqueId val="{0000000B-42E1-4B17-A7E9-94952C0217F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4095</c:v>
                </c:pt>
                <c:pt idx="1">
                  <c:v>3907</c:v>
                </c:pt>
                <c:pt idx="2">
                  <c:v>2749</c:v>
                </c:pt>
              </c:numCache>
            </c:numRef>
          </c:val>
          <c:extLst>
            <c:ext xmlns:c16="http://schemas.microsoft.com/office/drawing/2014/chart" uri="{C3380CC4-5D6E-409C-BE32-E72D297353CC}">
              <c16:uniqueId val="{00000000-B087-4B16-A59E-02F5F582F1D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300</c:v>
                </c:pt>
                <c:pt idx="1">
                  <c:v>500</c:v>
                </c:pt>
                <c:pt idx="2">
                  <c:v>500</c:v>
                </c:pt>
              </c:numCache>
            </c:numRef>
          </c:val>
          <c:extLst>
            <c:ext xmlns:c16="http://schemas.microsoft.com/office/drawing/2014/chart" uri="{C3380CC4-5D6E-409C-BE32-E72D297353CC}">
              <c16:uniqueId val="{00000001-B087-4B16-A59E-02F5F582F1D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2957</c:v>
                </c:pt>
                <c:pt idx="1">
                  <c:v>3291</c:v>
                </c:pt>
                <c:pt idx="2">
                  <c:v>3436</c:v>
                </c:pt>
              </c:numCache>
            </c:numRef>
          </c:val>
          <c:extLst>
            <c:ext xmlns:c16="http://schemas.microsoft.com/office/drawing/2014/chart" uri="{C3380CC4-5D6E-409C-BE32-E72D297353CC}">
              <c16:uniqueId val="{00000002-B087-4B16-A59E-02F5F582F1D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{6ECEF7B6-100F-4543-99F6-C52BA8C729F8}</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20C5-420A-A42B-5545E348C45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{E2EA18FD-727A-42E3-8194-9D8E007D0100}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0C5-420A-A42B-5545E348C45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{0EACC631-728F-4C1A-BFB2-6A760584BF66}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0C5-420A-A42B-5545E348C45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{EF9D2838-CB18-4B7A-B855-9EBDA373533B}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0C5-420A-A42B-5545E348C45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{8360C2F0-A2F1-4E1A-BD6A-639BEF2F137B}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0C5-420A-A42B-5545E348C458}"/>
                </c:ext>
              </c:extLst>
            </c:dLbl>
            <c:dLbl>
              <c:idx val="8"/>
              <c:layout>
                <c:manualLayout>
                  <c:x val="-3.2395072111849436E-2"/>
                  <c:y val="-6.4739042105865174E-2"/>
                </c:manualLayout>
              </c:layout>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{2D0DE3B1-B238-4B41-967C-7AE953E00247}</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20C5-420A-A42B-5545E348C458}"/>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{4923AD09-AA80-479D-82BB-B20B7A51C54A}</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20C5-420A-A42B-5545E348C458}"/>
                </c:ext>
              </c:extLst>
            </c:dLbl>
            <c:dLbl>
              <c:idx val="24"/>
              <c:layout>
                <c:manualLayout>
                  <c:x val="-3.1895328827295441E-2"/>
                  <c:y val="-6.4739042105865174E-2"/>
                </c:manualLayout>
              </c:layout>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{A281F5BC-0C07-4E51-9E79-48B70418CB6E}</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20C5-420A-A42B-5545E348C458}"/>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{3103F95C-59AF-4B54-BC6C-FA6FF85FBA4F}</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20C5-420A-A42B-5545E348C45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58.3</c:v>
                </c:pt>
                <c:pt idx="8">
                  <c:v>70.099999999999994</c:v>
                </c:pt>
                <c:pt idx="16">
                  <c:v>69.599999999999994</c:v>
                </c:pt>
                <c:pt idx="24">
                  <c:v>70.599999999999994</c:v>
                </c:pt>
                <c:pt idx="32">
                  <c:v>71.8</c:v>
                </c:pt>
              </c:numCache>
            </c:numRef>
          </c:xVal>
          <c:yVal>
            <c:numRef>
              <c:f>公会計指標分析・財政指標組合せ分析表!$BP$51:$DC$51</c:f>
              <c:numCache>
                <c:formatCode>#,##0.0;"▲ "#,##0.0</c:formatCode>
                <c:ptCount val="40"/>
                <c:pt idx="0">
                  <c:v>64.900000000000006</c:v>
                </c:pt>
                <c:pt idx="8">
                  <c:v>66.599999999999994</c:v>
                </c:pt>
                <c:pt idx="16">
                  <c:v>69.5</c:v>
                </c:pt>
                <c:pt idx="24">
                  <c:v>68.900000000000006</c:v>
                </c:pt>
                <c:pt idx="32">
                  <c:v>68.900000000000006</c:v>
                </c:pt>
              </c:numCache>
            </c:numRef>
          </c:yVal>
          <c:smooth val="0"/>
          <c:extLst>
            <c:ext xmlns:c16="http://schemas.microsoft.com/office/drawing/2014/chart" uri="{C3380CC4-5D6E-409C-BE32-E72D297353CC}">
              <c16:uniqueId val="{00000009-20C5-420A-A42B-5545E348C45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{69D66D44-8D77-42F5-BA13-8717FA45EC5B}</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20C5-420A-A42B-5545E348C45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{0E81A139-F2ED-4F50-AB17-1CC3823BB47B}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0C5-420A-A42B-5545E348C45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{9F04A1A6-78F2-47A3-8D27-32262696027F}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0C5-420A-A42B-5545E348C45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{EBE7ED7E-AD14-4722-AEA6-D2D9B5AA5B7B}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0C5-420A-A42B-5545E348C45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{D69E695F-95BC-4F30-A257-AE9372F4F7C1}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0C5-420A-A42B-5545E348C458}"/>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{8890EA6C-4A22-41D8-838D-CC4B3FC32CC0}</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20C5-420A-A42B-5545E348C458}"/>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{797E936F-C5FA-4447-BAE2-33CDB62986C8}</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20C5-420A-A42B-5545E348C458}"/>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{DD747E27-D8DD-46CE-B274-AB6A1385D60B}</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20C5-420A-A42B-5545E348C458}"/>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{58F6FFA3-BD81-49D8-8FA0-3602B1154E57}</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20C5-420A-A42B-5545E348C45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60.2</c:v>
                </c:pt>
                <c:pt idx="8">
                  <c:v>59.3</c:v>
                </c:pt>
                <c:pt idx="16">
                  <c:v>60</c:v>
                </c:pt>
                <c:pt idx="24">
                  <c:v>61.1</c:v>
                </c:pt>
                <c:pt idx="32">
                  <c:v>61.7</c:v>
                </c:pt>
              </c:numCache>
            </c:numRef>
          </c:xVal>
          <c:yVal>
            <c:numRef>
              <c:f>公会計指標分析・財政指標組合せ分析表!$BP$55:$DC$55</c:f>
              <c:numCache>
                <c:formatCode>#,##0.0;"▲ "#,##0.0</c:formatCode>
                <c:ptCount val="40"/>
                <c:pt idx="0">
                  <c:v>41.4</c:v>
                </c:pt>
                <c:pt idx="8">
                  <c:v>38.9</c:v>
                </c:pt>
                <c:pt idx="16">
                  <c:v>37.6</c:v>
                </c:pt>
                <c:pt idx="24">
                  <c:v>34</c:v>
                </c:pt>
                <c:pt idx="32">
                  <c:v>33.9</c:v>
                </c:pt>
              </c:numCache>
            </c:numRef>
          </c:yVal>
          <c:smooth val="0"/>
          <c:extLst>
            <c:ext xmlns:c16="http://schemas.microsoft.com/office/drawing/2014/chart" uri="{C3380CC4-5D6E-409C-BE32-E72D297353CC}">
              <c16:uniqueId val="{00000013-20C5-420A-A42B-5545E348C458}"/>
            </c:ext>
          </c:extLst>
        </c:ser>
        <c:dLbls>
          <c:showLegendKey val="0"/>
          <c:showVal val="1"/>
          <c:showCatName val="0"/>
          <c:showSerName val="0"/>
          <c:showPercent val="0"/>
          <c:showBubbleSize val="0"/>
        </c:dLbls>
        <c:axId val="46179840"/>
        <c:axId val="46181760"/>
      </c:scatterChart>
      <c:valAx>
        <c:axId val="46179840"/>
        <c:scaling>
          <c:orientation val="minMax"/>
          <c:max val="73"/>
          <c:min val="5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76"/>
          <c:min val="2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{6F250735-A786-44B3-8567-FA8070F72FCC}</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740F-4A7F-BE09-473E69DD169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{089C1982-3E98-48DE-AAFB-A50669A71926}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40F-4A7F-BE09-473E69DD169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{33211D9C-3D64-481E-8E94-B6B5AC411714}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40F-4A7F-BE09-473E69DD169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{CFF24765-4F25-439C-BE71-15A4332DA6A2}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40F-4A7F-BE09-473E69DD169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{8399494D-8C43-421A-A1B7-6A2F2F20DEB8}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40F-4A7F-BE09-473E69DD1699}"/>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{9D686203-525A-4441-AD0C-9F599AF36DE3}</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740F-4A7F-BE09-473E69DD1699}"/>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{CE0D5478-BA92-4A2E-98B9-78D25FE577DC}</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740F-4A7F-BE09-473E69DD1699}"/>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{F787525C-B996-4473-AC06-727F767F1A88}</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740F-4A7F-BE09-473E69DD1699}"/>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{128B941A-8B40-4A3A-B408-142C38E82A5D}</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740F-4A7F-BE09-473E69DD169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5.9</c:v>
                </c:pt>
                <c:pt idx="8">
                  <c:v>5.4</c:v>
                </c:pt>
                <c:pt idx="16">
                  <c:v>5.5</c:v>
                </c:pt>
                <c:pt idx="24">
                  <c:v>5.3</c:v>
                </c:pt>
                <c:pt idx="32">
                  <c:v>5.7</c:v>
                </c:pt>
              </c:numCache>
            </c:numRef>
          </c:xVal>
          <c:yVal>
            <c:numRef>
              <c:f>公会計指標分析・財政指標組合せ分析表!$BP$73:$DC$73</c:f>
              <c:numCache>
                <c:formatCode>#,##0.0;"▲ "#,##0.0</c:formatCode>
                <c:ptCount val="40"/>
                <c:pt idx="0">
                  <c:v>64.900000000000006</c:v>
                </c:pt>
                <c:pt idx="8">
                  <c:v>66.599999999999994</c:v>
                </c:pt>
                <c:pt idx="16">
                  <c:v>69.5</c:v>
                </c:pt>
                <c:pt idx="24">
                  <c:v>68.900000000000006</c:v>
                </c:pt>
                <c:pt idx="32">
                  <c:v>68.900000000000006</c:v>
                </c:pt>
              </c:numCache>
            </c:numRef>
          </c:yVal>
          <c:smooth val="0"/>
          <c:extLst>
            <c:ext xmlns:c16="http://schemas.microsoft.com/office/drawing/2014/chart" uri="{C3380CC4-5D6E-409C-BE32-E72D297353CC}">
              <c16:uniqueId val="{00000009-740F-4A7F-BE09-473E69DD169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{EFF8E1FC-24E0-4A62-844A-E60D9DE1255E}</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740F-4A7F-BE09-473E69DD169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{19442942-BB3E-410A-B827-9441FBFDF22E}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40F-4A7F-BE09-473E69DD169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{688F1E99-2991-4A92-BE43-F8023DCA014B}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40F-4A7F-BE09-473E69DD169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{ED62F89D-3AE6-4302-A695-AC7145E9D05B}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40F-4A7F-BE09-473E69DD169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{653CAC17-C566-4F4B-B6E2-47B6F3E9580C}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40F-4A7F-BE09-473E69DD1699}"/>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{755AF86B-503A-485C-B61A-24201D3CA81D}</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740F-4A7F-BE09-473E69DD1699}"/>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{D8969799-9A40-4300-931A-BFF00CBE6D65}</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740F-4A7F-BE09-473E69DD1699}"/>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{67C0C3D3-B066-490C-B3CB-512903516739}</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740F-4A7F-BE09-473E69DD1699}"/>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{BA46FAE6-7C04-4E25-8244-C8307EDD68B5}</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740F-4A7F-BE09-473E69DD169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6.7</c:v>
                </c:pt>
                <c:pt idx="8">
                  <c:v>6.4</c:v>
                </c:pt>
                <c:pt idx="16">
                  <c:v>6.1</c:v>
                </c:pt>
                <c:pt idx="24">
                  <c:v>5.9</c:v>
                </c:pt>
                <c:pt idx="32">
                  <c:v>5.7</c:v>
                </c:pt>
              </c:numCache>
            </c:numRef>
          </c:xVal>
          <c:yVal>
            <c:numRef>
              <c:f>公会計指標分析・財政指標組合せ分析表!$BP$77:$DC$77</c:f>
              <c:numCache>
                <c:formatCode>#,##0.0;"▲ "#,##0.0</c:formatCode>
                <c:ptCount val="40"/>
                <c:pt idx="0">
                  <c:v>41.4</c:v>
                </c:pt>
                <c:pt idx="8">
                  <c:v>38.9</c:v>
                </c:pt>
                <c:pt idx="16">
                  <c:v>37.6</c:v>
                </c:pt>
                <c:pt idx="24">
                  <c:v>34</c:v>
                </c:pt>
                <c:pt idx="32">
                  <c:v>33.9</c:v>
                </c:pt>
              </c:numCache>
            </c:numRef>
          </c:yVal>
          <c:smooth val="0"/>
          <c:extLst>
            <c:ext xmlns:c16="http://schemas.microsoft.com/office/drawing/2014/chart" uri="{C3380CC4-5D6E-409C-BE32-E72D297353CC}">
              <c16:uniqueId val="{00000013-740F-4A7F-BE09-473E69DD1699}"/>
            </c:ext>
          </c:extLst>
        </c:ser>
        <c:dLbls>
          <c:showLegendKey val="0"/>
          <c:showVal val="1"/>
          <c:showCatName val="0"/>
          <c:showSerName val="0"/>
          <c:showPercent val="0"/>
          <c:showBubbleSize val="0"/>
        </c:dLbls>
        <c:axId val="84219776"/>
        <c:axId val="84234240"/>
      </c:scatterChart>
      <c:valAx>
        <c:axId val="84219776"/>
        <c:scaling>
          <c:orientation val="minMax"/>
          <c:max val="6.8999999999999995"/>
          <c:min val="5.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76"/>
          <c:min val="2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埼玉県川越市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令和元年度については、前年度と比較して実質公債費比率の分子の値が増加した。その要因としては、大規模事業の元金償還の開始に伴い、元利償還金が増加したためである。</a:t>
          </a:r>
        </a:p>
        <a:p>
          <a:r>
            <a:rPr kumimoji="1" lang="ja-JP" altLang="en-US" sz="1400">
              <a:solidFill>
                <a:sysClr val="windowText" lastClr="000000"/>
              </a:solidFill>
              <a:latin typeface="ＭＳ ゴシック" pitchFamily="49" charset="-128"/>
              <a:ea typeface="ＭＳ ゴシック" pitchFamily="49" charset="-128"/>
            </a:rPr>
            <a:t>　今後、大規模事業の進展により、長期的に元利償還金の増加が見込まれるため、急激な負担増とならないように計画的な財政運営に努める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ー</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埼玉県川越市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令和元年度については、前年度と比較して将来負担比率の分子の値が増加した。</a:t>
          </a:r>
        </a:p>
        <a:p>
          <a:r>
            <a:rPr kumimoji="1" lang="ja-JP" altLang="en-US" sz="1400">
              <a:solidFill>
                <a:sysClr val="windowText" lastClr="000000"/>
              </a:solidFill>
              <a:latin typeface="ＭＳ ゴシック" pitchFamily="49" charset="-128"/>
              <a:ea typeface="ＭＳ ゴシック" pitchFamily="49" charset="-128"/>
            </a:rPr>
            <a:t>　将来負担比率の分子の状況としては、将来負担額が一般会計等に係る地方債の現在高等の減により減少した以上に、充当可能財源等が充当可能特定歳入等の減により減少し、結果として分子が増加傾向にある。</a:t>
          </a:r>
          <a:br>
            <a:rPr kumimoji="1" lang="ja-JP" altLang="en-US" sz="1400">
              <a:solidFill>
                <a:sysClr val="windowText" lastClr="000000"/>
              </a:solidFill>
              <a:latin typeface="ＭＳ ゴシック" pitchFamily="49" charset="-128"/>
              <a:ea typeface="ＭＳ ゴシック" pitchFamily="49" charset="-128"/>
            </a:rPr>
          </a:br>
          <a:r>
            <a:rPr kumimoji="1" lang="ja-JP" altLang="en-US" sz="1400">
              <a:solidFill>
                <a:sysClr val="windowText" lastClr="000000"/>
              </a:solidFill>
              <a:latin typeface="ＭＳ ゴシック" pitchFamily="49" charset="-128"/>
              <a:ea typeface="ＭＳ ゴシック" pitchFamily="49" charset="-128"/>
            </a:rPr>
            <a:t>　今後についても、大規模事業の進展により、将来負担額の増が見込まれているため、その中において適正な水準で比率が推移するよう、計画的な財政運営に努める。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埼玉県川越市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・普通建設事業や大規模施設の維持管理、特別会計への繰出金などの歳出予算の増加に対応するため、財政調整基金を約１１億６千万円取り崩した一方、</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将来の支出に備え、減債基金、庁舎建設基金、職員退職手当基金、公共施設マネジメント基金等に約１億５千万円積み立てを行った。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基金全体としては、約１０億１千万円の減となった。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・基金の設置目的を踏まえ、計画的な積立を行う。また、安全性に配慮しつつ、より効果的な運用に努める。</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・福祉基金：生活困窮者の福祉の増進を図るため、生活困窮者への学習支援事業などを行う。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・文化芸術スポーツ振興基金：文化芸術及びスポーツの振興を図るための事業を行う。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・職員退職手当基金：財政負担を平準化するため、令和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年度以降の取り崩しに備えて積み立てたことによる増加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・公共施設マネジメント基金：財政負担を平準化するため、令和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年度以降の取り崩しに備えて積み立てたことによる増加</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・職員退職手当基金：積立計画に従って積立を行い、令和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年度以降に取り崩しを行う予定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・公共施設マネジメント基金：公共施設の保全及び更新を計画的に行うため、令和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年度以降のピークに向けて毎年度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億円程度積み立てる予定。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・普通建設事業や大規模施設の維持管理、特別会計への繰出金などの歳出予算の増加に対応するため、取崩しを行ったことによる減少</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・税収の急激な落込みや災害等の不測の事態に備え、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億円程度を目処に積み立てることを目標にしている。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・ほぼ同額で推移（運用利子額のみ積立）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・公債費のピークとなる令和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年度に向けて、毎年度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億円の積立を目標としている。</a:t>
          </a: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576A45D3-D312-423C-A8AC-00E7F5C79FF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447E9E99-6EED-47BD-A7BD-D59A3D34A41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BF32C1BA-D870-4C84-978C-BC4A0946BB24}"/>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DF95CF24-AF61-439D-891C-DF09F4A14142}"/>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A8736999-A64A-47E8-9383-19F4E29B011D}"/>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A3CD502B-BB0F-4D85-89C8-40E9772750C2}"/>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埼玉県川越市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4CE79E4E-8183-454B-8FB1-1369EA8A173D}"/>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540B6722-1A05-4237-9AC3-5D64B8B40DA1}"/>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2986D74-B4B7-409B-81DD-F3F73C914026}"/>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21285DFA-6B24-4901-893C-9B00DAB74778}"/>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3D48A4A8-A9ED-4736-91F0-422022D51C31}"/>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EB3E4429-0BEA-402C-B568-B0DD4080714D}"/>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353,301
344,502
109.13
112,570,261
109,094,781
3,299,933
64,006,993
100,526,746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7D1785F9-8A82-4549-93A7-738876FF8B4B}"/>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63C0FA60-FD9C-4238-BD1C-A05C20679867}"/>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B45E78DF-F25A-458E-9694-A5B8E774BDE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68.9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F2E0D52E-79B2-4A33-87D7-C51E99572D54}"/>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BF04D13-8442-465D-A19F-7C9904210197}"/>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FB351548-F173-42A6-B7F8-1DA710F6A027}"/>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E417CC88-537F-4373-98C4-8C5BE011847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85EFB6A8-20E8-418A-AEBC-C389A7F767AF}"/>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62F606DD-A08F-41E6-9F81-C5E9FE1E0B6D}"/>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DE27C0C8-5BBC-42D1-826A-0F4B8A982A3C}"/>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12C2A390-634D-49B2-B499-A952593F6D5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4EDB2FF9-6A6E-4602-A340-430C59E33415}"/>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65C35D4D-31C1-4D2D-B139-C1271BCE6AE9}"/>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F89C188-00D1-4991-81A5-C3B8661152AC}"/>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2CA7D588-31A0-46F5-8909-BC3651D7874C}"/>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6AB8D4ED-9A70-4E1B-90C4-CE7FC52B2F9A}"/>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E8DCBC30-DD09-46E9-A8C1-0FD09BC11ED4}"/>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DCE27070-29E5-487B-8A4A-92B8A1385D2F}"/>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28EA270D-3E87-4517-BFEA-26823D4CF045}"/>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id="{5CB671AA-038C-41C9-8D5E-E8A80A444F9F}"/>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D0D86D29-3DCB-4187-B5D3-DC6C893670C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7BA45C6F-863B-4916-B092-5BD835FFB8F3}"/>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26AD492B-B88E-416D-9CAC-B54BB3ABBC2B}"/>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CC765B9F-1A33-4E74-A872-EBB4391D9466}"/>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B2419624-89FA-4DEA-988E-E1249B0761A8}"/>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[ 71.8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856CD769-2A0D-44C8-A9BD-83D01372412E}"/>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37BC3DE1-B761-4932-BAAC-5A7CC2BD21BA}"/>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BBD33AEA-1D85-4FFB-9DB5-00E7A25ADF36}"/>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EB914AC6-61E9-4A94-B786-4B141359F2B1}"/>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7D1F7125-B57C-4BDA-AC64-7D490461E873}"/>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2724745B-1110-4401-A01E-00B5C0C05ADD}"/>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FCC334AE-A023-441A-8497-5ECC4264B503}"/>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ADF35DDD-D4CD-43B8-A66C-E03E6B9194D7}"/>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51581589-A98C-4B26-B71F-D0022C01CA54}"/>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639457EE-1F91-432C-BC3E-1F6FFA21F7BC}"/>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類似団体より高い水準にあるが、令和３年度中に公共施設等総合管理計画や個別施設計画などを改訂予定であり、適切な時期での施設の更新や集約化・複合化なども検討し、適切な施設の維持管理に努めていく。</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26AA6FF0-DD45-4C34-B47B-80907A6D9985}"/>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CC1CBBAB-E21F-41E5-A153-1BAD8066FC66}"/>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577F1DB8-0106-4A14-A5F6-2537EC2CBBA5}"/>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1D61282A-7CFA-4EE5-AE3C-D21045AD902E}"/>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a:extLst>
            <a:ext uri="{FF2B5EF4-FFF2-40B4-BE49-F238E27FC236}">
              <a16:creationId xmlns:a16="http://schemas.microsoft.com/office/drawing/2014/main" id="{B97F9E81-B861-4657-B61C-305C328A9E49}"/>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896F04B0-DA62-410A-90BE-390B2A7149B4}"/>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CAE65951-5FF0-4877-B9E0-28CD233200AF}"/>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19A844F2-B3AA-43D6-A470-BEA0BD05818D}"/>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DC29FCFF-CADE-42DD-B4F1-55218545A088}"/>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BCBB911B-2D44-4548-9B92-4221983FB966}"/>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643E65FE-5316-4A0B-92C8-E62BC977FBCB}"/>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65F8FBCE-3BD9-4899-B365-5073497F5EC6}"/>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D5839BCD-6D8D-4BA2-8BBC-6E1D0B84F21F}"/>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C6B5F135-7B15-4418-992A-58FC7F4CDF4A}"/>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68772163-C2F5-418A-BA62-287AB53E8773}"/>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0E733A01-586B-44F8-92D7-DE21BF1AB54B}"/>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133985</xdr:rowOff>
    </xdr:from>
    <xdr:to>
      <xdr:col>23</xdr:col>
      <xdr:colOff>85090</xdr:colOff>
      <xdr:row>34</xdr:row>
      <xdr:rowOff>75777</xdr:rowOff>
    </xdr:to>
    <xdr:cxnSp macro="">
      <xdr:nvCxnSpPr>
        <xdr:cNvPr id="65" name="直線コネクタ 64">
          <a:extLst>
            <a:ext uri="{FF2B5EF4-FFF2-40B4-BE49-F238E27FC236}">
              <a16:creationId xmlns:a16="http://schemas.microsoft.com/office/drawing/2014/main" id="{78C99064-C251-4095-B9ED-C4C21948904A}"/>
            </a:ext>
          </a:extLst>
        </xdr:cNvPr>
        <xdr:cNvCxnSpPr/>
      </xdr:nvCxnSpPr>
      <xdr:spPr>
        <a:xfrm flipV="1">
          <a:off x="4760595" y="5363210"/>
          <a:ext cx="1270" cy="1313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79604</xdr:rowOff>
    </xdr:from>
    <xdr:ext cx="405111" cy="259045"/>
    <xdr:sp macro="" textlink="">
      <xdr:nvSpPr>
        <xdr:cNvPr id="66" name="有形固定資産減価償却率最小値テキスト">
          <a:extLst>
            <a:ext uri="{FF2B5EF4-FFF2-40B4-BE49-F238E27FC236}">
              <a16:creationId xmlns:a16="http://schemas.microsoft.com/office/drawing/2014/main" id="{6D6C2610-2E13-4041-BE89-66012E6A010D}"/>
            </a:ext>
          </a:extLst>
        </xdr:cNvPr>
        <xdr:cNvSpPr txBox="1"/>
      </xdr:nvSpPr>
      <xdr:spPr>
        <a:xfrm>
          <a:off x="4813300" y="6680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75777</xdr:rowOff>
    </xdr:from>
    <xdr:to>
      <xdr:col>23</xdr:col>
      <xdr:colOff>174625</xdr:colOff>
      <xdr:row>34</xdr:row>
      <xdr:rowOff>75777</xdr:rowOff>
    </xdr:to>
    <xdr:cxnSp macro="">
      <xdr:nvCxnSpPr>
        <xdr:cNvPr id="67" name="直線コネクタ 66">
          <a:extLst>
            <a:ext uri="{FF2B5EF4-FFF2-40B4-BE49-F238E27FC236}">
              <a16:creationId xmlns:a16="http://schemas.microsoft.com/office/drawing/2014/main" id="{3202DB5F-DE6E-45F7-B30A-A4D4720267D7}"/>
            </a:ext>
          </a:extLst>
        </xdr:cNvPr>
        <xdr:cNvCxnSpPr/>
      </xdr:nvCxnSpPr>
      <xdr:spPr>
        <a:xfrm>
          <a:off x="4673600" y="6676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80662</xdr:rowOff>
    </xdr:from>
    <xdr:ext cx="405111" cy="259045"/>
    <xdr:sp macro="" textlink="">
      <xdr:nvSpPr>
        <xdr:cNvPr id="68" name="有形固定資産減価償却率最大値テキスト">
          <a:extLst>
            <a:ext uri="{FF2B5EF4-FFF2-40B4-BE49-F238E27FC236}">
              <a16:creationId xmlns:a16="http://schemas.microsoft.com/office/drawing/2014/main" id="{83222672-47EB-4443-9122-97D4A55FDD1D}"/>
            </a:ext>
          </a:extLst>
        </xdr:cNvPr>
        <xdr:cNvSpPr txBox="1"/>
      </xdr:nvSpPr>
      <xdr:spPr>
        <a:xfrm>
          <a:off x="4813300" y="513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133985</xdr:rowOff>
    </xdr:from>
    <xdr:to>
      <xdr:col>23</xdr:col>
      <xdr:colOff>174625</xdr:colOff>
      <xdr:row>26</xdr:row>
      <xdr:rowOff>133985</xdr:rowOff>
    </xdr:to>
    <xdr:cxnSp macro="">
      <xdr:nvCxnSpPr>
        <xdr:cNvPr id="69" name="直線コネクタ 68">
          <a:extLst>
            <a:ext uri="{FF2B5EF4-FFF2-40B4-BE49-F238E27FC236}">
              <a16:creationId xmlns:a16="http://schemas.microsoft.com/office/drawing/2014/main" id="{0F5619F4-CF2D-4454-B3AE-3FCFF12625FD}"/>
            </a:ext>
          </a:extLst>
        </xdr:cNvPr>
        <xdr:cNvCxnSpPr/>
      </xdr:nvCxnSpPr>
      <xdr:spPr>
        <a:xfrm>
          <a:off x="4673600" y="5363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150724</xdr:rowOff>
    </xdr:from>
    <xdr:ext cx="405111" cy="259045"/>
    <xdr:sp macro="" textlink="">
      <xdr:nvSpPr>
        <xdr:cNvPr id="70" name="有形固定資産減価償却率平均値テキスト">
          <a:extLst>
            <a:ext uri="{FF2B5EF4-FFF2-40B4-BE49-F238E27FC236}">
              <a16:creationId xmlns:a16="http://schemas.microsoft.com/office/drawing/2014/main" id="{B2E0470B-0191-4F6D-ADBD-5AE6E7EDF193}"/>
            </a:ext>
          </a:extLst>
        </xdr:cNvPr>
        <xdr:cNvSpPr txBox="1"/>
      </xdr:nvSpPr>
      <xdr:spPr>
        <a:xfrm>
          <a:off x="4813300" y="58942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127847</xdr:rowOff>
    </xdr:from>
    <xdr:to>
      <xdr:col>23</xdr:col>
      <xdr:colOff>136525</xdr:colOff>
      <xdr:row>31</xdr:row>
      <xdr:rowOff>57997</xdr:rowOff>
    </xdr:to>
    <xdr:sp macro="" textlink="">
      <xdr:nvSpPr>
        <xdr:cNvPr id="71" name="フローチャート: 判断 70">
          <a:extLst>
            <a:ext uri="{FF2B5EF4-FFF2-40B4-BE49-F238E27FC236}">
              <a16:creationId xmlns:a16="http://schemas.microsoft.com/office/drawing/2014/main" id="{6AF88105-1A5B-4753-92BE-5984E58C5767}"/>
            </a:ext>
          </a:extLst>
        </xdr:cNvPr>
        <xdr:cNvSpPr/>
      </xdr:nvSpPr>
      <xdr:spPr>
        <a:xfrm>
          <a:off x="4711700" y="6042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106257</xdr:rowOff>
    </xdr:from>
    <xdr:to>
      <xdr:col>19</xdr:col>
      <xdr:colOff>187325</xdr:colOff>
      <xdr:row>31</xdr:row>
      <xdr:rowOff>36407</xdr:rowOff>
    </xdr:to>
    <xdr:sp macro="" textlink="">
      <xdr:nvSpPr>
        <xdr:cNvPr id="72" name="フローチャート: 判断 71">
          <a:extLst>
            <a:ext uri="{FF2B5EF4-FFF2-40B4-BE49-F238E27FC236}">
              <a16:creationId xmlns:a16="http://schemas.microsoft.com/office/drawing/2014/main" id="{1DB5C631-3F4E-42C9-9CD3-914093C0FE18}"/>
            </a:ext>
          </a:extLst>
        </xdr:cNvPr>
        <xdr:cNvSpPr/>
      </xdr:nvSpPr>
      <xdr:spPr>
        <a:xfrm>
          <a:off x="4000500" y="602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66675</xdr:rowOff>
    </xdr:from>
    <xdr:to>
      <xdr:col>15</xdr:col>
      <xdr:colOff>187325</xdr:colOff>
      <xdr:row>30</xdr:row>
      <xdr:rowOff>168275</xdr:rowOff>
    </xdr:to>
    <xdr:sp macro="" textlink="">
      <xdr:nvSpPr>
        <xdr:cNvPr id="73" name="フローチャート: 判断 72">
          <a:extLst>
            <a:ext uri="{FF2B5EF4-FFF2-40B4-BE49-F238E27FC236}">
              <a16:creationId xmlns:a16="http://schemas.microsoft.com/office/drawing/2014/main" id="{141274FF-2B10-4EBB-94C9-B3F1E2BFDF76}"/>
            </a:ext>
          </a:extLst>
        </xdr:cNvPr>
        <xdr:cNvSpPr/>
      </xdr:nvSpPr>
      <xdr:spPr>
        <a:xfrm>
          <a:off x="32385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41487</xdr:rowOff>
    </xdr:from>
    <xdr:to>
      <xdr:col>11</xdr:col>
      <xdr:colOff>187325</xdr:colOff>
      <xdr:row>30</xdr:row>
      <xdr:rowOff>143087</xdr:rowOff>
    </xdr:to>
    <xdr:sp macro="" textlink="">
      <xdr:nvSpPr>
        <xdr:cNvPr id="74" name="フローチャート: 判断 73">
          <a:extLst>
            <a:ext uri="{FF2B5EF4-FFF2-40B4-BE49-F238E27FC236}">
              <a16:creationId xmlns:a16="http://schemas.microsoft.com/office/drawing/2014/main" id="{B4FE5042-C9C4-4F3A-AD71-C0BE15A50F1C}"/>
            </a:ext>
          </a:extLst>
        </xdr:cNvPr>
        <xdr:cNvSpPr/>
      </xdr:nvSpPr>
      <xdr:spPr>
        <a:xfrm>
          <a:off x="2476500" y="595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73872</xdr:rowOff>
    </xdr:from>
    <xdr:to>
      <xdr:col>7</xdr:col>
      <xdr:colOff>187325</xdr:colOff>
      <xdr:row>31</xdr:row>
      <xdr:rowOff>4022</xdr:rowOff>
    </xdr:to>
    <xdr:sp macro="" textlink="">
      <xdr:nvSpPr>
        <xdr:cNvPr id="75" name="フローチャート: 判断 74">
          <a:extLst>
            <a:ext uri="{FF2B5EF4-FFF2-40B4-BE49-F238E27FC236}">
              <a16:creationId xmlns:a16="http://schemas.microsoft.com/office/drawing/2014/main" id="{BF32FA1D-2972-41EA-9BE6-3B26AF520C70}"/>
            </a:ext>
          </a:extLst>
        </xdr:cNvPr>
        <xdr:cNvSpPr/>
      </xdr:nvSpPr>
      <xdr:spPr>
        <a:xfrm>
          <a:off x="1714500" y="5988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5E20DB1E-9842-4CF9-BCA7-9EF5365AD35A}"/>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A1BF4B81-1A2E-4099-A38C-26E3BDBC3E23}"/>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594BCE7A-8BD5-4860-931E-FEF340826F52}"/>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C527F6C8-E46C-408C-BA3B-F454E772EA77}"/>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C9046203-8070-4B2F-8DCB-D3F66F554545}"/>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148378</xdr:rowOff>
    </xdr:from>
    <xdr:to>
      <xdr:col>23</xdr:col>
      <xdr:colOff>136525</xdr:colOff>
      <xdr:row>33</xdr:row>
      <xdr:rowOff>78529</xdr:rowOff>
    </xdr:to>
    <xdr:sp macro="" textlink="">
      <xdr:nvSpPr>
        <xdr:cNvPr id="81" name="楕円 80">
          <a:extLst>
            <a:ext uri="{FF2B5EF4-FFF2-40B4-BE49-F238E27FC236}">
              <a16:creationId xmlns:a16="http://schemas.microsoft.com/office/drawing/2014/main" id="{334D0422-22BB-4002-9441-3FF0AC0742C2}"/>
            </a:ext>
          </a:extLst>
        </xdr:cNvPr>
        <xdr:cNvSpPr/>
      </xdr:nvSpPr>
      <xdr:spPr>
        <a:xfrm>
          <a:off x="4711700" y="640630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126805</xdr:rowOff>
    </xdr:from>
    <xdr:ext cx="405111" cy="259045"/>
    <xdr:sp macro="" textlink="">
      <xdr:nvSpPr>
        <xdr:cNvPr id="82" name="有形固定資産減価償却率該当値テキスト">
          <a:extLst>
            <a:ext uri="{FF2B5EF4-FFF2-40B4-BE49-F238E27FC236}">
              <a16:creationId xmlns:a16="http://schemas.microsoft.com/office/drawing/2014/main" id="{58DB8617-B0F5-4B5C-83DB-CC52858170EF}"/>
            </a:ext>
          </a:extLst>
        </xdr:cNvPr>
        <xdr:cNvSpPr txBox="1"/>
      </xdr:nvSpPr>
      <xdr:spPr>
        <a:xfrm>
          <a:off x="4813300" y="6384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105198</xdr:rowOff>
    </xdr:from>
    <xdr:to>
      <xdr:col>19</xdr:col>
      <xdr:colOff>187325</xdr:colOff>
      <xdr:row>33</xdr:row>
      <xdr:rowOff>35348</xdr:rowOff>
    </xdr:to>
    <xdr:sp macro="" textlink="">
      <xdr:nvSpPr>
        <xdr:cNvPr id="83" name="楕円 82">
          <a:extLst>
            <a:ext uri="{FF2B5EF4-FFF2-40B4-BE49-F238E27FC236}">
              <a16:creationId xmlns:a16="http://schemas.microsoft.com/office/drawing/2014/main" id="{6D32796A-FDBD-49BF-B2C4-4867D21BBA51}"/>
            </a:ext>
          </a:extLst>
        </xdr:cNvPr>
        <xdr:cNvSpPr/>
      </xdr:nvSpPr>
      <xdr:spPr>
        <a:xfrm>
          <a:off x="4000500" y="636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155998</xdr:rowOff>
    </xdr:from>
    <xdr:to>
      <xdr:col>23</xdr:col>
      <xdr:colOff>85725</xdr:colOff>
      <xdr:row>33</xdr:row>
      <xdr:rowOff>27728</xdr:rowOff>
    </xdr:to>
    <xdr:cxnSp macro="">
      <xdr:nvCxnSpPr>
        <xdr:cNvPr id="84" name="直線コネクタ 83">
          <a:extLst>
            <a:ext uri="{FF2B5EF4-FFF2-40B4-BE49-F238E27FC236}">
              <a16:creationId xmlns:a16="http://schemas.microsoft.com/office/drawing/2014/main" id="{469017B4-83AD-4AA4-97B4-02CC540837C7}"/>
            </a:ext>
          </a:extLst>
        </xdr:cNvPr>
        <xdr:cNvCxnSpPr/>
      </xdr:nvCxnSpPr>
      <xdr:spPr>
        <a:xfrm>
          <a:off x="4051300" y="6413923"/>
          <a:ext cx="711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69215</xdr:rowOff>
    </xdr:from>
    <xdr:to>
      <xdr:col>15</xdr:col>
      <xdr:colOff>187325</xdr:colOff>
      <xdr:row>32</xdr:row>
      <xdr:rowOff>170815</xdr:rowOff>
    </xdr:to>
    <xdr:sp macro="" textlink="">
      <xdr:nvSpPr>
        <xdr:cNvPr id="85" name="楕円 84">
          <a:extLst>
            <a:ext uri="{FF2B5EF4-FFF2-40B4-BE49-F238E27FC236}">
              <a16:creationId xmlns:a16="http://schemas.microsoft.com/office/drawing/2014/main" id="{6A8D4168-1958-4439-82BD-591E4D0E8F13}"/>
            </a:ext>
          </a:extLst>
        </xdr:cNvPr>
        <xdr:cNvSpPr/>
      </xdr:nvSpPr>
      <xdr:spPr>
        <a:xfrm>
          <a:off x="3238500" y="632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120015</xdr:rowOff>
    </xdr:from>
    <xdr:to>
      <xdr:col>19</xdr:col>
      <xdr:colOff>136525</xdr:colOff>
      <xdr:row>32</xdr:row>
      <xdr:rowOff>155998</xdr:rowOff>
    </xdr:to>
    <xdr:cxnSp macro="">
      <xdr:nvCxnSpPr>
        <xdr:cNvPr id="86" name="直線コネクタ 85">
          <a:extLst>
            <a:ext uri="{FF2B5EF4-FFF2-40B4-BE49-F238E27FC236}">
              <a16:creationId xmlns:a16="http://schemas.microsoft.com/office/drawing/2014/main" id="{125E4CB4-BF2C-4584-9860-3E6A6961A1C3}"/>
            </a:ext>
          </a:extLst>
        </xdr:cNvPr>
        <xdr:cNvCxnSpPr/>
      </xdr:nvCxnSpPr>
      <xdr:spPr>
        <a:xfrm>
          <a:off x="3289300" y="6377940"/>
          <a:ext cx="762000" cy="35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87207</xdr:rowOff>
    </xdr:from>
    <xdr:to>
      <xdr:col>11</xdr:col>
      <xdr:colOff>187325</xdr:colOff>
      <xdr:row>33</xdr:row>
      <xdr:rowOff>17357</xdr:rowOff>
    </xdr:to>
    <xdr:sp macro="" textlink="">
      <xdr:nvSpPr>
        <xdr:cNvPr id="87" name="楕円 86">
          <a:extLst>
            <a:ext uri="{FF2B5EF4-FFF2-40B4-BE49-F238E27FC236}">
              <a16:creationId xmlns:a16="http://schemas.microsoft.com/office/drawing/2014/main" id="{9B596DA9-70E4-41FA-963B-948C5891B559}"/>
            </a:ext>
          </a:extLst>
        </xdr:cNvPr>
        <xdr:cNvSpPr/>
      </xdr:nvSpPr>
      <xdr:spPr>
        <a:xfrm>
          <a:off x="2476500" y="634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120015</xdr:rowOff>
    </xdr:from>
    <xdr:to>
      <xdr:col>15</xdr:col>
      <xdr:colOff>136525</xdr:colOff>
      <xdr:row>32</xdr:row>
      <xdr:rowOff>138007</xdr:rowOff>
    </xdr:to>
    <xdr:cxnSp macro="">
      <xdr:nvCxnSpPr>
        <xdr:cNvPr id="88" name="直線コネクタ 87">
          <a:extLst>
            <a:ext uri="{FF2B5EF4-FFF2-40B4-BE49-F238E27FC236}">
              <a16:creationId xmlns:a16="http://schemas.microsoft.com/office/drawing/2014/main" id="{7363EE48-F9C0-408A-9037-12A57112F4FD}"/>
            </a:ext>
          </a:extLst>
        </xdr:cNvPr>
        <xdr:cNvCxnSpPr/>
      </xdr:nvCxnSpPr>
      <xdr:spPr>
        <a:xfrm flipV="1">
          <a:off x="2527300" y="6377940"/>
          <a:ext cx="762000" cy="17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5503</xdr:rowOff>
    </xdr:from>
    <xdr:to>
      <xdr:col>7</xdr:col>
      <xdr:colOff>187325</xdr:colOff>
      <xdr:row>30</xdr:row>
      <xdr:rowOff>107103</xdr:rowOff>
    </xdr:to>
    <xdr:sp macro="" textlink="">
      <xdr:nvSpPr>
        <xdr:cNvPr id="89" name="楕円 88">
          <a:extLst>
            <a:ext uri="{FF2B5EF4-FFF2-40B4-BE49-F238E27FC236}">
              <a16:creationId xmlns:a16="http://schemas.microsoft.com/office/drawing/2014/main" id="{E3247081-1CDC-45E6-970E-6D02697555AA}"/>
            </a:ext>
          </a:extLst>
        </xdr:cNvPr>
        <xdr:cNvSpPr/>
      </xdr:nvSpPr>
      <xdr:spPr>
        <a:xfrm>
          <a:off x="1714500" y="592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56303</xdr:rowOff>
    </xdr:from>
    <xdr:to>
      <xdr:col>11</xdr:col>
      <xdr:colOff>136525</xdr:colOff>
      <xdr:row>32</xdr:row>
      <xdr:rowOff>138007</xdr:rowOff>
    </xdr:to>
    <xdr:cxnSp macro="">
      <xdr:nvCxnSpPr>
        <xdr:cNvPr id="90" name="直線コネクタ 89">
          <a:extLst>
            <a:ext uri="{FF2B5EF4-FFF2-40B4-BE49-F238E27FC236}">
              <a16:creationId xmlns:a16="http://schemas.microsoft.com/office/drawing/2014/main" id="{37D095D3-A60F-4C30-9CCD-774757427BE9}"/>
            </a:ext>
          </a:extLst>
        </xdr:cNvPr>
        <xdr:cNvCxnSpPr/>
      </xdr:nvCxnSpPr>
      <xdr:spPr>
        <a:xfrm>
          <a:off x="1765300" y="5971328"/>
          <a:ext cx="762000" cy="424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52934</xdr:rowOff>
    </xdr:from>
    <xdr:ext cx="405111" cy="259045"/>
    <xdr:sp macro="" textlink="">
      <xdr:nvSpPr>
        <xdr:cNvPr id="91" name="n_1aveValue有形固定資産減価償却率">
          <a:extLst>
            <a:ext uri="{FF2B5EF4-FFF2-40B4-BE49-F238E27FC236}">
              <a16:creationId xmlns:a16="http://schemas.microsoft.com/office/drawing/2014/main" id="{79D065F7-E2AF-4D9A-B7CA-4B3CF3AC5BFC}"/>
            </a:ext>
          </a:extLst>
        </xdr:cNvPr>
        <xdr:cNvSpPr txBox="1"/>
      </xdr:nvSpPr>
      <xdr:spPr>
        <a:xfrm>
          <a:off x="3836044" y="5796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13352</xdr:rowOff>
    </xdr:from>
    <xdr:ext cx="405111" cy="259045"/>
    <xdr:sp macro="" textlink="">
      <xdr:nvSpPr>
        <xdr:cNvPr id="92" name="n_2aveValue有形固定資産減価償却率">
          <a:extLst>
            <a:ext uri="{FF2B5EF4-FFF2-40B4-BE49-F238E27FC236}">
              <a16:creationId xmlns:a16="http://schemas.microsoft.com/office/drawing/2014/main" id="{291F0C13-4F72-4994-A865-689855EDD6BE}"/>
            </a:ext>
          </a:extLst>
        </xdr:cNvPr>
        <xdr:cNvSpPr txBox="1"/>
      </xdr:nvSpPr>
      <xdr:spPr>
        <a:xfrm>
          <a:off x="3086744" y="5756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159614</xdr:rowOff>
    </xdr:from>
    <xdr:ext cx="405111" cy="259045"/>
    <xdr:sp macro="" textlink="">
      <xdr:nvSpPr>
        <xdr:cNvPr id="93" name="n_3aveValue有形固定資産減価償却率">
          <a:extLst>
            <a:ext uri="{FF2B5EF4-FFF2-40B4-BE49-F238E27FC236}">
              <a16:creationId xmlns:a16="http://schemas.microsoft.com/office/drawing/2014/main" id="{10E178DA-9901-483C-BFF4-6FE1D45482AE}"/>
            </a:ext>
          </a:extLst>
        </xdr:cNvPr>
        <xdr:cNvSpPr txBox="1"/>
      </xdr:nvSpPr>
      <xdr:spPr>
        <a:xfrm>
          <a:off x="2324744" y="5731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166599</xdr:rowOff>
    </xdr:from>
    <xdr:ext cx="405111" cy="259045"/>
    <xdr:sp macro="" textlink="">
      <xdr:nvSpPr>
        <xdr:cNvPr id="94" name="n_4aveValue有形固定資産減価償却率">
          <a:extLst>
            <a:ext uri="{FF2B5EF4-FFF2-40B4-BE49-F238E27FC236}">
              <a16:creationId xmlns:a16="http://schemas.microsoft.com/office/drawing/2014/main" id="{FCD15745-7F1D-492C-8039-B95DE958329E}"/>
            </a:ext>
          </a:extLst>
        </xdr:cNvPr>
        <xdr:cNvSpPr txBox="1"/>
      </xdr:nvSpPr>
      <xdr:spPr>
        <a:xfrm>
          <a:off x="1562744" y="6081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26475</xdr:rowOff>
    </xdr:from>
    <xdr:ext cx="405111" cy="259045"/>
    <xdr:sp macro="" textlink="">
      <xdr:nvSpPr>
        <xdr:cNvPr id="95" name="n_1mainValue有形固定資産減価償却率">
          <a:extLst>
            <a:ext uri="{FF2B5EF4-FFF2-40B4-BE49-F238E27FC236}">
              <a16:creationId xmlns:a16="http://schemas.microsoft.com/office/drawing/2014/main" id="{A58431A1-3608-4D7F-81C1-49F05F1F764C}"/>
            </a:ext>
          </a:extLst>
        </xdr:cNvPr>
        <xdr:cNvSpPr txBox="1"/>
      </xdr:nvSpPr>
      <xdr:spPr>
        <a:xfrm>
          <a:off x="3836044" y="6455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161942</xdr:rowOff>
    </xdr:from>
    <xdr:ext cx="405111" cy="259045"/>
    <xdr:sp macro="" textlink="">
      <xdr:nvSpPr>
        <xdr:cNvPr id="96" name="n_2mainValue有形固定資産減価償却率">
          <a:extLst>
            <a:ext uri="{FF2B5EF4-FFF2-40B4-BE49-F238E27FC236}">
              <a16:creationId xmlns:a16="http://schemas.microsoft.com/office/drawing/2014/main" id="{1E3967BB-A1D3-46A3-AAF0-915CD5576C7F}"/>
            </a:ext>
          </a:extLst>
        </xdr:cNvPr>
        <xdr:cNvSpPr txBox="1"/>
      </xdr:nvSpPr>
      <xdr:spPr>
        <a:xfrm>
          <a:off x="3086744" y="6419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8484</xdr:rowOff>
    </xdr:from>
    <xdr:ext cx="405111" cy="259045"/>
    <xdr:sp macro="" textlink="">
      <xdr:nvSpPr>
        <xdr:cNvPr id="97" name="n_3mainValue有形固定資産減価償却率">
          <a:extLst>
            <a:ext uri="{FF2B5EF4-FFF2-40B4-BE49-F238E27FC236}">
              <a16:creationId xmlns:a16="http://schemas.microsoft.com/office/drawing/2014/main" id="{17CEB620-DA4F-421C-B2FF-311730B13E9F}"/>
            </a:ext>
          </a:extLst>
        </xdr:cNvPr>
        <xdr:cNvSpPr txBox="1"/>
      </xdr:nvSpPr>
      <xdr:spPr>
        <a:xfrm>
          <a:off x="2324744" y="6437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123630</xdr:rowOff>
    </xdr:from>
    <xdr:ext cx="405111" cy="259045"/>
    <xdr:sp macro="" textlink="">
      <xdr:nvSpPr>
        <xdr:cNvPr id="98" name="n_4mainValue有形固定資産減価償却率">
          <a:extLst>
            <a:ext uri="{FF2B5EF4-FFF2-40B4-BE49-F238E27FC236}">
              <a16:creationId xmlns:a16="http://schemas.microsoft.com/office/drawing/2014/main" id="{B4FA38AE-0964-4946-A0BA-A649BD081AA4}"/>
            </a:ext>
          </a:extLst>
        </xdr:cNvPr>
        <xdr:cNvSpPr txBox="1"/>
      </xdr:nvSpPr>
      <xdr:spPr>
        <a:xfrm>
          <a:off x="1562744" y="5695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054BFB42-142B-48F2-880C-4E39E33F3A36}"/>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56595E14-5F78-416A-A30F-88D2C8638807}"/>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5F406EC0-6940-4300-8A62-D4DBB1E9688A}"/>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[ 852.9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DFEE2290-334E-4592-9030-CD6F7A2E528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B09EEA62-F50A-442F-8038-611668E60306}"/>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3DAD3D9D-F8BC-4E4F-9AC0-7B9A36FC9EE5}"/>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BF13194B-2457-4B9A-B5F4-DC091771DB59}"/>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02556008-E053-402B-AD74-5B8A5A04C23C}"/>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B77730F9-7058-4309-89D2-B8973430DBAD}"/>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FBB54316-BCFC-4AB1-8A3B-FD3FAF3F36FD}"/>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CEC2EF2C-BB5C-42C1-97E1-52E92A8FCD2A}"/>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EE3851CA-A444-4A06-BA47-84B7EB15E0C4}"/>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5E707234-FEE7-434C-B35C-8231BB3598E2}"/>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債務償還比率が類似団体より高い水準にある要因としては、施設の維持管理経費の増加による物件費等の上昇が考えられる。引き続き、維持管理経費の縮減に努め、債務償還比率の低減に取り組んでいく。</a:t>
          </a: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D8C05B87-7F7F-41FF-8C18-F161DB81CEC2}"/>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8C953D9D-9EA7-401B-A1F3-1AACC7D788D6}"/>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A3FCEC0E-8BDC-443B-AB8B-7C0D68329F6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a:extLst>
            <a:ext uri="{FF2B5EF4-FFF2-40B4-BE49-F238E27FC236}">
              <a16:creationId xmlns:a16="http://schemas.microsoft.com/office/drawing/2014/main" id="{52909E4A-5274-40F7-AE0A-4B0F847505CC}"/>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6" name="テキスト ボックス 115">
          <a:extLst>
            <a:ext uri="{FF2B5EF4-FFF2-40B4-BE49-F238E27FC236}">
              <a16:creationId xmlns:a16="http://schemas.microsoft.com/office/drawing/2014/main" id="{398C6027-9670-4259-93C7-3096C5823CBA}"/>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a:extLst>
            <a:ext uri="{FF2B5EF4-FFF2-40B4-BE49-F238E27FC236}">
              <a16:creationId xmlns:a16="http://schemas.microsoft.com/office/drawing/2014/main" id="{FE79DC00-4AA7-4EA4-A475-F5FBC9B41959}"/>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a:extLst>
            <a:ext uri="{FF2B5EF4-FFF2-40B4-BE49-F238E27FC236}">
              <a16:creationId xmlns:a16="http://schemas.microsoft.com/office/drawing/2014/main" id="{597D16E8-BA76-4857-8A1F-5B7AF361CA38}"/>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a:extLst>
            <a:ext uri="{FF2B5EF4-FFF2-40B4-BE49-F238E27FC236}">
              <a16:creationId xmlns:a16="http://schemas.microsoft.com/office/drawing/2014/main" id="{FB290CF4-4B44-401C-B092-56F731E95B66}"/>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a:extLst>
            <a:ext uri="{FF2B5EF4-FFF2-40B4-BE49-F238E27FC236}">
              <a16:creationId xmlns:a16="http://schemas.microsoft.com/office/drawing/2014/main" id="{9BCB4A45-9041-4F09-9DA8-56647E3B7A66}"/>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a:extLst>
            <a:ext uri="{FF2B5EF4-FFF2-40B4-BE49-F238E27FC236}">
              <a16:creationId xmlns:a16="http://schemas.microsoft.com/office/drawing/2014/main" id="{C6F95F66-D4B1-4946-9E79-2911770DD937}"/>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a:extLst>
            <a:ext uri="{FF2B5EF4-FFF2-40B4-BE49-F238E27FC236}">
              <a16:creationId xmlns:a16="http://schemas.microsoft.com/office/drawing/2014/main" id="{EE9A1C23-6B90-4284-A240-24CA71A233B5}"/>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a:extLst>
            <a:ext uri="{FF2B5EF4-FFF2-40B4-BE49-F238E27FC236}">
              <a16:creationId xmlns:a16="http://schemas.microsoft.com/office/drawing/2014/main" id="{21357E91-9D1E-40F5-B3CC-99925950E9E7}"/>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4" name="テキスト ボックス 123">
          <a:extLst>
            <a:ext uri="{FF2B5EF4-FFF2-40B4-BE49-F238E27FC236}">
              <a16:creationId xmlns:a16="http://schemas.microsoft.com/office/drawing/2014/main" id="{7FFB5CD3-A3C8-4899-85F0-3586E490E23F}"/>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C100E4E3-F1F6-4263-A86D-07EF3B786ACB}"/>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9D3CC8DF-92B4-484E-919A-B08FD908E0FE}"/>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23792</xdr:rowOff>
    </xdr:to>
    <xdr:cxnSp macro="">
      <xdr:nvCxnSpPr>
        <xdr:cNvPr id="127" name="直線コネクタ 126">
          <a:extLst>
            <a:ext uri="{FF2B5EF4-FFF2-40B4-BE49-F238E27FC236}">
              <a16:creationId xmlns:a16="http://schemas.microsoft.com/office/drawing/2014/main" id="{36E83CAB-536E-4167-94AE-3DAD54FB3911}"/>
            </a:ext>
          </a:extLst>
        </xdr:cNvPr>
        <xdr:cNvCxnSpPr/>
      </xdr:nvCxnSpPr>
      <xdr:spPr>
        <a:xfrm flipV="1">
          <a:off x="14793595" y="5312833"/>
          <a:ext cx="1269" cy="1483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27619</xdr:rowOff>
    </xdr:from>
    <xdr:ext cx="560923" cy="259045"/>
    <xdr:sp macro="" textlink="">
      <xdr:nvSpPr>
        <xdr:cNvPr id="128" name="債務償還比率最小値テキスト">
          <a:extLst>
            <a:ext uri="{FF2B5EF4-FFF2-40B4-BE49-F238E27FC236}">
              <a16:creationId xmlns:a16="http://schemas.microsoft.com/office/drawing/2014/main" id="{00BE0AA6-3A06-4699-B952-FC1842572CF0}"/>
            </a:ext>
          </a:extLst>
        </xdr:cNvPr>
        <xdr:cNvSpPr txBox="1"/>
      </xdr:nvSpPr>
      <xdr:spPr>
        <a:xfrm>
          <a:off x="14846300" y="679989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23792</xdr:rowOff>
    </xdr:from>
    <xdr:to>
      <xdr:col>76</xdr:col>
      <xdr:colOff>111125</xdr:colOff>
      <xdr:row>35</xdr:row>
      <xdr:rowOff>23792</xdr:rowOff>
    </xdr:to>
    <xdr:cxnSp macro="">
      <xdr:nvCxnSpPr>
        <xdr:cNvPr id="129" name="直線コネクタ 128">
          <a:extLst>
            <a:ext uri="{FF2B5EF4-FFF2-40B4-BE49-F238E27FC236}">
              <a16:creationId xmlns:a16="http://schemas.microsoft.com/office/drawing/2014/main" id="{9191A70F-F018-4EBE-AA9B-9310936D622F}"/>
            </a:ext>
          </a:extLst>
        </xdr:cNvPr>
        <xdr:cNvCxnSpPr/>
      </xdr:nvCxnSpPr>
      <xdr:spPr>
        <a:xfrm>
          <a:off x="14706600" y="6796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0" name="債務償還比率最大値テキスト">
          <a:extLst>
            <a:ext uri="{FF2B5EF4-FFF2-40B4-BE49-F238E27FC236}">
              <a16:creationId xmlns:a16="http://schemas.microsoft.com/office/drawing/2014/main" id="{F4119DA3-D1F8-49C1-9CE8-0BE0FB275EAD}"/>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1" name="直線コネクタ 130">
          <a:extLst>
            <a:ext uri="{FF2B5EF4-FFF2-40B4-BE49-F238E27FC236}">
              <a16:creationId xmlns:a16="http://schemas.microsoft.com/office/drawing/2014/main" id="{3024F848-90B7-4AD5-8B41-56B2482A5DB5}"/>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165717</xdr:rowOff>
    </xdr:from>
    <xdr:ext cx="469744" cy="259045"/>
    <xdr:sp macro="" textlink="">
      <xdr:nvSpPr>
        <xdr:cNvPr id="132" name="債務償還比率平均値テキスト">
          <a:extLst>
            <a:ext uri="{FF2B5EF4-FFF2-40B4-BE49-F238E27FC236}">
              <a16:creationId xmlns:a16="http://schemas.microsoft.com/office/drawing/2014/main" id="{452CB6DE-97D6-4BFF-AC3C-40D8E835356F}"/>
            </a:ext>
          </a:extLst>
        </xdr:cNvPr>
        <xdr:cNvSpPr txBox="1"/>
      </xdr:nvSpPr>
      <xdr:spPr>
        <a:xfrm>
          <a:off x="14846300" y="59092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142840</xdr:rowOff>
    </xdr:from>
    <xdr:to>
      <xdr:col>76</xdr:col>
      <xdr:colOff>73025</xdr:colOff>
      <xdr:row>31</xdr:row>
      <xdr:rowOff>72990</xdr:rowOff>
    </xdr:to>
    <xdr:sp macro="" textlink="">
      <xdr:nvSpPr>
        <xdr:cNvPr id="133" name="フローチャート: 判断 132">
          <a:extLst>
            <a:ext uri="{FF2B5EF4-FFF2-40B4-BE49-F238E27FC236}">
              <a16:creationId xmlns:a16="http://schemas.microsoft.com/office/drawing/2014/main" id="{E081718D-1048-428A-92EE-DF26050F1024}"/>
            </a:ext>
          </a:extLst>
        </xdr:cNvPr>
        <xdr:cNvSpPr/>
      </xdr:nvSpPr>
      <xdr:spPr>
        <a:xfrm>
          <a:off x="14744700" y="605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117532</xdr:rowOff>
    </xdr:from>
    <xdr:to>
      <xdr:col>72</xdr:col>
      <xdr:colOff>123825</xdr:colOff>
      <xdr:row>31</xdr:row>
      <xdr:rowOff>47682</xdr:rowOff>
    </xdr:to>
    <xdr:sp macro="" textlink="">
      <xdr:nvSpPr>
        <xdr:cNvPr id="134" name="フローチャート: 判断 133">
          <a:extLst>
            <a:ext uri="{FF2B5EF4-FFF2-40B4-BE49-F238E27FC236}">
              <a16:creationId xmlns:a16="http://schemas.microsoft.com/office/drawing/2014/main" id="{F2DAB89F-FF88-4496-AA6C-B41B716C9EF7}"/>
            </a:ext>
          </a:extLst>
        </xdr:cNvPr>
        <xdr:cNvSpPr/>
      </xdr:nvSpPr>
      <xdr:spPr>
        <a:xfrm>
          <a:off x="14033500" y="603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132285</xdr:rowOff>
    </xdr:from>
    <xdr:to>
      <xdr:col>68</xdr:col>
      <xdr:colOff>123825</xdr:colOff>
      <xdr:row>31</xdr:row>
      <xdr:rowOff>62435</xdr:rowOff>
    </xdr:to>
    <xdr:sp macro="" textlink="">
      <xdr:nvSpPr>
        <xdr:cNvPr id="135" name="フローチャート: 判断 134">
          <a:extLst>
            <a:ext uri="{FF2B5EF4-FFF2-40B4-BE49-F238E27FC236}">
              <a16:creationId xmlns:a16="http://schemas.microsoft.com/office/drawing/2014/main" id="{EB39D8DA-1BC6-4EC9-B042-A1AF8B738D85}"/>
            </a:ext>
          </a:extLst>
        </xdr:cNvPr>
        <xdr:cNvSpPr/>
      </xdr:nvSpPr>
      <xdr:spPr>
        <a:xfrm>
          <a:off x="13271500" y="604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133844</xdr:rowOff>
    </xdr:from>
    <xdr:to>
      <xdr:col>64</xdr:col>
      <xdr:colOff>123825</xdr:colOff>
      <xdr:row>31</xdr:row>
      <xdr:rowOff>63994</xdr:rowOff>
    </xdr:to>
    <xdr:sp macro="" textlink="">
      <xdr:nvSpPr>
        <xdr:cNvPr id="136" name="フローチャート: 判断 135">
          <a:extLst>
            <a:ext uri="{FF2B5EF4-FFF2-40B4-BE49-F238E27FC236}">
              <a16:creationId xmlns:a16="http://schemas.microsoft.com/office/drawing/2014/main" id="{14E6A4F1-5703-431B-858E-94AD7EF7B444}"/>
            </a:ext>
          </a:extLst>
        </xdr:cNvPr>
        <xdr:cNvSpPr/>
      </xdr:nvSpPr>
      <xdr:spPr>
        <a:xfrm>
          <a:off x="12509500" y="6048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67275</xdr:rowOff>
    </xdr:from>
    <xdr:to>
      <xdr:col>60</xdr:col>
      <xdr:colOff>123825</xdr:colOff>
      <xdr:row>30</xdr:row>
      <xdr:rowOff>168875</xdr:rowOff>
    </xdr:to>
    <xdr:sp macro="" textlink="">
      <xdr:nvSpPr>
        <xdr:cNvPr id="137" name="フローチャート: 判断 136">
          <a:extLst>
            <a:ext uri="{FF2B5EF4-FFF2-40B4-BE49-F238E27FC236}">
              <a16:creationId xmlns:a16="http://schemas.microsoft.com/office/drawing/2014/main" id="{AFE893B5-1F69-459D-AA66-27EC6A759E43}"/>
            </a:ext>
          </a:extLst>
        </xdr:cNvPr>
        <xdr:cNvSpPr/>
      </xdr:nvSpPr>
      <xdr:spPr>
        <a:xfrm>
          <a:off x="11747500" y="598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2D88E7F0-52EF-459A-AB08-08F6824129FA}"/>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108BF733-704F-4ADA-AE9C-A77D10B1326C}"/>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6A6FFF38-7DEA-4C11-A9EA-0216599837B4}"/>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586A3FB4-ACA9-44F0-BD35-A90580524E19}"/>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1B97930D-E9DD-4901-9B89-E5ED93B27731}"/>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27115</xdr:rowOff>
    </xdr:from>
    <xdr:to>
      <xdr:col>76</xdr:col>
      <xdr:colOff>73025</xdr:colOff>
      <xdr:row>32</xdr:row>
      <xdr:rowOff>128715</xdr:rowOff>
    </xdr:to>
    <xdr:sp macro="" textlink="">
      <xdr:nvSpPr>
        <xdr:cNvPr id="143" name="楕円 142">
          <a:extLst>
            <a:ext uri="{FF2B5EF4-FFF2-40B4-BE49-F238E27FC236}">
              <a16:creationId xmlns:a16="http://schemas.microsoft.com/office/drawing/2014/main" id="{16A4608C-8BD9-4764-81EC-A817A397A7C8}"/>
            </a:ext>
          </a:extLst>
        </xdr:cNvPr>
        <xdr:cNvSpPr/>
      </xdr:nvSpPr>
      <xdr:spPr>
        <a:xfrm>
          <a:off x="14744700" y="628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5542</xdr:rowOff>
    </xdr:from>
    <xdr:ext cx="469744" cy="259045"/>
    <xdr:sp macro="" textlink="">
      <xdr:nvSpPr>
        <xdr:cNvPr id="144" name="債務償還比率該当値テキスト">
          <a:extLst>
            <a:ext uri="{FF2B5EF4-FFF2-40B4-BE49-F238E27FC236}">
              <a16:creationId xmlns:a16="http://schemas.microsoft.com/office/drawing/2014/main" id="{E98FE032-3A7F-496D-AF51-A9FA55B42CEE}"/>
            </a:ext>
          </a:extLst>
        </xdr:cNvPr>
        <xdr:cNvSpPr txBox="1"/>
      </xdr:nvSpPr>
      <xdr:spPr>
        <a:xfrm>
          <a:off x="14846300" y="6263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145669</xdr:rowOff>
    </xdr:from>
    <xdr:to>
      <xdr:col>72</xdr:col>
      <xdr:colOff>123825</xdr:colOff>
      <xdr:row>32</xdr:row>
      <xdr:rowOff>75819</xdr:rowOff>
    </xdr:to>
    <xdr:sp macro="" textlink="">
      <xdr:nvSpPr>
        <xdr:cNvPr id="145" name="楕円 144">
          <a:extLst>
            <a:ext uri="{FF2B5EF4-FFF2-40B4-BE49-F238E27FC236}">
              <a16:creationId xmlns:a16="http://schemas.microsoft.com/office/drawing/2014/main" id="{AFB75360-7E78-4839-B6B0-6644E826FFC0}"/>
            </a:ext>
          </a:extLst>
        </xdr:cNvPr>
        <xdr:cNvSpPr/>
      </xdr:nvSpPr>
      <xdr:spPr>
        <a:xfrm>
          <a:off x="14033500" y="6232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25019</xdr:rowOff>
    </xdr:from>
    <xdr:to>
      <xdr:col>76</xdr:col>
      <xdr:colOff>22225</xdr:colOff>
      <xdr:row>32</xdr:row>
      <xdr:rowOff>77915</xdr:rowOff>
    </xdr:to>
    <xdr:cxnSp macro="">
      <xdr:nvCxnSpPr>
        <xdr:cNvPr id="146" name="直線コネクタ 145">
          <a:extLst>
            <a:ext uri="{FF2B5EF4-FFF2-40B4-BE49-F238E27FC236}">
              <a16:creationId xmlns:a16="http://schemas.microsoft.com/office/drawing/2014/main" id="{51D3BBEE-4FBD-4326-835A-8E73E99B4475}"/>
            </a:ext>
          </a:extLst>
        </xdr:cNvPr>
        <xdr:cNvCxnSpPr/>
      </xdr:nvCxnSpPr>
      <xdr:spPr>
        <a:xfrm>
          <a:off x="14084300" y="6282944"/>
          <a:ext cx="711200" cy="5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122400</xdr:rowOff>
    </xdr:from>
    <xdr:to>
      <xdr:col>68</xdr:col>
      <xdr:colOff>123825</xdr:colOff>
      <xdr:row>32</xdr:row>
      <xdr:rowOff>52550</xdr:rowOff>
    </xdr:to>
    <xdr:sp macro="" textlink="">
      <xdr:nvSpPr>
        <xdr:cNvPr id="147" name="楕円 146">
          <a:extLst>
            <a:ext uri="{FF2B5EF4-FFF2-40B4-BE49-F238E27FC236}">
              <a16:creationId xmlns:a16="http://schemas.microsoft.com/office/drawing/2014/main" id="{0352019D-A453-4B55-92AD-FCC2B1737377}"/>
            </a:ext>
          </a:extLst>
        </xdr:cNvPr>
        <xdr:cNvSpPr/>
      </xdr:nvSpPr>
      <xdr:spPr>
        <a:xfrm>
          <a:off x="13271500" y="620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1750</xdr:rowOff>
    </xdr:from>
    <xdr:to>
      <xdr:col>72</xdr:col>
      <xdr:colOff>73025</xdr:colOff>
      <xdr:row>32</xdr:row>
      <xdr:rowOff>25019</xdr:rowOff>
    </xdr:to>
    <xdr:cxnSp macro="">
      <xdr:nvCxnSpPr>
        <xdr:cNvPr id="148" name="直線コネクタ 147">
          <a:extLst>
            <a:ext uri="{FF2B5EF4-FFF2-40B4-BE49-F238E27FC236}">
              <a16:creationId xmlns:a16="http://schemas.microsoft.com/office/drawing/2014/main" id="{1D6610B2-6F90-4E38-8F23-E72BADE4EF60}"/>
            </a:ext>
          </a:extLst>
        </xdr:cNvPr>
        <xdr:cNvCxnSpPr/>
      </xdr:nvCxnSpPr>
      <xdr:spPr>
        <a:xfrm>
          <a:off x="13322300" y="6259675"/>
          <a:ext cx="762000" cy="23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113044</xdr:rowOff>
    </xdr:from>
    <xdr:to>
      <xdr:col>64</xdr:col>
      <xdr:colOff>123825</xdr:colOff>
      <xdr:row>32</xdr:row>
      <xdr:rowOff>43194</xdr:rowOff>
    </xdr:to>
    <xdr:sp macro="" textlink="">
      <xdr:nvSpPr>
        <xdr:cNvPr id="149" name="楕円 148">
          <a:extLst>
            <a:ext uri="{FF2B5EF4-FFF2-40B4-BE49-F238E27FC236}">
              <a16:creationId xmlns:a16="http://schemas.microsoft.com/office/drawing/2014/main" id="{7B7E3DA5-485C-42DB-B6EB-246AE915F814}"/>
            </a:ext>
          </a:extLst>
        </xdr:cNvPr>
        <xdr:cNvSpPr/>
      </xdr:nvSpPr>
      <xdr:spPr>
        <a:xfrm>
          <a:off x="12509500" y="6199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163844</xdr:rowOff>
    </xdr:from>
    <xdr:to>
      <xdr:col>68</xdr:col>
      <xdr:colOff>73025</xdr:colOff>
      <xdr:row>32</xdr:row>
      <xdr:rowOff>1750</xdr:rowOff>
    </xdr:to>
    <xdr:cxnSp macro="">
      <xdr:nvCxnSpPr>
        <xdr:cNvPr id="150" name="直線コネクタ 149">
          <a:extLst>
            <a:ext uri="{FF2B5EF4-FFF2-40B4-BE49-F238E27FC236}">
              <a16:creationId xmlns:a16="http://schemas.microsoft.com/office/drawing/2014/main" id="{A00FA87C-A50B-4DA1-8729-13E229A58335}"/>
            </a:ext>
          </a:extLst>
        </xdr:cNvPr>
        <xdr:cNvCxnSpPr/>
      </xdr:nvCxnSpPr>
      <xdr:spPr>
        <a:xfrm>
          <a:off x="12560300" y="6250319"/>
          <a:ext cx="762000" cy="9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896</xdr:rowOff>
    </xdr:from>
    <xdr:to>
      <xdr:col>60</xdr:col>
      <xdr:colOff>123825</xdr:colOff>
      <xdr:row>31</xdr:row>
      <xdr:rowOff>102496</xdr:rowOff>
    </xdr:to>
    <xdr:sp macro="" textlink="">
      <xdr:nvSpPr>
        <xdr:cNvPr id="151" name="楕円 150">
          <a:extLst>
            <a:ext uri="{FF2B5EF4-FFF2-40B4-BE49-F238E27FC236}">
              <a16:creationId xmlns:a16="http://schemas.microsoft.com/office/drawing/2014/main" id="{41CA29FD-0071-47F3-8516-D932E9466C25}"/>
            </a:ext>
          </a:extLst>
        </xdr:cNvPr>
        <xdr:cNvSpPr/>
      </xdr:nvSpPr>
      <xdr:spPr>
        <a:xfrm>
          <a:off x="11747500" y="608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51696</xdr:rowOff>
    </xdr:from>
    <xdr:to>
      <xdr:col>64</xdr:col>
      <xdr:colOff>73025</xdr:colOff>
      <xdr:row>31</xdr:row>
      <xdr:rowOff>163844</xdr:rowOff>
    </xdr:to>
    <xdr:cxnSp macro="">
      <xdr:nvCxnSpPr>
        <xdr:cNvPr id="152" name="直線コネクタ 151">
          <a:extLst>
            <a:ext uri="{FF2B5EF4-FFF2-40B4-BE49-F238E27FC236}">
              <a16:creationId xmlns:a16="http://schemas.microsoft.com/office/drawing/2014/main" id="{012E1FCD-6749-48E5-BA37-30A63C9F35E6}"/>
            </a:ext>
          </a:extLst>
        </xdr:cNvPr>
        <xdr:cNvCxnSpPr/>
      </xdr:nvCxnSpPr>
      <xdr:spPr>
        <a:xfrm>
          <a:off x="11798300" y="6138171"/>
          <a:ext cx="762000" cy="112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64209</xdr:rowOff>
    </xdr:from>
    <xdr:ext cx="469744" cy="259045"/>
    <xdr:sp macro="" textlink="">
      <xdr:nvSpPr>
        <xdr:cNvPr id="153" name="n_1aveValue債務償還比率">
          <a:extLst>
            <a:ext uri="{FF2B5EF4-FFF2-40B4-BE49-F238E27FC236}">
              <a16:creationId xmlns:a16="http://schemas.microsoft.com/office/drawing/2014/main" id="{EEB13AB6-4E93-44DE-AD93-648FE088F960}"/>
            </a:ext>
          </a:extLst>
        </xdr:cNvPr>
        <xdr:cNvSpPr txBox="1"/>
      </xdr:nvSpPr>
      <xdr:spPr>
        <a:xfrm>
          <a:off x="13836727" y="5807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78962</xdr:rowOff>
    </xdr:from>
    <xdr:ext cx="469744" cy="259045"/>
    <xdr:sp macro="" textlink="">
      <xdr:nvSpPr>
        <xdr:cNvPr id="154" name="n_2aveValue債務償還比率">
          <a:extLst>
            <a:ext uri="{FF2B5EF4-FFF2-40B4-BE49-F238E27FC236}">
              <a16:creationId xmlns:a16="http://schemas.microsoft.com/office/drawing/2014/main" id="{DC12DBDE-EB2B-4A00-AC28-B54CEF1C0E20}"/>
            </a:ext>
          </a:extLst>
        </xdr:cNvPr>
        <xdr:cNvSpPr txBox="1"/>
      </xdr:nvSpPr>
      <xdr:spPr>
        <a:xfrm>
          <a:off x="13087427" y="5822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80521</xdr:rowOff>
    </xdr:from>
    <xdr:ext cx="469744" cy="259045"/>
    <xdr:sp macro="" textlink="">
      <xdr:nvSpPr>
        <xdr:cNvPr id="155" name="n_3aveValue債務償還比率">
          <a:extLst>
            <a:ext uri="{FF2B5EF4-FFF2-40B4-BE49-F238E27FC236}">
              <a16:creationId xmlns:a16="http://schemas.microsoft.com/office/drawing/2014/main" id="{A627A6A6-9DD0-4C59-8750-3DA9D44625EE}"/>
            </a:ext>
          </a:extLst>
        </xdr:cNvPr>
        <xdr:cNvSpPr txBox="1"/>
      </xdr:nvSpPr>
      <xdr:spPr>
        <a:xfrm>
          <a:off x="12325427" y="5824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13952</xdr:rowOff>
    </xdr:from>
    <xdr:ext cx="469744" cy="259045"/>
    <xdr:sp macro="" textlink="">
      <xdr:nvSpPr>
        <xdr:cNvPr id="156" name="n_4aveValue債務償還比率">
          <a:extLst>
            <a:ext uri="{FF2B5EF4-FFF2-40B4-BE49-F238E27FC236}">
              <a16:creationId xmlns:a16="http://schemas.microsoft.com/office/drawing/2014/main" id="{7A41BE44-715C-4C89-B44B-C06BF4950236}"/>
            </a:ext>
          </a:extLst>
        </xdr:cNvPr>
        <xdr:cNvSpPr txBox="1"/>
      </xdr:nvSpPr>
      <xdr:spPr>
        <a:xfrm>
          <a:off x="11563427" y="57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66946</xdr:rowOff>
    </xdr:from>
    <xdr:ext cx="469744" cy="259045"/>
    <xdr:sp macro="" textlink="">
      <xdr:nvSpPr>
        <xdr:cNvPr id="157" name="n_1mainValue債務償還比率">
          <a:extLst>
            <a:ext uri="{FF2B5EF4-FFF2-40B4-BE49-F238E27FC236}">
              <a16:creationId xmlns:a16="http://schemas.microsoft.com/office/drawing/2014/main" id="{5C1C70E0-13FC-47AF-ADFD-BB9A62EEBAAB}"/>
            </a:ext>
          </a:extLst>
        </xdr:cNvPr>
        <xdr:cNvSpPr txBox="1"/>
      </xdr:nvSpPr>
      <xdr:spPr>
        <a:xfrm>
          <a:off x="13836727" y="6324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43677</xdr:rowOff>
    </xdr:from>
    <xdr:ext cx="469744" cy="259045"/>
    <xdr:sp macro="" textlink="">
      <xdr:nvSpPr>
        <xdr:cNvPr id="158" name="n_2mainValue債務償還比率">
          <a:extLst>
            <a:ext uri="{FF2B5EF4-FFF2-40B4-BE49-F238E27FC236}">
              <a16:creationId xmlns:a16="http://schemas.microsoft.com/office/drawing/2014/main" id="{C5218EF1-EC94-417A-8496-BE651478C9D5}"/>
            </a:ext>
          </a:extLst>
        </xdr:cNvPr>
        <xdr:cNvSpPr txBox="1"/>
      </xdr:nvSpPr>
      <xdr:spPr>
        <a:xfrm>
          <a:off x="13087427" y="6301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34321</xdr:rowOff>
    </xdr:from>
    <xdr:ext cx="469744" cy="259045"/>
    <xdr:sp macro="" textlink="">
      <xdr:nvSpPr>
        <xdr:cNvPr id="159" name="n_3mainValue債務償還比率">
          <a:extLst>
            <a:ext uri="{FF2B5EF4-FFF2-40B4-BE49-F238E27FC236}">
              <a16:creationId xmlns:a16="http://schemas.microsoft.com/office/drawing/2014/main" id="{AC1C1550-06F4-4E22-9679-F6855D55D555}"/>
            </a:ext>
          </a:extLst>
        </xdr:cNvPr>
        <xdr:cNvSpPr txBox="1"/>
      </xdr:nvSpPr>
      <xdr:spPr>
        <a:xfrm>
          <a:off x="12325427" y="6292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93623</xdr:rowOff>
    </xdr:from>
    <xdr:ext cx="469744" cy="259045"/>
    <xdr:sp macro="" textlink="">
      <xdr:nvSpPr>
        <xdr:cNvPr id="160" name="n_4mainValue債務償還比率">
          <a:extLst>
            <a:ext uri="{FF2B5EF4-FFF2-40B4-BE49-F238E27FC236}">
              <a16:creationId xmlns:a16="http://schemas.microsoft.com/office/drawing/2014/main" id="{9E66BBEB-1CF9-41ED-9613-EA62B4B9B0FA}"/>
            </a:ext>
          </a:extLst>
        </xdr:cNvPr>
        <xdr:cNvSpPr txBox="1"/>
      </xdr:nvSpPr>
      <xdr:spPr>
        <a:xfrm>
          <a:off x="11563427" y="6180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175FFA45-CA42-4E0D-BA20-8F7A509F9C59}"/>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id="{4D344DCF-2C6A-4F5C-BA35-A804F58BC209}"/>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id="{1AC20B7C-23D4-4A7F-893F-4FCB3A7C55DC}"/>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id="{79BFFB3B-660E-4A66-A0B5-AD18CC7CBD2E}"/>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id="{23991325-06B6-4140-A094-516822332873}"/>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id="{2D8B588A-9E76-45D2-BA89-7DB455DDB5DB}"/>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A2F55156-6E44-481A-8A9C-746D44534EF5}"/>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D709C6EB-CB07-4775-BF80-D9F5167EE4BA}"/>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99F13291-E4A2-486C-B495-44EBA6FCCB08}"/>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96D08AFB-10D5-4486-AC7F-C202A9549488}"/>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埼玉県川越市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CB7CAFC0-B10A-4D9F-BE4E-17CFD9B9C60A}"/>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BD9C722D-BC96-4342-99EB-A478FD71F29B}"/>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FC42E6EA-A380-46B1-A421-B28D8729F1C8}"/>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82D04BE0-8D04-4FC2-A40D-49E6C70863CE}"/>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97267316-EC0F-4554-AF97-1F65CA5FE093}"/>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8D2ED48F-6369-44A0-A102-F287C9F4641D}"/>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353,301
344,502
109.13
112,570,261
109,094,781
3,299,933
64,006,993
100,526,746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A0A72881-B872-444A-B6BC-B84FF795E9D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A15961BE-EA35-45E1-9ACB-EC144247A0B3}"/>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60E166DD-E1F0-432C-A3E4-0A60003F1276}"/>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68.9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4FECC036-74C5-46DE-A4AF-4AE2337A58E2}"/>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CFBCD591-FFEC-41CA-A51F-9276659302B8}"/>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C211BBC1-A799-410D-ABAD-6A3D7662C917}"/>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646E2005-1F19-401F-BAF4-49CD9AD9ABE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558215DB-1A06-4B82-AA36-07B0C524771C}"/>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4C49FF98-0E01-4343-A7A9-B0FCDFF858C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1024C7D0-A3DB-44D5-A69F-E8DCBE4BC06B}"/>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E01BB70F-11FA-4190-BC56-DD789A61D968}"/>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2DA5F4AA-7DBD-4B43-A17D-B443CB393DB9}"/>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F0EA4419-CBE5-4A1D-BE4D-1168AE7E096C}"/>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FAD39657-844B-417D-A7F6-DFDA761F6BAC}"/>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6391018B-98E5-4ED5-98D9-5A2BF6AD4B79}"/>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3FC6E9DA-C5FD-4B3E-9BAB-48AA2B509759}"/>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76723FC1-95FD-4D1A-9BD6-F8DE488DC64A}"/>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D62AC870-D8B8-435E-B31B-2D087D806467}"/>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757BFF79-EB41-4030-BC34-F2EB1C0705F1}"/>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447FC47-0FEA-4EC6-A419-83CC45D45932}"/>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F1DB6C89-DC5E-4800-BDDC-7E58B7C911EC}"/>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4A79E40E-F13B-4A2D-BFD4-4BA18FFBA1E7}"/>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42872C8B-F130-4A83-B7B8-7693B4B9549C}"/>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821304F5-AB26-4F04-B1F4-AB55EBF5DE8A}"/>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15509C4D-2A55-4BEC-95EB-13CDD76B82F8}"/>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2C4ED701-1180-4183-B31F-7E6F1E2ACB23}"/>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50EC9BD7-324C-44E3-8733-F178072660DF}"/>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B7AB30F9-64F1-4793-9383-1A8BD25093D1}"/>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9373F3A6-EC33-44B6-BE70-92815A9B4BEA}"/>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A3586F57-C9A1-4964-BE9C-A8F3DACCCB38}"/>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A5060CC0-2251-40E8-80EE-E732DF7EA137}"/>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9EC52142-B664-4F1E-A7E9-172590188D1B}"/>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62C7C082-D58A-4DB5-9F12-360430662568}"/>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57D95116-99DF-4B67-BFF0-D8164B19374A}"/>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FAF6257D-B6C5-419F-A7B8-FA5E2E1F5C28}"/>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28C11626-6A6B-40FE-B114-ED5E655703F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4AB9693B-2C17-425F-9A23-775757EC7B3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F8345869-D549-4A96-9505-647E8123A3D6}"/>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27F347AF-DB80-4B48-93EE-EE0A66F92A22}"/>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F6D13240-0AB3-4313-99A3-1D806D38A0CD}"/>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EA344386-21F9-4D00-A3F4-68CE357D058B}"/>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20838313-DDC6-4FE7-8FAC-8A406DBC1D51}"/>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FCA3F82C-EC12-473A-821D-AE35E83D155B}"/>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4CF2E314-712D-4B82-885C-B3450EF5E578}"/>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71A8BD8F-90BE-4AC0-A9D3-15AADE70C716}"/>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102870</xdr:rowOff>
    </xdr:from>
    <xdr:to>
      <xdr:col>24</xdr:col>
      <xdr:colOff>62865</xdr:colOff>
      <xdr:row>41</xdr:row>
      <xdr:rowOff>169545</xdr:rowOff>
    </xdr:to>
    <xdr:cxnSp macro="">
      <xdr:nvCxnSpPr>
        <xdr:cNvPr id="57" name="直線コネクタ 56">
          <a:extLst>
            <a:ext uri="{FF2B5EF4-FFF2-40B4-BE49-F238E27FC236}">
              <a16:creationId xmlns:a16="http://schemas.microsoft.com/office/drawing/2014/main" id="{4E3D660D-1672-49F4-8EED-F1F039DA38FB}"/>
            </a:ext>
          </a:extLst>
        </xdr:cNvPr>
        <xdr:cNvCxnSpPr/>
      </xdr:nvCxnSpPr>
      <xdr:spPr>
        <a:xfrm flipV="1">
          <a:off x="4634865" y="5932170"/>
          <a:ext cx="0" cy="1266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1922</xdr:rowOff>
    </xdr:from>
    <xdr:ext cx="405111" cy="259045"/>
    <xdr:sp macro="" textlink="">
      <xdr:nvSpPr>
        <xdr:cNvPr id="58" name="【道路】&#10;有形固定資産減価償却率最小値テキスト">
          <a:extLst>
            <a:ext uri="{FF2B5EF4-FFF2-40B4-BE49-F238E27FC236}">
              <a16:creationId xmlns:a16="http://schemas.microsoft.com/office/drawing/2014/main" id="{ACF9E86C-2470-4AE5-80A4-AB4FDD2F82B3}"/>
            </a:ext>
          </a:extLst>
        </xdr:cNvPr>
        <xdr:cNvSpPr txBox="1"/>
      </xdr:nvSpPr>
      <xdr:spPr>
        <a:xfrm>
          <a:off x="4673600" y="720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169545</xdr:rowOff>
    </xdr:from>
    <xdr:to>
      <xdr:col>24</xdr:col>
      <xdr:colOff>152400</xdr:colOff>
      <xdr:row>41</xdr:row>
      <xdr:rowOff>169545</xdr:rowOff>
    </xdr:to>
    <xdr:cxnSp macro="">
      <xdr:nvCxnSpPr>
        <xdr:cNvPr id="59" name="直線コネクタ 58">
          <a:extLst>
            <a:ext uri="{FF2B5EF4-FFF2-40B4-BE49-F238E27FC236}">
              <a16:creationId xmlns:a16="http://schemas.microsoft.com/office/drawing/2014/main" id="{FB42FDC7-EA73-427E-9AEA-A6C2B803C740}"/>
            </a:ext>
          </a:extLst>
        </xdr:cNvPr>
        <xdr:cNvCxnSpPr/>
      </xdr:nvCxnSpPr>
      <xdr:spPr>
        <a:xfrm>
          <a:off x="4546600" y="719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49547</xdr:rowOff>
    </xdr:from>
    <xdr:ext cx="405111" cy="259045"/>
    <xdr:sp macro="" textlink="">
      <xdr:nvSpPr>
        <xdr:cNvPr id="60" name="【道路】&#10;有形固定資産減価償却率最大値テキスト">
          <a:extLst>
            <a:ext uri="{FF2B5EF4-FFF2-40B4-BE49-F238E27FC236}">
              <a16:creationId xmlns:a16="http://schemas.microsoft.com/office/drawing/2014/main" id="{2082C21B-A461-47A0-827A-3B24030E203F}"/>
            </a:ext>
          </a:extLst>
        </xdr:cNvPr>
        <xdr:cNvSpPr txBox="1"/>
      </xdr:nvSpPr>
      <xdr:spPr>
        <a:xfrm>
          <a:off x="4673600" y="5707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102870</xdr:rowOff>
    </xdr:from>
    <xdr:to>
      <xdr:col>24</xdr:col>
      <xdr:colOff>152400</xdr:colOff>
      <xdr:row>34</xdr:row>
      <xdr:rowOff>102870</xdr:rowOff>
    </xdr:to>
    <xdr:cxnSp macro="">
      <xdr:nvCxnSpPr>
        <xdr:cNvPr id="61" name="直線コネクタ 60">
          <a:extLst>
            <a:ext uri="{FF2B5EF4-FFF2-40B4-BE49-F238E27FC236}">
              <a16:creationId xmlns:a16="http://schemas.microsoft.com/office/drawing/2014/main" id="{26FB9BF7-5989-44C7-99FC-8959D23CAF50}"/>
            </a:ext>
          </a:extLst>
        </xdr:cNvPr>
        <xdr:cNvCxnSpPr/>
      </xdr:nvCxnSpPr>
      <xdr:spPr>
        <a:xfrm>
          <a:off x="4546600" y="593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166387</xdr:rowOff>
    </xdr:from>
    <xdr:ext cx="405111" cy="259045"/>
    <xdr:sp macro="" textlink="">
      <xdr:nvSpPr>
        <xdr:cNvPr id="62" name="【道路】&#10;有形固定資産減価償却率平均値テキスト">
          <a:extLst>
            <a:ext uri="{FF2B5EF4-FFF2-40B4-BE49-F238E27FC236}">
              <a16:creationId xmlns:a16="http://schemas.microsoft.com/office/drawing/2014/main" id="{392DA3FE-E400-41D4-A5E8-C9981B82223B}"/>
            </a:ext>
          </a:extLst>
        </xdr:cNvPr>
        <xdr:cNvSpPr txBox="1"/>
      </xdr:nvSpPr>
      <xdr:spPr>
        <a:xfrm>
          <a:off x="4673600" y="6338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143510</xdr:rowOff>
    </xdr:from>
    <xdr:to>
      <xdr:col>24</xdr:col>
      <xdr:colOff>114300</xdr:colOff>
      <xdr:row>38</xdr:row>
      <xdr:rowOff>73660</xdr:rowOff>
    </xdr:to>
    <xdr:sp macro="" textlink="">
      <xdr:nvSpPr>
        <xdr:cNvPr id="63" name="フローチャート: 判断 62">
          <a:extLst>
            <a:ext uri="{FF2B5EF4-FFF2-40B4-BE49-F238E27FC236}">
              <a16:creationId xmlns:a16="http://schemas.microsoft.com/office/drawing/2014/main" id="{BCF76E3F-88C7-4691-917A-AE1172FC3F6A}"/>
            </a:ext>
          </a:extLst>
        </xdr:cNvPr>
        <xdr:cNvSpPr/>
      </xdr:nvSpPr>
      <xdr:spPr>
        <a:xfrm>
          <a:off x="45847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111125</xdr:rowOff>
    </xdr:from>
    <xdr:to>
      <xdr:col>20</xdr:col>
      <xdr:colOff>38100</xdr:colOff>
      <xdr:row>38</xdr:row>
      <xdr:rowOff>41275</xdr:rowOff>
    </xdr:to>
    <xdr:sp macro="" textlink="">
      <xdr:nvSpPr>
        <xdr:cNvPr id="64" name="フローチャート: 判断 63">
          <a:extLst>
            <a:ext uri="{FF2B5EF4-FFF2-40B4-BE49-F238E27FC236}">
              <a16:creationId xmlns:a16="http://schemas.microsoft.com/office/drawing/2014/main" id="{6A69C923-0815-4E74-9559-FDC6A2B9EBE5}"/>
            </a:ext>
          </a:extLst>
        </xdr:cNvPr>
        <xdr:cNvSpPr/>
      </xdr:nvSpPr>
      <xdr:spPr>
        <a:xfrm>
          <a:off x="3746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82550</xdr:rowOff>
    </xdr:from>
    <xdr:to>
      <xdr:col>15</xdr:col>
      <xdr:colOff>101600</xdr:colOff>
      <xdr:row>38</xdr:row>
      <xdr:rowOff>12700</xdr:rowOff>
    </xdr:to>
    <xdr:sp macro="" textlink="">
      <xdr:nvSpPr>
        <xdr:cNvPr id="65" name="フローチャート: 判断 64">
          <a:extLst>
            <a:ext uri="{FF2B5EF4-FFF2-40B4-BE49-F238E27FC236}">
              <a16:creationId xmlns:a16="http://schemas.microsoft.com/office/drawing/2014/main" id="{7CDE94E7-E65E-43C8-B30A-467786199C2F}"/>
            </a:ext>
          </a:extLst>
        </xdr:cNvPr>
        <xdr:cNvSpPr/>
      </xdr:nvSpPr>
      <xdr:spPr>
        <a:xfrm>
          <a:off x="2857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59690</xdr:rowOff>
    </xdr:from>
    <xdr:to>
      <xdr:col>10</xdr:col>
      <xdr:colOff>165100</xdr:colOff>
      <xdr:row>37</xdr:row>
      <xdr:rowOff>161290</xdr:rowOff>
    </xdr:to>
    <xdr:sp macro="" textlink="">
      <xdr:nvSpPr>
        <xdr:cNvPr id="66" name="フローチャート: 判断 65">
          <a:extLst>
            <a:ext uri="{FF2B5EF4-FFF2-40B4-BE49-F238E27FC236}">
              <a16:creationId xmlns:a16="http://schemas.microsoft.com/office/drawing/2014/main" id="{685ABE47-6110-4444-B575-8E82709A3D97}"/>
            </a:ext>
          </a:extLst>
        </xdr:cNvPr>
        <xdr:cNvSpPr/>
      </xdr:nvSpPr>
      <xdr:spPr>
        <a:xfrm>
          <a:off x="1968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126365</xdr:rowOff>
    </xdr:from>
    <xdr:to>
      <xdr:col>6</xdr:col>
      <xdr:colOff>38100</xdr:colOff>
      <xdr:row>38</xdr:row>
      <xdr:rowOff>56515</xdr:rowOff>
    </xdr:to>
    <xdr:sp macro="" textlink="">
      <xdr:nvSpPr>
        <xdr:cNvPr id="67" name="フローチャート: 判断 66">
          <a:extLst>
            <a:ext uri="{FF2B5EF4-FFF2-40B4-BE49-F238E27FC236}">
              <a16:creationId xmlns:a16="http://schemas.microsoft.com/office/drawing/2014/main" id="{0D421BDE-2FA0-4C59-9396-A804012B70E8}"/>
            </a:ext>
          </a:extLst>
        </xdr:cNvPr>
        <xdr:cNvSpPr/>
      </xdr:nvSpPr>
      <xdr:spPr>
        <a:xfrm>
          <a:off x="1079500" y="647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840221F1-B687-48CD-B5E6-BC1A70AC3AE2}"/>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10FB69F9-1268-4596-97E6-AF03E18CA6A9}"/>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110BBBD2-9B6F-4D85-853E-06FE6F75AC7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25004EB2-C921-48A5-84CD-8B808BB2B60C}"/>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2748657-8068-4F2E-A894-160FE7C6313E}"/>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71120</xdr:rowOff>
    </xdr:from>
    <xdr:to>
      <xdr:col>24</xdr:col>
      <xdr:colOff>114300</xdr:colOff>
      <xdr:row>42</xdr:row>
      <xdr:rowOff>1270</xdr:rowOff>
    </xdr:to>
    <xdr:sp macro="" textlink="">
      <xdr:nvSpPr>
        <xdr:cNvPr id="73" name="楕円 72">
          <a:extLst>
            <a:ext uri="{FF2B5EF4-FFF2-40B4-BE49-F238E27FC236}">
              <a16:creationId xmlns:a16="http://schemas.microsoft.com/office/drawing/2014/main" id="{C44D8236-25BC-4270-861F-80D7443E44BD}"/>
            </a:ext>
          </a:extLst>
        </xdr:cNvPr>
        <xdr:cNvSpPr/>
      </xdr:nvSpPr>
      <xdr:spPr>
        <a:xfrm>
          <a:off x="4584700" y="710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157497</xdr:rowOff>
    </xdr:from>
    <xdr:ext cx="405111" cy="259045"/>
    <xdr:sp macro="" textlink="">
      <xdr:nvSpPr>
        <xdr:cNvPr id="74" name="【道路】&#10;有形固定資産減価償却率該当値テキスト">
          <a:extLst>
            <a:ext uri="{FF2B5EF4-FFF2-40B4-BE49-F238E27FC236}">
              <a16:creationId xmlns:a16="http://schemas.microsoft.com/office/drawing/2014/main" id="{6342DCAA-17F5-4795-A569-006F36468B7A}"/>
            </a:ext>
          </a:extLst>
        </xdr:cNvPr>
        <xdr:cNvSpPr txBox="1"/>
      </xdr:nvSpPr>
      <xdr:spPr>
        <a:xfrm>
          <a:off x="4673600" y="7015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65405</xdr:rowOff>
    </xdr:from>
    <xdr:to>
      <xdr:col>20</xdr:col>
      <xdr:colOff>38100</xdr:colOff>
      <xdr:row>41</xdr:row>
      <xdr:rowOff>167005</xdr:rowOff>
    </xdr:to>
    <xdr:sp macro="" textlink="">
      <xdr:nvSpPr>
        <xdr:cNvPr id="75" name="楕円 74">
          <a:extLst>
            <a:ext uri="{FF2B5EF4-FFF2-40B4-BE49-F238E27FC236}">
              <a16:creationId xmlns:a16="http://schemas.microsoft.com/office/drawing/2014/main" id="{4F7ED687-0A9B-4B10-B0B2-B5DB69FFE1B9}"/>
            </a:ext>
          </a:extLst>
        </xdr:cNvPr>
        <xdr:cNvSpPr/>
      </xdr:nvSpPr>
      <xdr:spPr>
        <a:xfrm>
          <a:off x="3746500" y="709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116205</xdr:rowOff>
    </xdr:from>
    <xdr:to>
      <xdr:col>24</xdr:col>
      <xdr:colOff>63500</xdr:colOff>
      <xdr:row>41</xdr:row>
      <xdr:rowOff>121920</xdr:rowOff>
    </xdr:to>
    <xdr:cxnSp macro="">
      <xdr:nvCxnSpPr>
        <xdr:cNvPr id="76" name="直線コネクタ 75">
          <a:extLst>
            <a:ext uri="{FF2B5EF4-FFF2-40B4-BE49-F238E27FC236}">
              <a16:creationId xmlns:a16="http://schemas.microsoft.com/office/drawing/2014/main" id="{8B64E22F-AE09-44B7-81EB-6F7136BD2802}"/>
            </a:ext>
          </a:extLst>
        </xdr:cNvPr>
        <xdr:cNvCxnSpPr/>
      </xdr:nvCxnSpPr>
      <xdr:spPr>
        <a:xfrm>
          <a:off x="3797300" y="714565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69215</xdr:rowOff>
    </xdr:from>
    <xdr:to>
      <xdr:col>15</xdr:col>
      <xdr:colOff>101600</xdr:colOff>
      <xdr:row>41</xdr:row>
      <xdr:rowOff>170815</xdr:rowOff>
    </xdr:to>
    <xdr:sp macro="" textlink="">
      <xdr:nvSpPr>
        <xdr:cNvPr id="77" name="楕円 76">
          <a:extLst>
            <a:ext uri="{FF2B5EF4-FFF2-40B4-BE49-F238E27FC236}">
              <a16:creationId xmlns:a16="http://schemas.microsoft.com/office/drawing/2014/main" id="{38CD3045-A906-4D38-A081-8008C4243E87}"/>
            </a:ext>
          </a:extLst>
        </xdr:cNvPr>
        <xdr:cNvSpPr/>
      </xdr:nvSpPr>
      <xdr:spPr>
        <a:xfrm>
          <a:off x="2857500" y="709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116205</xdr:rowOff>
    </xdr:from>
    <xdr:to>
      <xdr:col>19</xdr:col>
      <xdr:colOff>177800</xdr:colOff>
      <xdr:row>41</xdr:row>
      <xdr:rowOff>120015</xdr:rowOff>
    </xdr:to>
    <xdr:cxnSp macro="">
      <xdr:nvCxnSpPr>
        <xdr:cNvPr id="78" name="直線コネクタ 77">
          <a:extLst>
            <a:ext uri="{FF2B5EF4-FFF2-40B4-BE49-F238E27FC236}">
              <a16:creationId xmlns:a16="http://schemas.microsoft.com/office/drawing/2014/main" id="{E6E1553E-812A-4CAE-9DFB-B816D43316B6}"/>
            </a:ext>
          </a:extLst>
        </xdr:cNvPr>
        <xdr:cNvCxnSpPr/>
      </xdr:nvCxnSpPr>
      <xdr:spPr>
        <a:xfrm flipV="1">
          <a:off x="2908300" y="714565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65405</xdr:rowOff>
    </xdr:from>
    <xdr:to>
      <xdr:col>10</xdr:col>
      <xdr:colOff>165100</xdr:colOff>
      <xdr:row>41</xdr:row>
      <xdr:rowOff>167005</xdr:rowOff>
    </xdr:to>
    <xdr:sp macro="" textlink="">
      <xdr:nvSpPr>
        <xdr:cNvPr id="79" name="楕円 78">
          <a:extLst>
            <a:ext uri="{FF2B5EF4-FFF2-40B4-BE49-F238E27FC236}">
              <a16:creationId xmlns:a16="http://schemas.microsoft.com/office/drawing/2014/main" id="{A9EC4B5A-9F15-4227-BEC1-5708ABB93243}"/>
            </a:ext>
          </a:extLst>
        </xdr:cNvPr>
        <xdr:cNvSpPr/>
      </xdr:nvSpPr>
      <xdr:spPr>
        <a:xfrm>
          <a:off x="1968500" y="709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116205</xdr:rowOff>
    </xdr:from>
    <xdr:to>
      <xdr:col>15</xdr:col>
      <xdr:colOff>50800</xdr:colOff>
      <xdr:row>41</xdr:row>
      <xdr:rowOff>120015</xdr:rowOff>
    </xdr:to>
    <xdr:cxnSp macro="">
      <xdr:nvCxnSpPr>
        <xdr:cNvPr id="80" name="直線コネクタ 79">
          <a:extLst>
            <a:ext uri="{FF2B5EF4-FFF2-40B4-BE49-F238E27FC236}">
              <a16:creationId xmlns:a16="http://schemas.microsoft.com/office/drawing/2014/main" id="{7EF24726-ACE9-4EB6-A14B-43AF16D7854C}"/>
            </a:ext>
          </a:extLst>
        </xdr:cNvPr>
        <xdr:cNvCxnSpPr/>
      </xdr:nvCxnSpPr>
      <xdr:spPr>
        <a:xfrm>
          <a:off x="2019300" y="714565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41</xdr:row>
      <xdr:rowOff>57785</xdr:rowOff>
    </xdr:from>
    <xdr:to>
      <xdr:col>6</xdr:col>
      <xdr:colOff>38100</xdr:colOff>
      <xdr:row>41</xdr:row>
      <xdr:rowOff>159385</xdr:rowOff>
    </xdr:to>
    <xdr:sp macro="" textlink="">
      <xdr:nvSpPr>
        <xdr:cNvPr id="81" name="楕円 80">
          <a:extLst>
            <a:ext uri="{FF2B5EF4-FFF2-40B4-BE49-F238E27FC236}">
              <a16:creationId xmlns:a16="http://schemas.microsoft.com/office/drawing/2014/main" id="{C7F57120-01BB-4E4E-81AA-6D54F49F9CAF}"/>
            </a:ext>
          </a:extLst>
        </xdr:cNvPr>
        <xdr:cNvSpPr/>
      </xdr:nvSpPr>
      <xdr:spPr>
        <a:xfrm>
          <a:off x="1079500" y="7087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41</xdr:row>
      <xdr:rowOff>108585</xdr:rowOff>
    </xdr:from>
    <xdr:to>
      <xdr:col>10</xdr:col>
      <xdr:colOff>114300</xdr:colOff>
      <xdr:row>41</xdr:row>
      <xdr:rowOff>116205</xdr:rowOff>
    </xdr:to>
    <xdr:cxnSp macro="">
      <xdr:nvCxnSpPr>
        <xdr:cNvPr id="82" name="直線コネクタ 81">
          <a:extLst>
            <a:ext uri="{FF2B5EF4-FFF2-40B4-BE49-F238E27FC236}">
              <a16:creationId xmlns:a16="http://schemas.microsoft.com/office/drawing/2014/main" id="{B318A86F-74B9-40B1-B90C-3F316FA4A1CC}"/>
            </a:ext>
          </a:extLst>
        </xdr:cNvPr>
        <xdr:cNvCxnSpPr/>
      </xdr:nvCxnSpPr>
      <xdr:spPr>
        <a:xfrm>
          <a:off x="1130300" y="713803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57802</xdr:rowOff>
    </xdr:from>
    <xdr:ext cx="405111" cy="259045"/>
    <xdr:sp macro="" textlink="">
      <xdr:nvSpPr>
        <xdr:cNvPr id="83" name="n_1aveValue【道路】&#10;有形固定資産減価償却率">
          <a:extLst>
            <a:ext uri="{FF2B5EF4-FFF2-40B4-BE49-F238E27FC236}">
              <a16:creationId xmlns:a16="http://schemas.microsoft.com/office/drawing/2014/main" id="{1FC9CD84-2DA9-4BD8-A9B5-EAD53F3995D7}"/>
            </a:ext>
          </a:extLst>
        </xdr:cNvPr>
        <xdr:cNvSpPr txBox="1"/>
      </xdr:nvSpPr>
      <xdr:spPr>
        <a:xfrm>
          <a:off x="3582044" y="623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29227</xdr:rowOff>
    </xdr:from>
    <xdr:ext cx="405111" cy="259045"/>
    <xdr:sp macro="" textlink="">
      <xdr:nvSpPr>
        <xdr:cNvPr id="84" name="n_2aveValue【道路】&#10;有形固定資産減価償却率">
          <a:extLst>
            <a:ext uri="{FF2B5EF4-FFF2-40B4-BE49-F238E27FC236}">
              <a16:creationId xmlns:a16="http://schemas.microsoft.com/office/drawing/2014/main" id="{2C331573-2F33-4EBC-9D05-E8CC9B4C5F27}"/>
            </a:ext>
          </a:extLst>
        </xdr:cNvPr>
        <xdr:cNvSpPr txBox="1"/>
      </xdr:nvSpPr>
      <xdr:spPr>
        <a:xfrm>
          <a:off x="2705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6367</xdr:rowOff>
    </xdr:from>
    <xdr:ext cx="405111" cy="259045"/>
    <xdr:sp macro="" textlink="">
      <xdr:nvSpPr>
        <xdr:cNvPr id="85" name="n_3aveValue【道路】&#10;有形固定資産減価償却率">
          <a:extLst>
            <a:ext uri="{FF2B5EF4-FFF2-40B4-BE49-F238E27FC236}">
              <a16:creationId xmlns:a16="http://schemas.microsoft.com/office/drawing/2014/main" id="{8E3371D5-1AE3-4D3E-851C-2206709D2641}"/>
            </a:ext>
          </a:extLst>
        </xdr:cNvPr>
        <xdr:cNvSpPr txBox="1"/>
      </xdr:nvSpPr>
      <xdr:spPr>
        <a:xfrm>
          <a:off x="1816744" y="617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73042</xdr:rowOff>
    </xdr:from>
    <xdr:ext cx="405111" cy="259045"/>
    <xdr:sp macro="" textlink="">
      <xdr:nvSpPr>
        <xdr:cNvPr id="86" name="n_4aveValue【道路】&#10;有形固定資産減価償却率">
          <a:extLst>
            <a:ext uri="{FF2B5EF4-FFF2-40B4-BE49-F238E27FC236}">
              <a16:creationId xmlns:a16="http://schemas.microsoft.com/office/drawing/2014/main" id="{43A3E453-ABD9-47A4-86E7-1E78229A34A4}"/>
            </a:ext>
          </a:extLst>
        </xdr:cNvPr>
        <xdr:cNvSpPr txBox="1"/>
      </xdr:nvSpPr>
      <xdr:spPr>
        <a:xfrm>
          <a:off x="927744" y="624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158132</xdr:rowOff>
    </xdr:from>
    <xdr:ext cx="405111" cy="259045"/>
    <xdr:sp macro="" textlink="">
      <xdr:nvSpPr>
        <xdr:cNvPr id="87" name="n_1mainValue【道路】&#10;有形固定資産減価償却率">
          <a:extLst>
            <a:ext uri="{FF2B5EF4-FFF2-40B4-BE49-F238E27FC236}">
              <a16:creationId xmlns:a16="http://schemas.microsoft.com/office/drawing/2014/main" id="{1FBF0F02-8FC0-401A-AD24-34E6CAF44775}"/>
            </a:ext>
          </a:extLst>
        </xdr:cNvPr>
        <xdr:cNvSpPr txBox="1"/>
      </xdr:nvSpPr>
      <xdr:spPr>
        <a:xfrm>
          <a:off x="3582044" y="718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161942</xdr:rowOff>
    </xdr:from>
    <xdr:ext cx="405111" cy="259045"/>
    <xdr:sp macro="" textlink="">
      <xdr:nvSpPr>
        <xdr:cNvPr id="88" name="n_2mainValue【道路】&#10;有形固定資産減価償却率">
          <a:extLst>
            <a:ext uri="{FF2B5EF4-FFF2-40B4-BE49-F238E27FC236}">
              <a16:creationId xmlns:a16="http://schemas.microsoft.com/office/drawing/2014/main" id="{DA09157E-285D-44C2-B1FC-8B5FD9FB8651}"/>
            </a:ext>
          </a:extLst>
        </xdr:cNvPr>
        <xdr:cNvSpPr txBox="1"/>
      </xdr:nvSpPr>
      <xdr:spPr>
        <a:xfrm>
          <a:off x="2705744" y="719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158132</xdr:rowOff>
    </xdr:from>
    <xdr:ext cx="405111" cy="259045"/>
    <xdr:sp macro="" textlink="">
      <xdr:nvSpPr>
        <xdr:cNvPr id="89" name="n_3mainValue【道路】&#10;有形固定資産減価償却率">
          <a:extLst>
            <a:ext uri="{FF2B5EF4-FFF2-40B4-BE49-F238E27FC236}">
              <a16:creationId xmlns:a16="http://schemas.microsoft.com/office/drawing/2014/main" id="{4F736C9C-DE3D-4ECD-9C6A-857DC462F6F4}"/>
            </a:ext>
          </a:extLst>
        </xdr:cNvPr>
        <xdr:cNvSpPr txBox="1"/>
      </xdr:nvSpPr>
      <xdr:spPr>
        <a:xfrm>
          <a:off x="1816744" y="718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41</xdr:row>
      <xdr:rowOff>150512</xdr:rowOff>
    </xdr:from>
    <xdr:ext cx="405111" cy="259045"/>
    <xdr:sp macro="" textlink="">
      <xdr:nvSpPr>
        <xdr:cNvPr id="90" name="n_4mainValue【道路】&#10;有形固定資産減価償却率">
          <a:extLst>
            <a:ext uri="{FF2B5EF4-FFF2-40B4-BE49-F238E27FC236}">
              <a16:creationId xmlns:a16="http://schemas.microsoft.com/office/drawing/2014/main" id="{78E5FF0D-C71D-4AC3-9C2A-34CC3D2EA490}"/>
            </a:ext>
          </a:extLst>
        </xdr:cNvPr>
        <xdr:cNvSpPr txBox="1"/>
      </xdr:nvSpPr>
      <xdr:spPr>
        <a:xfrm>
          <a:off x="927744" y="7179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329269BF-1D56-4733-8085-A6F9B69EE414}"/>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102BE085-E03C-452A-A984-EBE93C66EBCE}"/>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9957DC35-96B3-462D-B3CA-9FF1E83A06A2}"/>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42EA94B6-F107-435E-B450-CCA531876A58}"/>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E78941B8-763A-40C2-BEF7-621C58BC08D4}"/>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D912BE39-227D-447F-8AAF-8B416B5F2293}"/>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6189D8E-7BDD-41F4-8BC4-D43EECB09329}"/>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585170CE-5DC8-4BB0-B311-83E4D9F43334}"/>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E52CFFBA-7451-462F-A237-BC8EAF3092D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383596F9-F7EC-41AE-8D51-D286EB003FC4}"/>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id="{95F72287-1DF7-4D82-BC0E-A01772ABDE63}"/>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a16="http://schemas.microsoft.com/office/drawing/2014/main" id="{E7CD4003-7E8A-495E-AD07-AE228DA5B1F8}"/>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id="{CC72A969-0A36-409A-A548-4B7B501927F2}"/>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4" name="テキスト ボックス 103">
          <a:extLst>
            <a:ext uri="{FF2B5EF4-FFF2-40B4-BE49-F238E27FC236}">
              <a16:creationId xmlns:a16="http://schemas.microsoft.com/office/drawing/2014/main" id="{BB26B74A-1A18-46E8-9A15-EBFA21258969}"/>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id="{C06E2CC3-104E-4556-9772-555FB849F829}"/>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6" name="テキスト ボックス 105">
          <a:extLst>
            <a:ext uri="{FF2B5EF4-FFF2-40B4-BE49-F238E27FC236}">
              <a16:creationId xmlns:a16="http://schemas.microsoft.com/office/drawing/2014/main" id="{44EA0ADE-52A9-414C-A61A-6CDAE4C12996}"/>
            </a:ext>
          </a:extLst>
        </xdr:cNvPr>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id="{546DD0FA-F2B3-4A60-AA85-A1455D5BD243}"/>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8" name="テキスト ボックス 107">
          <a:extLst>
            <a:ext uri="{FF2B5EF4-FFF2-40B4-BE49-F238E27FC236}">
              <a16:creationId xmlns:a16="http://schemas.microsoft.com/office/drawing/2014/main" id="{FC036AEA-B23B-402B-A850-406892E4B1BD}"/>
            </a:ext>
          </a:extLst>
        </xdr:cNvPr>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340C83B9-20E5-44F0-9D0C-47710C26C8BF}"/>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a:extLst>
            <a:ext uri="{FF2B5EF4-FFF2-40B4-BE49-F238E27FC236}">
              <a16:creationId xmlns:a16="http://schemas.microsoft.com/office/drawing/2014/main" id="{80BDB310-2453-42D2-BE4F-C891778FF245}"/>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3754696B-12B9-4850-9AE6-F76F261A0466}"/>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151501</xdr:rowOff>
    </xdr:from>
    <xdr:to>
      <xdr:col>54</xdr:col>
      <xdr:colOff>189865</xdr:colOff>
      <xdr:row>41</xdr:row>
      <xdr:rowOff>121052</xdr:rowOff>
    </xdr:to>
    <xdr:cxnSp macro="">
      <xdr:nvCxnSpPr>
        <xdr:cNvPr id="112" name="直線コネクタ 111">
          <a:extLst>
            <a:ext uri="{FF2B5EF4-FFF2-40B4-BE49-F238E27FC236}">
              <a16:creationId xmlns:a16="http://schemas.microsoft.com/office/drawing/2014/main" id="{710A6534-A0DB-4BFB-AB3D-DB9594BE4FBD}"/>
            </a:ext>
          </a:extLst>
        </xdr:cNvPr>
        <xdr:cNvCxnSpPr/>
      </xdr:nvCxnSpPr>
      <xdr:spPr>
        <a:xfrm flipV="1">
          <a:off x="10476865" y="5809351"/>
          <a:ext cx="0" cy="1341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124879</xdr:rowOff>
    </xdr:from>
    <xdr:ext cx="469744" cy="259045"/>
    <xdr:sp macro="" textlink="">
      <xdr:nvSpPr>
        <xdr:cNvPr id="113" name="【道路】&#10;一人当たり延長最小値テキスト">
          <a:extLst>
            <a:ext uri="{FF2B5EF4-FFF2-40B4-BE49-F238E27FC236}">
              <a16:creationId xmlns:a16="http://schemas.microsoft.com/office/drawing/2014/main" id="{E709D293-3579-469C-A502-9F81609C7F44}"/>
            </a:ext>
          </a:extLst>
        </xdr:cNvPr>
        <xdr:cNvSpPr txBox="1"/>
      </xdr:nvSpPr>
      <xdr:spPr>
        <a:xfrm>
          <a:off x="10515600" y="7154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121052</xdr:rowOff>
    </xdr:from>
    <xdr:to>
      <xdr:col>55</xdr:col>
      <xdr:colOff>88900</xdr:colOff>
      <xdr:row>41</xdr:row>
      <xdr:rowOff>121052</xdr:rowOff>
    </xdr:to>
    <xdr:cxnSp macro="">
      <xdr:nvCxnSpPr>
        <xdr:cNvPr id="114" name="直線コネクタ 113">
          <a:extLst>
            <a:ext uri="{FF2B5EF4-FFF2-40B4-BE49-F238E27FC236}">
              <a16:creationId xmlns:a16="http://schemas.microsoft.com/office/drawing/2014/main" id="{DB6B2E57-A912-4125-BD2A-7ED15728F58B}"/>
            </a:ext>
          </a:extLst>
        </xdr:cNvPr>
        <xdr:cNvCxnSpPr/>
      </xdr:nvCxnSpPr>
      <xdr:spPr>
        <a:xfrm>
          <a:off x="10388600" y="7150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98178</xdr:rowOff>
    </xdr:from>
    <xdr:ext cx="534377" cy="259045"/>
    <xdr:sp macro="" textlink="">
      <xdr:nvSpPr>
        <xdr:cNvPr id="115" name="【道路】&#10;一人当たり延長最大値テキスト">
          <a:extLst>
            <a:ext uri="{FF2B5EF4-FFF2-40B4-BE49-F238E27FC236}">
              <a16:creationId xmlns:a16="http://schemas.microsoft.com/office/drawing/2014/main" id="{44E78D3E-EF7B-49E9-B9CC-AD5208969077}"/>
            </a:ext>
          </a:extLst>
        </xdr:cNvPr>
        <xdr:cNvSpPr txBox="1"/>
      </xdr:nvSpPr>
      <xdr:spPr>
        <a:xfrm>
          <a:off x="10515600" y="5584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151501</xdr:rowOff>
    </xdr:from>
    <xdr:to>
      <xdr:col>55</xdr:col>
      <xdr:colOff>88900</xdr:colOff>
      <xdr:row>33</xdr:row>
      <xdr:rowOff>151501</xdr:rowOff>
    </xdr:to>
    <xdr:cxnSp macro="">
      <xdr:nvCxnSpPr>
        <xdr:cNvPr id="116" name="直線コネクタ 115">
          <a:extLst>
            <a:ext uri="{FF2B5EF4-FFF2-40B4-BE49-F238E27FC236}">
              <a16:creationId xmlns:a16="http://schemas.microsoft.com/office/drawing/2014/main" id="{6A675947-9F91-48E5-B75E-B9AF4AE23E46}"/>
            </a:ext>
          </a:extLst>
        </xdr:cNvPr>
        <xdr:cNvCxnSpPr/>
      </xdr:nvCxnSpPr>
      <xdr:spPr>
        <a:xfrm>
          <a:off x="10388600" y="5809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129293</xdr:rowOff>
    </xdr:from>
    <xdr:ext cx="469744" cy="259045"/>
    <xdr:sp macro="" textlink="">
      <xdr:nvSpPr>
        <xdr:cNvPr id="117" name="【道路】&#10;一人当たり延長平均値テキスト">
          <a:extLst>
            <a:ext uri="{FF2B5EF4-FFF2-40B4-BE49-F238E27FC236}">
              <a16:creationId xmlns:a16="http://schemas.microsoft.com/office/drawing/2014/main" id="{73B907B1-40E4-4EAF-AA93-EA349A4008D8}"/>
            </a:ext>
          </a:extLst>
        </xdr:cNvPr>
        <xdr:cNvSpPr txBox="1"/>
      </xdr:nvSpPr>
      <xdr:spPr>
        <a:xfrm>
          <a:off x="10515600" y="6815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106416</xdr:rowOff>
    </xdr:from>
    <xdr:to>
      <xdr:col>55</xdr:col>
      <xdr:colOff>50800</xdr:colOff>
      <xdr:row>41</xdr:row>
      <xdr:rowOff>36566</xdr:rowOff>
    </xdr:to>
    <xdr:sp macro="" textlink="">
      <xdr:nvSpPr>
        <xdr:cNvPr id="118" name="フローチャート: 判断 117">
          <a:extLst>
            <a:ext uri="{FF2B5EF4-FFF2-40B4-BE49-F238E27FC236}">
              <a16:creationId xmlns:a16="http://schemas.microsoft.com/office/drawing/2014/main" id="{6DBE1799-D8C8-4DFB-ABFE-F6FA5DB17354}"/>
            </a:ext>
          </a:extLst>
        </xdr:cNvPr>
        <xdr:cNvSpPr/>
      </xdr:nvSpPr>
      <xdr:spPr>
        <a:xfrm>
          <a:off x="10426700" y="696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108724</xdr:rowOff>
    </xdr:from>
    <xdr:to>
      <xdr:col>50</xdr:col>
      <xdr:colOff>165100</xdr:colOff>
      <xdr:row>41</xdr:row>
      <xdr:rowOff>38874</xdr:rowOff>
    </xdr:to>
    <xdr:sp macro="" textlink="">
      <xdr:nvSpPr>
        <xdr:cNvPr id="119" name="フローチャート: 判断 118">
          <a:extLst>
            <a:ext uri="{FF2B5EF4-FFF2-40B4-BE49-F238E27FC236}">
              <a16:creationId xmlns:a16="http://schemas.microsoft.com/office/drawing/2014/main" id="{19EF2B49-EA40-4D84-B286-8EE47A4BA028}"/>
            </a:ext>
          </a:extLst>
        </xdr:cNvPr>
        <xdr:cNvSpPr/>
      </xdr:nvSpPr>
      <xdr:spPr>
        <a:xfrm>
          <a:off x="9588500" y="6966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119606</xdr:rowOff>
    </xdr:from>
    <xdr:to>
      <xdr:col>46</xdr:col>
      <xdr:colOff>38100</xdr:colOff>
      <xdr:row>41</xdr:row>
      <xdr:rowOff>49756</xdr:rowOff>
    </xdr:to>
    <xdr:sp macro="" textlink="">
      <xdr:nvSpPr>
        <xdr:cNvPr id="120" name="フローチャート: 判断 119">
          <a:extLst>
            <a:ext uri="{FF2B5EF4-FFF2-40B4-BE49-F238E27FC236}">
              <a16:creationId xmlns:a16="http://schemas.microsoft.com/office/drawing/2014/main" id="{4A9C589D-B4C6-41C8-A2FB-AFEA74DD0202}"/>
            </a:ext>
          </a:extLst>
        </xdr:cNvPr>
        <xdr:cNvSpPr/>
      </xdr:nvSpPr>
      <xdr:spPr>
        <a:xfrm>
          <a:off x="8699500" y="6977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127424</xdr:rowOff>
    </xdr:from>
    <xdr:to>
      <xdr:col>41</xdr:col>
      <xdr:colOff>101600</xdr:colOff>
      <xdr:row>41</xdr:row>
      <xdr:rowOff>57574</xdr:rowOff>
    </xdr:to>
    <xdr:sp macro="" textlink="">
      <xdr:nvSpPr>
        <xdr:cNvPr id="121" name="フローチャート: 判断 120">
          <a:extLst>
            <a:ext uri="{FF2B5EF4-FFF2-40B4-BE49-F238E27FC236}">
              <a16:creationId xmlns:a16="http://schemas.microsoft.com/office/drawing/2014/main" id="{3C30FD2D-3328-4634-9127-B925613A34FA}"/>
            </a:ext>
          </a:extLst>
        </xdr:cNvPr>
        <xdr:cNvSpPr/>
      </xdr:nvSpPr>
      <xdr:spPr>
        <a:xfrm>
          <a:off x="7810500" y="698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122441</xdr:rowOff>
    </xdr:from>
    <xdr:to>
      <xdr:col>36</xdr:col>
      <xdr:colOff>165100</xdr:colOff>
      <xdr:row>41</xdr:row>
      <xdr:rowOff>52591</xdr:rowOff>
    </xdr:to>
    <xdr:sp macro="" textlink="">
      <xdr:nvSpPr>
        <xdr:cNvPr id="122" name="フローチャート: 判断 121">
          <a:extLst>
            <a:ext uri="{FF2B5EF4-FFF2-40B4-BE49-F238E27FC236}">
              <a16:creationId xmlns:a16="http://schemas.microsoft.com/office/drawing/2014/main" id="{0A700623-D241-463D-8913-495525C89BE1}"/>
            </a:ext>
          </a:extLst>
        </xdr:cNvPr>
        <xdr:cNvSpPr/>
      </xdr:nvSpPr>
      <xdr:spPr>
        <a:xfrm>
          <a:off x="6921500" y="6980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316A7327-D126-4A1A-BC22-3D4D6FA74D18}"/>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CF95D6FF-CB01-4E66-9538-732CB21C00BF}"/>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1E876E78-4772-41C4-829A-4C819E247483}"/>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FDCF89AB-B7BB-4A45-BC36-4EF3DB69D069}"/>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7979E52D-25E1-42AA-9744-BECC61E7FE22}"/>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150513</xdr:rowOff>
    </xdr:from>
    <xdr:to>
      <xdr:col>55</xdr:col>
      <xdr:colOff>50800</xdr:colOff>
      <xdr:row>41</xdr:row>
      <xdr:rowOff>80663</xdr:rowOff>
    </xdr:to>
    <xdr:sp macro="" textlink="">
      <xdr:nvSpPr>
        <xdr:cNvPr id="128" name="楕円 127">
          <a:extLst>
            <a:ext uri="{FF2B5EF4-FFF2-40B4-BE49-F238E27FC236}">
              <a16:creationId xmlns:a16="http://schemas.microsoft.com/office/drawing/2014/main" id="{A96D1055-E3D4-4B7F-9155-D8D3E777170B}"/>
            </a:ext>
          </a:extLst>
        </xdr:cNvPr>
        <xdr:cNvSpPr/>
      </xdr:nvSpPr>
      <xdr:spPr>
        <a:xfrm>
          <a:off x="10426700" y="7008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84843</xdr:rowOff>
    </xdr:from>
    <xdr:ext cx="469744" cy="259045"/>
    <xdr:sp macro="" textlink="">
      <xdr:nvSpPr>
        <xdr:cNvPr id="129" name="【道路】&#10;一人当たり延長該当値テキスト">
          <a:extLst>
            <a:ext uri="{FF2B5EF4-FFF2-40B4-BE49-F238E27FC236}">
              <a16:creationId xmlns:a16="http://schemas.microsoft.com/office/drawing/2014/main" id="{E5D073E0-EE32-4C22-AB8C-AE0A86202882}"/>
            </a:ext>
          </a:extLst>
        </xdr:cNvPr>
        <xdr:cNvSpPr txBox="1"/>
      </xdr:nvSpPr>
      <xdr:spPr>
        <a:xfrm>
          <a:off x="10515600" y="6942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150536</xdr:rowOff>
    </xdr:from>
    <xdr:to>
      <xdr:col>50</xdr:col>
      <xdr:colOff>165100</xdr:colOff>
      <xdr:row>41</xdr:row>
      <xdr:rowOff>80686</xdr:rowOff>
    </xdr:to>
    <xdr:sp macro="" textlink="">
      <xdr:nvSpPr>
        <xdr:cNvPr id="130" name="楕円 129">
          <a:extLst>
            <a:ext uri="{FF2B5EF4-FFF2-40B4-BE49-F238E27FC236}">
              <a16:creationId xmlns:a16="http://schemas.microsoft.com/office/drawing/2014/main" id="{F5B6B5B3-C4E2-48CD-A91B-0BF936117D6F}"/>
            </a:ext>
          </a:extLst>
        </xdr:cNvPr>
        <xdr:cNvSpPr/>
      </xdr:nvSpPr>
      <xdr:spPr>
        <a:xfrm>
          <a:off x="9588500" y="700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29863</xdr:rowOff>
    </xdr:from>
    <xdr:to>
      <xdr:col>55</xdr:col>
      <xdr:colOff>0</xdr:colOff>
      <xdr:row>41</xdr:row>
      <xdr:rowOff>29886</xdr:rowOff>
    </xdr:to>
    <xdr:cxnSp macro="">
      <xdr:nvCxnSpPr>
        <xdr:cNvPr id="131" name="直線コネクタ 130">
          <a:extLst>
            <a:ext uri="{FF2B5EF4-FFF2-40B4-BE49-F238E27FC236}">
              <a16:creationId xmlns:a16="http://schemas.microsoft.com/office/drawing/2014/main" id="{C91FC22D-CFFC-4BAA-8B20-2B191509727F}"/>
            </a:ext>
          </a:extLst>
        </xdr:cNvPr>
        <xdr:cNvCxnSpPr/>
      </xdr:nvCxnSpPr>
      <xdr:spPr>
        <a:xfrm flipV="1">
          <a:off x="9639300" y="7059313"/>
          <a:ext cx="838200" cy="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150444</xdr:rowOff>
    </xdr:from>
    <xdr:to>
      <xdr:col>46</xdr:col>
      <xdr:colOff>38100</xdr:colOff>
      <xdr:row>41</xdr:row>
      <xdr:rowOff>80594</xdr:rowOff>
    </xdr:to>
    <xdr:sp macro="" textlink="">
      <xdr:nvSpPr>
        <xdr:cNvPr id="132" name="楕円 131">
          <a:extLst>
            <a:ext uri="{FF2B5EF4-FFF2-40B4-BE49-F238E27FC236}">
              <a16:creationId xmlns:a16="http://schemas.microsoft.com/office/drawing/2014/main" id="{C193CEE9-67F7-4AE4-A681-E08B626D475F}"/>
            </a:ext>
          </a:extLst>
        </xdr:cNvPr>
        <xdr:cNvSpPr/>
      </xdr:nvSpPr>
      <xdr:spPr>
        <a:xfrm>
          <a:off x="8699500" y="700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29794</xdr:rowOff>
    </xdr:from>
    <xdr:to>
      <xdr:col>50</xdr:col>
      <xdr:colOff>114300</xdr:colOff>
      <xdr:row>41</xdr:row>
      <xdr:rowOff>29886</xdr:rowOff>
    </xdr:to>
    <xdr:cxnSp macro="">
      <xdr:nvCxnSpPr>
        <xdr:cNvPr id="133" name="直線コネクタ 132">
          <a:extLst>
            <a:ext uri="{FF2B5EF4-FFF2-40B4-BE49-F238E27FC236}">
              <a16:creationId xmlns:a16="http://schemas.microsoft.com/office/drawing/2014/main" id="{B8666C3E-E1E0-4EA5-B492-87B67DA78EC2}"/>
            </a:ext>
          </a:extLst>
        </xdr:cNvPr>
        <xdr:cNvCxnSpPr/>
      </xdr:nvCxnSpPr>
      <xdr:spPr>
        <a:xfrm>
          <a:off x="8750300" y="7059244"/>
          <a:ext cx="8890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150375</xdr:rowOff>
    </xdr:from>
    <xdr:to>
      <xdr:col>41</xdr:col>
      <xdr:colOff>101600</xdr:colOff>
      <xdr:row>41</xdr:row>
      <xdr:rowOff>80525</xdr:rowOff>
    </xdr:to>
    <xdr:sp macro="" textlink="">
      <xdr:nvSpPr>
        <xdr:cNvPr id="134" name="楕円 133">
          <a:extLst>
            <a:ext uri="{FF2B5EF4-FFF2-40B4-BE49-F238E27FC236}">
              <a16:creationId xmlns:a16="http://schemas.microsoft.com/office/drawing/2014/main" id="{AFFF7450-13DE-4E24-9E53-80044D83176F}"/>
            </a:ext>
          </a:extLst>
        </xdr:cNvPr>
        <xdr:cNvSpPr/>
      </xdr:nvSpPr>
      <xdr:spPr>
        <a:xfrm>
          <a:off x="7810500" y="7008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29725</xdr:rowOff>
    </xdr:from>
    <xdr:to>
      <xdr:col>45</xdr:col>
      <xdr:colOff>177800</xdr:colOff>
      <xdr:row>41</xdr:row>
      <xdr:rowOff>29794</xdr:rowOff>
    </xdr:to>
    <xdr:cxnSp macro="">
      <xdr:nvCxnSpPr>
        <xdr:cNvPr id="135" name="直線コネクタ 134">
          <a:extLst>
            <a:ext uri="{FF2B5EF4-FFF2-40B4-BE49-F238E27FC236}">
              <a16:creationId xmlns:a16="http://schemas.microsoft.com/office/drawing/2014/main" id="{A5AA79C8-24E5-4BF4-9E01-3F9F47B1D4D8}"/>
            </a:ext>
          </a:extLst>
        </xdr:cNvPr>
        <xdr:cNvCxnSpPr/>
      </xdr:nvCxnSpPr>
      <xdr:spPr>
        <a:xfrm>
          <a:off x="7861300" y="7059175"/>
          <a:ext cx="889000" cy="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150216</xdr:rowOff>
    </xdr:from>
    <xdr:to>
      <xdr:col>36</xdr:col>
      <xdr:colOff>165100</xdr:colOff>
      <xdr:row>41</xdr:row>
      <xdr:rowOff>80366</xdr:rowOff>
    </xdr:to>
    <xdr:sp macro="" textlink="">
      <xdr:nvSpPr>
        <xdr:cNvPr id="136" name="楕円 135">
          <a:extLst>
            <a:ext uri="{FF2B5EF4-FFF2-40B4-BE49-F238E27FC236}">
              <a16:creationId xmlns:a16="http://schemas.microsoft.com/office/drawing/2014/main" id="{315BCD98-0550-4649-91DD-CA7AB5440266}"/>
            </a:ext>
          </a:extLst>
        </xdr:cNvPr>
        <xdr:cNvSpPr/>
      </xdr:nvSpPr>
      <xdr:spPr>
        <a:xfrm>
          <a:off x="6921500" y="7008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29566</xdr:rowOff>
    </xdr:from>
    <xdr:to>
      <xdr:col>41</xdr:col>
      <xdr:colOff>50800</xdr:colOff>
      <xdr:row>41</xdr:row>
      <xdr:rowOff>29725</xdr:rowOff>
    </xdr:to>
    <xdr:cxnSp macro="">
      <xdr:nvCxnSpPr>
        <xdr:cNvPr id="137" name="直線コネクタ 136">
          <a:extLst>
            <a:ext uri="{FF2B5EF4-FFF2-40B4-BE49-F238E27FC236}">
              <a16:creationId xmlns:a16="http://schemas.microsoft.com/office/drawing/2014/main" id="{869D9E20-5EDD-427C-A954-F4E054EB8FC3}"/>
            </a:ext>
          </a:extLst>
        </xdr:cNvPr>
        <xdr:cNvCxnSpPr/>
      </xdr:nvCxnSpPr>
      <xdr:spPr>
        <a:xfrm>
          <a:off x="6972300" y="7059016"/>
          <a:ext cx="889000" cy="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55401</xdr:rowOff>
    </xdr:from>
    <xdr:ext cx="469744" cy="259045"/>
    <xdr:sp macro="" textlink="">
      <xdr:nvSpPr>
        <xdr:cNvPr id="138" name="n_1aveValue【道路】&#10;一人当たり延長">
          <a:extLst>
            <a:ext uri="{FF2B5EF4-FFF2-40B4-BE49-F238E27FC236}">
              <a16:creationId xmlns:a16="http://schemas.microsoft.com/office/drawing/2014/main" id="{273E78AF-3F3D-478E-979C-6AEAEFC36450}"/>
            </a:ext>
          </a:extLst>
        </xdr:cNvPr>
        <xdr:cNvSpPr txBox="1"/>
      </xdr:nvSpPr>
      <xdr:spPr>
        <a:xfrm>
          <a:off x="9391727" y="6741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66283</xdr:rowOff>
    </xdr:from>
    <xdr:ext cx="469744" cy="259045"/>
    <xdr:sp macro="" textlink="">
      <xdr:nvSpPr>
        <xdr:cNvPr id="139" name="n_2aveValue【道路】&#10;一人当たり延長">
          <a:extLst>
            <a:ext uri="{FF2B5EF4-FFF2-40B4-BE49-F238E27FC236}">
              <a16:creationId xmlns:a16="http://schemas.microsoft.com/office/drawing/2014/main" id="{1887FB9C-1825-4F0E-90F4-2F62272FB214}"/>
            </a:ext>
          </a:extLst>
        </xdr:cNvPr>
        <xdr:cNvSpPr txBox="1"/>
      </xdr:nvSpPr>
      <xdr:spPr>
        <a:xfrm>
          <a:off x="8515427" y="6752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74101</xdr:rowOff>
    </xdr:from>
    <xdr:ext cx="469744" cy="259045"/>
    <xdr:sp macro="" textlink="">
      <xdr:nvSpPr>
        <xdr:cNvPr id="140" name="n_3aveValue【道路】&#10;一人当たり延長">
          <a:extLst>
            <a:ext uri="{FF2B5EF4-FFF2-40B4-BE49-F238E27FC236}">
              <a16:creationId xmlns:a16="http://schemas.microsoft.com/office/drawing/2014/main" id="{A24EF7AD-5419-4290-996B-B3BA3F637EE2}"/>
            </a:ext>
          </a:extLst>
        </xdr:cNvPr>
        <xdr:cNvSpPr txBox="1"/>
      </xdr:nvSpPr>
      <xdr:spPr>
        <a:xfrm>
          <a:off x="7626427" y="6760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69118</xdr:rowOff>
    </xdr:from>
    <xdr:ext cx="469744" cy="259045"/>
    <xdr:sp macro="" textlink="">
      <xdr:nvSpPr>
        <xdr:cNvPr id="141" name="n_4aveValue【道路】&#10;一人当たり延長">
          <a:extLst>
            <a:ext uri="{FF2B5EF4-FFF2-40B4-BE49-F238E27FC236}">
              <a16:creationId xmlns:a16="http://schemas.microsoft.com/office/drawing/2014/main" id="{CD96C84D-A563-4BE4-81F2-AE3055DEED00}"/>
            </a:ext>
          </a:extLst>
        </xdr:cNvPr>
        <xdr:cNvSpPr txBox="1"/>
      </xdr:nvSpPr>
      <xdr:spPr>
        <a:xfrm>
          <a:off x="6737427" y="6755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71813</xdr:rowOff>
    </xdr:from>
    <xdr:ext cx="469744" cy="259045"/>
    <xdr:sp macro="" textlink="">
      <xdr:nvSpPr>
        <xdr:cNvPr id="142" name="n_1mainValue【道路】&#10;一人当たり延長">
          <a:extLst>
            <a:ext uri="{FF2B5EF4-FFF2-40B4-BE49-F238E27FC236}">
              <a16:creationId xmlns:a16="http://schemas.microsoft.com/office/drawing/2014/main" id="{5E3650BE-8B1A-498D-AFFF-797E4B3CE7DD}"/>
            </a:ext>
          </a:extLst>
        </xdr:cNvPr>
        <xdr:cNvSpPr txBox="1"/>
      </xdr:nvSpPr>
      <xdr:spPr>
        <a:xfrm>
          <a:off x="9391727" y="7101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71721</xdr:rowOff>
    </xdr:from>
    <xdr:ext cx="469744" cy="259045"/>
    <xdr:sp macro="" textlink="">
      <xdr:nvSpPr>
        <xdr:cNvPr id="143" name="n_2mainValue【道路】&#10;一人当たり延長">
          <a:extLst>
            <a:ext uri="{FF2B5EF4-FFF2-40B4-BE49-F238E27FC236}">
              <a16:creationId xmlns:a16="http://schemas.microsoft.com/office/drawing/2014/main" id="{7DB19333-AF8F-4551-B21C-1E761FE16834}"/>
            </a:ext>
          </a:extLst>
        </xdr:cNvPr>
        <xdr:cNvSpPr txBox="1"/>
      </xdr:nvSpPr>
      <xdr:spPr>
        <a:xfrm>
          <a:off x="8515427" y="7101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71652</xdr:rowOff>
    </xdr:from>
    <xdr:ext cx="469744" cy="259045"/>
    <xdr:sp macro="" textlink="">
      <xdr:nvSpPr>
        <xdr:cNvPr id="144" name="n_3mainValue【道路】&#10;一人当たり延長">
          <a:extLst>
            <a:ext uri="{FF2B5EF4-FFF2-40B4-BE49-F238E27FC236}">
              <a16:creationId xmlns:a16="http://schemas.microsoft.com/office/drawing/2014/main" id="{B16F5EE3-5F86-4AE4-A114-AD8D08546815}"/>
            </a:ext>
          </a:extLst>
        </xdr:cNvPr>
        <xdr:cNvSpPr txBox="1"/>
      </xdr:nvSpPr>
      <xdr:spPr>
        <a:xfrm>
          <a:off x="7626427" y="7101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71493</xdr:rowOff>
    </xdr:from>
    <xdr:ext cx="469744" cy="259045"/>
    <xdr:sp macro="" textlink="">
      <xdr:nvSpPr>
        <xdr:cNvPr id="145" name="n_4mainValue【道路】&#10;一人当たり延長">
          <a:extLst>
            <a:ext uri="{FF2B5EF4-FFF2-40B4-BE49-F238E27FC236}">
              <a16:creationId xmlns:a16="http://schemas.microsoft.com/office/drawing/2014/main" id="{498C1F48-573F-4E2A-9FF8-3E191817A94A}"/>
            </a:ext>
          </a:extLst>
        </xdr:cNvPr>
        <xdr:cNvSpPr txBox="1"/>
      </xdr:nvSpPr>
      <xdr:spPr>
        <a:xfrm>
          <a:off x="6737427" y="7100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30F88838-AA09-4370-BC92-F2B16815A299}"/>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ADC78B7C-42AF-4C72-941E-D61DA5E2BFAE}"/>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179DB648-5C97-4529-A7AB-C2E51F20E10C}"/>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DC71C189-4460-4612-AACB-5446AC164C14}"/>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EDCA0BC1-D775-4099-A056-8C25DFD312E7}"/>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90D68953-00F3-44EB-993A-5CFBA8C55DA3}"/>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761A58BE-CFB8-4788-B387-903AF19C9B4F}"/>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FD8EF983-B199-4F12-87F5-766CAC107019}"/>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B088EDDC-5842-4741-BD3A-DD19968DC90E}"/>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00A983EB-DF13-4F66-931E-F5A94F53E03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FD82A2DD-2CDD-47C4-9C9C-79B43D366A3A}"/>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6D2B636D-30EA-481E-9A62-978BAB9690E8}"/>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id="{ED6D6900-EBB5-44C5-B5E0-4691195D5C5E}"/>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584B96DA-F43D-48EB-968D-D155AD8FA42D}"/>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C72FC97F-FF62-4245-BEC5-DCA31AF5F6E6}"/>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D49C5319-C4C0-47BF-9366-8B0EC77456D8}"/>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413753EE-3A4C-4F14-97C7-27758240A526}"/>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5BDCD737-CD27-4998-B70F-103ABBC7ADBB}"/>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26AF2C8D-2702-47F2-BCAF-CC35939ECF13}"/>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CE858C09-C1AB-40FE-B858-12C724942941}"/>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B665579E-0C37-4851-B583-7578AD3133EF}"/>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BD0EF704-3A08-461C-886D-E5FC9E1EF597}"/>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id="{4AC4BC9C-55B1-4FC5-A9FF-1A4701DB0F64}"/>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9895BEF2-587D-4D47-9EB0-D770125F32D5}"/>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5B3E2AFF-8779-4560-8776-D95122FBDC7E}"/>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66947</xdr:rowOff>
    </xdr:from>
    <xdr:to>
      <xdr:col>24</xdr:col>
      <xdr:colOff>62865</xdr:colOff>
      <xdr:row>63</xdr:row>
      <xdr:rowOff>70213</xdr:rowOff>
    </xdr:to>
    <xdr:cxnSp macro="">
      <xdr:nvCxnSpPr>
        <xdr:cNvPr id="171" name="直線コネクタ 170">
          <a:extLst>
            <a:ext uri="{FF2B5EF4-FFF2-40B4-BE49-F238E27FC236}">
              <a16:creationId xmlns:a16="http://schemas.microsoft.com/office/drawing/2014/main" id="{1F5E26EE-1765-4170-B643-62A142EA0874}"/>
            </a:ext>
          </a:extLst>
        </xdr:cNvPr>
        <xdr:cNvCxnSpPr/>
      </xdr:nvCxnSpPr>
      <xdr:spPr>
        <a:xfrm flipV="1">
          <a:off x="4634865" y="9668147"/>
          <a:ext cx="0" cy="1203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74040</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29FBEC42-92D5-4E09-8FB2-DBBB18C2168B}"/>
            </a:ext>
          </a:extLst>
        </xdr:cNvPr>
        <xdr:cNvSpPr txBox="1"/>
      </xdr:nvSpPr>
      <xdr:spPr>
        <a:xfrm>
          <a:off x="4673600" y="1087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70213</xdr:rowOff>
    </xdr:from>
    <xdr:to>
      <xdr:col>24</xdr:col>
      <xdr:colOff>152400</xdr:colOff>
      <xdr:row>63</xdr:row>
      <xdr:rowOff>70213</xdr:rowOff>
    </xdr:to>
    <xdr:cxnSp macro="">
      <xdr:nvCxnSpPr>
        <xdr:cNvPr id="173" name="直線コネクタ 172">
          <a:extLst>
            <a:ext uri="{FF2B5EF4-FFF2-40B4-BE49-F238E27FC236}">
              <a16:creationId xmlns:a16="http://schemas.microsoft.com/office/drawing/2014/main" id="{F138196E-1EFE-4565-9839-28F6FA108549}"/>
            </a:ext>
          </a:extLst>
        </xdr:cNvPr>
        <xdr:cNvCxnSpPr/>
      </xdr:nvCxnSpPr>
      <xdr:spPr>
        <a:xfrm>
          <a:off x="4546600" y="1087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13624</xdr:rowOff>
    </xdr:from>
    <xdr:ext cx="405111" cy="259045"/>
    <xdr:sp macro="" textlink="">
      <xdr:nvSpPr>
        <xdr:cNvPr id="174" name="【橋りょう・トンネル】&#10;有形固定資産減価償却率最大値テキスト">
          <a:extLst>
            <a:ext uri="{FF2B5EF4-FFF2-40B4-BE49-F238E27FC236}">
              <a16:creationId xmlns:a16="http://schemas.microsoft.com/office/drawing/2014/main" id="{7FB2D306-5D06-4AAE-B511-8D6B86F7E3F8}"/>
            </a:ext>
          </a:extLst>
        </xdr:cNvPr>
        <xdr:cNvSpPr txBox="1"/>
      </xdr:nvSpPr>
      <xdr:spPr>
        <a:xfrm>
          <a:off x="4673600" y="9443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66947</xdr:rowOff>
    </xdr:from>
    <xdr:to>
      <xdr:col>24</xdr:col>
      <xdr:colOff>152400</xdr:colOff>
      <xdr:row>56</xdr:row>
      <xdr:rowOff>66947</xdr:rowOff>
    </xdr:to>
    <xdr:cxnSp macro="">
      <xdr:nvCxnSpPr>
        <xdr:cNvPr id="175" name="直線コネクタ 174">
          <a:extLst>
            <a:ext uri="{FF2B5EF4-FFF2-40B4-BE49-F238E27FC236}">
              <a16:creationId xmlns:a16="http://schemas.microsoft.com/office/drawing/2014/main" id="{FDDA53C5-2B45-49C5-8D6F-6FC352B9BD21}"/>
            </a:ext>
          </a:extLst>
        </xdr:cNvPr>
        <xdr:cNvCxnSpPr/>
      </xdr:nvCxnSpPr>
      <xdr:spPr>
        <a:xfrm>
          <a:off x="4546600" y="9668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69686</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FA4BAE23-E14E-4DEE-A56D-2AF055B10856}"/>
            </a:ext>
          </a:extLst>
        </xdr:cNvPr>
        <xdr:cNvSpPr txBox="1"/>
      </xdr:nvSpPr>
      <xdr:spPr>
        <a:xfrm>
          <a:off x="4673600" y="1035668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91259</xdr:rowOff>
    </xdr:from>
    <xdr:to>
      <xdr:col>24</xdr:col>
      <xdr:colOff>114300</xdr:colOff>
      <xdr:row>61</xdr:row>
      <xdr:rowOff>21409</xdr:rowOff>
    </xdr:to>
    <xdr:sp macro="" textlink="">
      <xdr:nvSpPr>
        <xdr:cNvPr id="177" name="フローチャート: 判断 176">
          <a:extLst>
            <a:ext uri="{FF2B5EF4-FFF2-40B4-BE49-F238E27FC236}">
              <a16:creationId xmlns:a16="http://schemas.microsoft.com/office/drawing/2014/main" id="{17979411-E2AE-462A-9AA1-0D533431D06C}"/>
            </a:ext>
          </a:extLst>
        </xdr:cNvPr>
        <xdr:cNvSpPr/>
      </xdr:nvSpPr>
      <xdr:spPr>
        <a:xfrm>
          <a:off x="45847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84727</xdr:rowOff>
    </xdr:from>
    <xdr:to>
      <xdr:col>20</xdr:col>
      <xdr:colOff>38100</xdr:colOff>
      <xdr:row>61</xdr:row>
      <xdr:rowOff>14877</xdr:rowOff>
    </xdr:to>
    <xdr:sp macro="" textlink="">
      <xdr:nvSpPr>
        <xdr:cNvPr id="178" name="フローチャート: 判断 177">
          <a:extLst>
            <a:ext uri="{FF2B5EF4-FFF2-40B4-BE49-F238E27FC236}">
              <a16:creationId xmlns:a16="http://schemas.microsoft.com/office/drawing/2014/main" id="{6A9B477C-1A06-439D-853D-C0093953302E}"/>
            </a:ext>
          </a:extLst>
        </xdr:cNvPr>
        <xdr:cNvSpPr/>
      </xdr:nvSpPr>
      <xdr:spPr>
        <a:xfrm>
          <a:off x="3746500" y="1037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50437</xdr:rowOff>
    </xdr:from>
    <xdr:to>
      <xdr:col>15</xdr:col>
      <xdr:colOff>101600</xdr:colOff>
      <xdr:row>60</xdr:row>
      <xdr:rowOff>152037</xdr:rowOff>
    </xdr:to>
    <xdr:sp macro="" textlink="">
      <xdr:nvSpPr>
        <xdr:cNvPr id="179" name="フローチャート: 判断 178">
          <a:extLst>
            <a:ext uri="{FF2B5EF4-FFF2-40B4-BE49-F238E27FC236}">
              <a16:creationId xmlns:a16="http://schemas.microsoft.com/office/drawing/2014/main" id="{CD645B01-EFB3-4757-84F1-B0B5A726D121}"/>
            </a:ext>
          </a:extLst>
        </xdr:cNvPr>
        <xdr:cNvSpPr/>
      </xdr:nvSpPr>
      <xdr:spPr>
        <a:xfrm>
          <a:off x="2857500" y="1033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45538</xdr:rowOff>
    </xdr:from>
    <xdr:to>
      <xdr:col>10</xdr:col>
      <xdr:colOff>165100</xdr:colOff>
      <xdr:row>60</xdr:row>
      <xdr:rowOff>147138</xdr:rowOff>
    </xdr:to>
    <xdr:sp macro="" textlink="">
      <xdr:nvSpPr>
        <xdr:cNvPr id="180" name="フローチャート: 判断 179">
          <a:extLst>
            <a:ext uri="{FF2B5EF4-FFF2-40B4-BE49-F238E27FC236}">
              <a16:creationId xmlns:a16="http://schemas.microsoft.com/office/drawing/2014/main" id="{5CCE88A9-9AD8-4293-A780-444EC54EA6CD}"/>
            </a:ext>
          </a:extLst>
        </xdr:cNvPr>
        <xdr:cNvSpPr/>
      </xdr:nvSpPr>
      <xdr:spPr>
        <a:xfrm>
          <a:off x="1968500" y="1033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163104</xdr:rowOff>
    </xdr:from>
    <xdr:to>
      <xdr:col>6</xdr:col>
      <xdr:colOff>38100</xdr:colOff>
      <xdr:row>60</xdr:row>
      <xdr:rowOff>93254</xdr:rowOff>
    </xdr:to>
    <xdr:sp macro="" textlink="">
      <xdr:nvSpPr>
        <xdr:cNvPr id="181" name="フローチャート: 判断 180">
          <a:extLst>
            <a:ext uri="{FF2B5EF4-FFF2-40B4-BE49-F238E27FC236}">
              <a16:creationId xmlns:a16="http://schemas.microsoft.com/office/drawing/2014/main" id="{4CDD89DA-A69A-4C03-BB09-7F3EFE4A3FAC}"/>
            </a:ext>
          </a:extLst>
        </xdr:cNvPr>
        <xdr:cNvSpPr/>
      </xdr:nvSpPr>
      <xdr:spPr>
        <a:xfrm>
          <a:off x="1079500" y="1027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EBE23868-6E00-46CB-8FC8-510AF4E5137F}"/>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BD5CD0E2-3F75-41EB-A0CD-67027C8EDE1B}"/>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D7DD5BD4-787C-4CC1-B145-EF82FB8BDCB1}"/>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B9CDACF3-CBDF-46FE-A935-392746D1FEF1}"/>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8B41EB39-1830-4A18-BC03-17A3AD385539}"/>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35741</xdr:rowOff>
    </xdr:from>
    <xdr:to>
      <xdr:col>24</xdr:col>
      <xdr:colOff>114300</xdr:colOff>
      <xdr:row>57</xdr:row>
      <xdr:rowOff>137341</xdr:rowOff>
    </xdr:to>
    <xdr:sp macro="" textlink="">
      <xdr:nvSpPr>
        <xdr:cNvPr id="187" name="楕円 186">
          <a:extLst>
            <a:ext uri="{FF2B5EF4-FFF2-40B4-BE49-F238E27FC236}">
              <a16:creationId xmlns:a16="http://schemas.microsoft.com/office/drawing/2014/main" id="{3FEECD77-EC3A-4058-AEF7-D3801EF07E4F}"/>
            </a:ext>
          </a:extLst>
        </xdr:cNvPr>
        <xdr:cNvSpPr/>
      </xdr:nvSpPr>
      <xdr:spPr>
        <a:xfrm>
          <a:off x="4584700" y="9808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58618</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E460874D-E596-4584-83AA-BBDF757AFA4E}"/>
            </a:ext>
          </a:extLst>
        </xdr:cNvPr>
        <xdr:cNvSpPr txBox="1"/>
      </xdr:nvSpPr>
      <xdr:spPr>
        <a:xfrm>
          <a:off x="4673600" y="96598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163104</xdr:rowOff>
    </xdr:from>
    <xdr:to>
      <xdr:col>20</xdr:col>
      <xdr:colOff>38100</xdr:colOff>
      <xdr:row>57</xdr:row>
      <xdr:rowOff>93254</xdr:rowOff>
    </xdr:to>
    <xdr:sp macro="" textlink="">
      <xdr:nvSpPr>
        <xdr:cNvPr id="189" name="楕円 188">
          <a:extLst>
            <a:ext uri="{FF2B5EF4-FFF2-40B4-BE49-F238E27FC236}">
              <a16:creationId xmlns:a16="http://schemas.microsoft.com/office/drawing/2014/main" id="{0D737C5A-DA8F-490C-83C3-EEF4DBE10FEC}"/>
            </a:ext>
          </a:extLst>
        </xdr:cNvPr>
        <xdr:cNvSpPr/>
      </xdr:nvSpPr>
      <xdr:spPr>
        <a:xfrm>
          <a:off x="3746500" y="9764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42454</xdr:rowOff>
    </xdr:from>
    <xdr:to>
      <xdr:col>24</xdr:col>
      <xdr:colOff>63500</xdr:colOff>
      <xdr:row>57</xdr:row>
      <xdr:rowOff>86541</xdr:rowOff>
    </xdr:to>
    <xdr:cxnSp macro="">
      <xdr:nvCxnSpPr>
        <xdr:cNvPr id="190" name="直線コネクタ 189">
          <a:extLst>
            <a:ext uri="{FF2B5EF4-FFF2-40B4-BE49-F238E27FC236}">
              <a16:creationId xmlns:a16="http://schemas.microsoft.com/office/drawing/2014/main" id="{24F9FD56-7D68-4F98-AC89-33A80C7A9244}"/>
            </a:ext>
          </a:extLst>
        </xdr:cNvPr>
        <xdr:cNvCxnSpPr/>
      </xdr:nvCxnSpPr>
      <xdr:spPr>
        <a:xfrm>
          <a:off x="3797300" y="9815104"/>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145143</xdr:rowOff>
    </xdr:from>
    <xdr:to>
      <xdr:col>15</xdr:col>
      <xdr:colOff>101600</xdr:colOff>
      <xdr:row>57</xdr:row>
      <xdr:rowOff>75293</xdr:rowOff>
    </xdr:to>
    <xdr:sp macro="" textlink="">
      <xdr:nvSpPr>
        <xdr:cNvPr id="191" name="楕円 190">
          <a:extLst>
            <a:ext uri="{FF2B5EF4-FFF2-40B4-BE49-F238E27FC236}">
              <a16:creationId xmlns:a16="http://schemas.microsoft.com/office/drawing/2014/main" id="{3751A447-27FC-405C-91BC-F39722D71B3B}"/>
            </a:ext>
          </a:extLst>
        </xdr:cNvPr>
        <xdr:cNvSpPr/>
      </xdr:nvSpPr>
      <xdr:spPr>
        <a:xfrm>
          <a:off x="2857500" y="974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24493</xdr:rowOff>
    </xdr:from>
    <xdr:to>
      <xdr:col>19</xdr:col>
      <xdr:colOff>177800</xdr:colOff>
      <xdr:row>57</xdr:row>
      <xdr:rowOff>42454</xdr:rowOff>
    </xdr:to>
    <xdr:cxnSp macro="">
      <xdr:nvCxnSpPr>
        <xdr:cNvPr id="192" name="直線コネクタ 191">
          <a:extLst>
            <a:ext uri="{FF2B5EF4-FFF2-40B4-BE49-F238E27FC236}">
              <a16:creationId xmlns:a16="http://schemas.microsoft.com/office/drawing/2014/main" id="{F89881C1-F196-4D29-BD7D-2D76221832AE}"/>
            </a:ext>
          </a:extLst>
        </xdr:cNvPr>
        <xdr:cNvCxnSpPr/>
      </xdr:nvCxnSpPr>
      <xdr:spPr>
        <a:xfrm>
          <a:off x="2908300" y="9797143"/>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60234</xdr:rowOff>
    </xdr:from>
    <xdr:to>
      <xdr:col>10</xdr:col>
      <xdr:colOff>165100</xdr:colOff>
      <xdr:row>57</xdr:row>
      <xdr:rowOff>161834</xdr:rowOff>
    </xdr:to>
    <xdr:sp macro="" textlink="">
      <xdr:nvSpPr>
        <xdr:cNvPr id="193" name="楕円 192">
          <a:extLst>
            <a:ext uri="{FF2B5EF4-FFF2-40B4-BE49-F238E27FC236}">
              <a16:creationId xmlns:a16="http://schemas.microsoft.com/office/drawing/2014/main" id="{CD710194-7A5C-4828-ACB5-D61435467E62}"/>
            </a:ext>
          </a:extLst>
        </xdr:cNvPr>
        <xdr:cNvSpPr/>
      </xdr:nvSpPr>
      <xdr:spPr>
        <a:xfrm>
          <a:off x="1968500" y="983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24493</xdr:rowOff>
    </xdr:from>
    <xdr:to>
      <xdr:col>15</xdr:col>
      <xdr:colOff>50800</xdr:colOff>
      <xdr:row>57</xdr:row>
      <xdr:rowOff>111034</xdr:rowOff>
    </xdr:to>
    <xdr:cxnSp macro="">
      <xdr:nvCxnSpPr>
        <xdr:cNvPr id="194" name="直線コネクタ 193">
          <a:extLst>
            <a:ext uri="{FF2B5EF4-FFF2-40B4-BE49-F238E27FC236}">
              <a16:creationId xmlns:a16="http://schemas.microsoft.com/office/drawing/2014/main" id="{440F688A-1904-4CBA-A56F-C82B374A97F8}"/>
            </a:ext>
          </a:extLst>
        </xdr:cNvPr>
        <xdr:cNvCxnSpPr/>
      </xdr:nvCxnSpPr>
      <xdr:spPr>
        <a:xfrm flipV="1">
          <a:off x="2019300" y="9797143"/>
          <a:ext cx="889000" cy="86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22678</xdr:rowOff>
    </xdr:from>
    <xdr:to>
      <xdr:col>6</xdr:col>
      <xdr:colOff>38100</xdr:colOff>
      <xdr:row>60</xdr:row>
      <xdr:rowOff>124278</xdr:rowOff>
    </xdr:to>
    <xdr:sp macro="" textlink="">
      <xdr:nvSpPr>
        <xdr:cNvPr id="195" name="楕円 194">
          <a:extLst>
            <a:ext uri="{FF2B5EF4-FFF2-40B4-BE49-F238E27FC236}">
              <a16:creationId xmlns:a16="http://schemas.microsoft.com/office/drawing/2014/main" id="{02688325-72C6-4D35-BFBA-657E50B7FC4A}"/>
            </a:ext>
          </a:extLst>
        </xdr:cNvPr>
        <xdr:cNvSpPr/>
      </xdr:nvSpPr>
      <xdr:spPr>
        <a:xfrm>
          <a:off x="1079500" y="1030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111034</xdr:rowOff>
    </xdr:from>
    <xdr:to>
      <xdr:col>10</xdr:col>
      <xdr:colOff>114300</xdr:colOff>
      <xdr:row>60</xdr:row>
      <xdr:rowOff>73478</xdr:rowOff>
    </xdr:to>
    <xdr:cxnSp macro="">
      <xdr:nvCxnSpPr>
        <xdr:cNvPr id="196" name="直線コネクタ 195">
          <a:extLst>
            <a:ext uri="{FF2B5EF4-FFF2-40B4-BE49-F238E27FC236}">
              <a16:creationId xmlns:a16="http://schemas.microsoft.com/office/drawing/2014/main" id="{59E8C385-34D3-4C17-8412-E08EA6158E04}"/>
            </a:ext>
          </a:extLst>
        </xdr:cNvPr>
        <xdr:cNvCxnSpPr/>
      </xdr:nvCxnSpPr>
      <xdr:spPr>
        <a:xfrm flipV="1">
          <a:off x="1130300" y="9883684"/>
          <a:ext cx="889000" cy="476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6004</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19466EBA-92E9-48BC-83C1-B854D504BD93}"/>
            </a:ext>
          </a:extLst>
        </xdr:cNvPr>
        <xdr:cNvSpPr txBox="1"/>
      </xdr:nvSpPr>
      <xdr:spPr>
        <a:xfrm>
          <a:off x="3582044" y="1046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143164</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582A897C-E77E-4EA4-956E-FE35467489BB}"/>
            </a:ext>
          </a:extLst>
        </xdr:cNvPr>
        <xdr:cNvSpPr txBox="1"/>
      </xdr:nvSpPr>
      <xdr:spPr>
        <a:xfrm>
          <a:off x="2705744" y="1043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138265</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7C2165BE-6471-4B57-851D-2BA89BE7F3FE}"/>
            </a:ext>
          </a:extLst>
        </xdr:cNvPr>
        <xdr:cNvSpPr txBox="1"/>
      </xdr:nvSpPr>
      <xdr:spPr>
        <a:xfrm>
          <a:off x="1816744" y="1042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109781</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F1DB8A51-EF19-4353-A2DE-724A0A96C7DC}"/>
            </a:ext>
          </a:extLst>
        </xdr:cNvPr>
        <xdr:cNvSpPr txBox="1"/>
      </xdr:nvSpPr>
      <xdr:spPr>
        <a:xfrm>
          <a:off x="927744" y="10053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109781</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F15F9FF8-A131-4299-85A6-1AB1DFBD8F25}"/>
            </a:ext>
          </a:extLst>
        </xdr:cNvPr>
        <xdr:cNvSpPr txBox="1"/>
      </xdr:nvSpPr>
      <xdr:spPr>
        <a:xfrm>
          <a:off x="3582044" y="9539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91820</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3FCF0C50-49F2-4C7F-97A0-1A2AFBA82975}"/>
            </a:ext>
          </a:extLst>
        </xdr:cNvPr>
        <xdr:cNvSpPr txBox="1"/>
      </xdr:nvSpPr>
      <xdr:spPr>
        <a:xfrm>
          <a:off x="2705744" y="9521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6911</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5C3B51D5-24FB-4D5E-810D-6C47B2D31F84}"/>
            </a:ext>
          </a:extLst>
        </xdr:cNvPr>
        <xdr:cNvSpPr txBox="1"/>
      </xdr:nvSpPr>
      <xdr:spPr>
        <a:xfrm>
          <a:off x="1816744" y="9608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115405</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A47FE790-B8AF-4270-8875-8B281D54F246}"/>
            </a:ext>
          </a:extLst>
        </xdr:cNvPr>
        <xdr:cNvSpPr txBox="1"/>
      </xdr:nvSpPr>
      <xdr:spPr>
        <a:xfrm>
          <a:off x="927744" y="10402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9BC91CFF-14E9-4915-84B4-52FE0E41CC92}"/>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C491465E-C6D4-44B9-B448-CDCE9E68FC5B}"/>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C9D84F74-AFFC-495F-9732-A2C872E26D29}"/>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EEFA06F1-40A2-4D34-87FC-E76F668F9A91}"/>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36CC0E3B-BCAC-4844-B613-C9BBFFF73D87}"/>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DF840668-D7A5-4ECA-BA6D-0160593A898F}"/>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8906D710-35D9-4FB9-B901-9C80D99933C4}"/>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594DF8CB-95B1-458F-85EC-0C08E5500622}"/>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A3D7B493-A948-4AF5-8B12-45D80554790B}"/>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568A06AF-80BB-4977-B1F5-81099A881148}"/>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F1758C48-92F7-43AA-BB34-03324053B1A4}"/>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a:extLst>
            <a:ext uri="{FF2B5EF4-FFF2-40B4-BE49-F238E27FC236}">
              <a16:creationId xmlns:a16="http://schemas.microsoft.com/office/drawing/2014/main" id="{28DAB8F6-6ED5-42D0-A6D7-0F4295E5015B}"/>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DE6B3D01-59D7-4519-884C-CB46857CEFE8}"/>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a:extLst>
            <a:ext uri="{FF2B5EF4-FFF2-40B4-BE49-F238E27FC236}">
              <a16:creationId xmlns:a16="http://schemas.microsoft.com/office/drawing/2014/main" id="{DB886FAB-3219-4D13-BE25-6570250BB88F}"/>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F993C87B-9EDB-4DB4-BA80-4034CB58A167}"/>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0" name="テキスト ボックス 219">
          <a:extLst>
            <a:ext uri="{FF2B5EF4-FFF2-40B4-BE49-F238E27FC236}">
              <a16:creationId xmlns:a16="http://schemas.microsoft.com/office/drawing/2014/main" id="{B0A41395-FCD1-4D76-91FF-AA2216AEDB26}"/>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D1F6E36F-06BE-4E16-9353-3D7C1A3AD042}"/>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2" name="テキスト ボックス 221">
          <a:extLst>
            <a:ext uri="{FF2B5EF4-FFF2-40B4-BE49-F238E27FC236}">
              <a16:creationId xmlns:a16="http://schemas.microsoft.com/office/drawing/2014/main" id="{D786FE1E-B631-4065-9689-72E11FCD6982}"/>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9FF7370A-721E-4E1A-8B94-4E06D7CACB25}"/>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4" name="テキスト ボックス 223">
          <a:extLst>
            <a:ext uri="{FF2B5EF4-FFF2-40B4-BE49-F238E27FC236}">
              <a16:creationId xmlns:a16="http://schemas.microsoft.com/office/drawing/2014/main" id="{B2B679A3-AE9B-4CFF-A305-CEB84F5536B2}"/>
            </a:ext>
          </a:extLst>
        </xdr:cNvPr>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345A25B6-6D9A-46EF-AFFE-7074B3D05308}"/>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6" name="テキスト ボックス 225">
          <a:extLst>
            <a:ext uri="{FF2B5EF4-FFF2-40B4-BE49-F238E27FC236}">
              <a16:creationId xmlns:a16="http://schemas.microsoft.com/office/drawing/2014/main" id="{51D113A5-440D-4F54-A865-D2E741F74789}"/>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8A905C73-66EE-404B-810D-BF8CD81C78BA}"/>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29086</xdr:rowOff>
    </xdr:from>
    <xdr:to>
      <xdr:col>54</xdr:col>
      <xdr:colOff>189865</xdr:colOff>
      <xdr:row>64</xdr:row>
      <xdr:rowOff>72371</xdr:rowOff>
    </xdr:to>
    <xdr:cxnSp macro="">
      <xdr:nvCxnSpPr>
        <xdr:cNvPr id="228" name="直線コネクタ 227">
          <a:extLst>
            <a:ext uri="{FF2B5EF4-FFF2-40B4-BE49-F238E27FC236}">
              <a16:creationId xmlns:a16="http://schemas.microsoft.com/office/drawing/2014/main" id="{9AD5AD43-CE4E-46E9-9F09-4F0F40BCCBD8}"/>
            </a:ext>
          </a:extLst>
        </xdr:cNvPr>
        <xdr:cNvCxnSpPr/>
      </xdr:nvCxnSpPr>
      <xdr:spPr>
        <a:xfrm flipV="1">
          <a:off x="10476865" y="9630286"/>
          <a:ext cx="0" cy="141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76198</xdr:rowOff>
    </xdr:from>
    <xdr:ext cx="469744" cy="259045"/>
    <xdr:sp macro="" textlink="">
      <xdr:nvSpPr>
        <xdr:cNvPr id="229" name="【橋りょう・トンネル】&#10;一人当たり有形固定資産（償却資産）額最小値テキスト">
          <a:extLst>
            <a:ext uri="{FF2B5EF4-FFF2-40B4-BE49-F238E27FC236}">
              <a16:creationId xmlns:a16="http://schemas.microsoft.com/office/drawing/2014/main" id="{CD844A5B-EBED-41DB-ADCB-BD374FEB7894}"/>
            </a:ext>
          </a:extLst>
        </xdr:cNvPr>
        <xdr:cNvSpPr txBox="1"/>
      </xdr:nvSpPr>
      <xdr:spPr>
        <a:xfrm>
          <a:off x="10515600" y="11048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72371</xdr:rowOff>
    </xdr:from>
    <xdr:to>
      <xdr:col>55</xdr:col>
      <xdr:colOff>88900</xdr:colOff>
      <xdr:row>64</xdr:row>
      <xdr:rowOff>72371</xdr:rowOff>
    </xdr:to>
    <xdr:cxnSp macro="">
      <xdr:nvCxnSpPr>
        <xdr:cNvPr id="230" name="直線コネクタ 229">
          <a:extLst>
            <a:ext uri="{FF2B5EF4-FFF2-40B4-BE49-F238E27FC236}">
              <a16:creationId xmlns:a16="http://schemas.microsoft.com/office/drawing/2014/main" id="{BA7C576D-FE20-4BEA-8546-58AC3D6CB5F9}"/>
            </a:ext>
          </a:extLst>
        </xdr:cNvPr>
        <xdr:cNvCxnSpPr/>
      </xdr:nvCxnSpPr>
      <xdr:spPr>
        <a:xfrm>
          <a:off x="10388600" y="11045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147213</xdr:rowOff>
    </xdr:from>
    <xdr:ext cx="599010" cy="259045"/>
    <xdr:sp macro="" textlink="">
      <xdr:nvSpPr>
        <xdr:cNvPr id="231" name="【橋りょう・トンネル】&#10;一人当たり有形固定資産（償却資産）額最大値テキスト">
          <a:extLst>
            <a:ext uri="{FF2B5EF4-FFF2-40B4-BE49-F238E27FC236}">
              <a16:creationId xmlns:a16="http://schemas.microsoft.com/office/drawing/2014/main" id="{28AEE5E0-8166-4711-ABA1-FFD73DD5E993}"/>
            </a:ext>
          </a:extLst>
        </xdr:cNvPr>
        <xdr:cNvSpPr txBox="1"/>
      </xdr:nvSpPr>
      <xdr:spPr>
        <a:xfrm>
          <a:off x="10515600" y="9405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29086</xdr:rowOff>
    </xdr:from>
    <xdr:to>
      <xdr:col>55</xdr:col>
      <xdr:colOff>88900</xdr:colOff>
      <xdr:row>56</xdr:row>
      <xdr:rowOff>29086</xdr:rowOff>
    </xdr:to>
    <xdr:cxnSp macro="">
      <xdr:nvCxnSpPr>
        <xdr:cNvPr id="232" name="直線コネクタ 231">
          <a:extLst>
            <a:ext uri="{FF2B5EF4-FFF2-40B4-BE49-F238E27FC236}">
              <a16:creationId xmlns:a16="http://schemas.microsoft.com/office/drawing/2014/main" id="{EBB0354A-4B97-4D5B-A90B-CE092DA98ADE}"/>
            </a:ext>
          </a:extLst>
        </xdr:cNvPr>
        <xdr:cNvCxnSpPr/>
      </xdr:nvCxnSpPr>
      <xdr:spPr>
        <a:xfrm>
          <a:off x="10388600" y="9630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17934</xdr:rowOff>
    </xdr:from>
    <xdr:ext cx="534377" cy="259045"/>
    <xdr:sp macro="" textlink="">
      <xdr:nvSpPr>
        <xdr:cNvPr id="233" name="【橋りょう・トンネル】&#10;一人当たり有形固定資産（償却資産）額平均値テキスト">
          <a:extLst>
            <a:ext uri="{FF2B5EF4-FFF2-40B4-BE49-F238E27FC236}">
              <a16:creationId xmlns:a16="http://schemas.microsoft.com/office/drawing/2014/main" id="{806FC14C-34B2-4F2B-96C7-51F32DD4AA9B}"/>
            </a:ext>
          </a:extLst>
        </xdr:cNvPr>
        <xdr:cNvSpPr txBox="1"/>
      </xdr:nvSpPr>
      <xdr:spPr>
        <a:xfrm>
          <a:off x="10515600" y="104763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166507</xdr:rowOff>
    </xdr:from>
    <xdr:to>
      <xdr:col>55</xdr:col>
      <xdr:colOff>50800</xdr:colOff>
      <xdr:row>62</xdr:row>
      <xdr:rowOff>96657</xdr:rowOff>
    </xdr:to>
    <xdr:sp macro="" textlink="">
      <xdr:nvSpPr>
        <xdr:cNvPr id="234" name="フローチャート: 判断 233">
          <a:extLst>
            <a:ext uri="{FF2B5EF4-FFF2-40B4-BE49-F238E27FC236}">
              <a16:creationId xmlns:a16="http://schemas.microsoft.com/office/drawing/2014/main" id="{9A319744-033B-4CE2-9542-F85AFE146CDC}"/>
            </a:ext>
          </a:extLst>
        </xdr:cNvPr>
        <xdr:cNvSpPr/>
      </xdr:nvSpPr>
      <xdr:spPr>
        <a:xfrm>
          <a:off x="10426700" y="10624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5302</xdr:rowOff>
    </xdr:from>
    <xdr:to>
      <xdr:col>50</xdr:col>
      <xdr:colOff>165100</xdr:colOff>
      <xdr:row>62</xdr:row>
      <xdr:rowOff>106902</xdr:rowOff>
    </xdr:to>
    <xdr:sp macro="" textlink="">
      <xdr:nvSpPr>
        <xdr:cNvPr id="235" name="フローチャート: 判断 234">
          <a:extLst>
            <a:ext uri="{FF2B5EF4-FFF2-40B4-BE49-F238E27FC236}">
              <a16:creationId xmlns:a16="http://schemas.microsoft.com/office/drawing/2014/main" id="{7BE8412E-7BB6-448B-8933-425E82AF980B}"/>
            </a:ext>
          </a:extLst>
        </xdr:cNvPr>
        <xdr:cNvSpPr/>
      </xdr:nvSpPr>
      <xdr:spPr>
        <a:xfrm>
          <a:off x="9588500" y="1063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23388</xdr:rowOff>
    </xdr:from>
    <xdr:to>
      <xdr:col>46</xdr:col>
      <xdr:colOff>38100</xdr:colOff>
      <xdr:row>62</xdr:row>
      <xdr:rowOff>124988</xdr:rowOff>
    </xdr:to>
    <xdr:sp macro="" textlink="">
      <xdr:nvSpPr>
        <xdr:cNvPr id="236" name="フローチャート: 判断 235">
          <a:extLst>
            <a:ext uri="{FF2B5EF4-FFF2-40B4-BE49-F238E27FC236}">
              <a16:creationId xmlns:a16="http://schemas.microsoft.com/office/drawing/2014/main" id="{35404C4F-1B0D-42DA-B1AD-1065B3EC7D42}"/>
            </a:ext>
          </a:extLst>
        </xdr:cNvPr>
        <xdr:cNvSpPr/>
      </xdr:nvSpPr>
      <xdr:spPr>
        <a:xfrm>
          <a:off x="8699500" y="10653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14111</xdr:rowOff>
    </xdr:from>
    <xdr:to>
      <xdr:col>41</xdr:col>
      <xdr:colOff>101600</xdr:colOff>
      <xdr:row>62</xdr:row>
      <xdr:rowOff>115711</xdr:rowOff>
    </xdr:to>
    <xdr:sp macro="" textlink="">
      <xdr:nvSpPr>
        <xdr:cNvPr id="237" name="フローチャート: 判断 236">
          <a:extLst>
            <a:ext uri="{FF2B5EF4-FFF2-40B4-BE49-F238E27FC236}">
              <a16:creationId xmlns:a16="http://schemas.microsoft.com/office/drawing/2014/main" id="{419C0C71-D3D6-4E0E-9FF0-F256426CC9AD}"/>
            </a:ext>
          </a:extLst>
        </xdr:cNvPr>
        <xdr:cNvSpPr/>
      </xdr:nvSpPr>
      <xdr:spPr>
        <a:xfrm>
          <a:off x="7810500" y="10644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170828</xdr:rowOff>
    </xdr:from>
    <xdr:to>
      <xdr:col>36</xdr:col>
      <xdr:colOff>165100</xdr:colOff>
      <xdr:row>62</xdr:row>
      <xdr:rowOff>100978</xdr:rowOff>
    </xdr:to>
    <xdr:sp macro="" textlink="">
      <xdr:nvSpPr>
        <xdr:cNvPr id="238" name="フローチャート: 判断 237">
          <a:extLst>
            <a:ext uri="{FF2B5EF4-FFF2-40B4-BE49-F238E27FC236}">
              <a16:creationId xmlns:a16="http://schemas.microsoft.com/office/drawing/2014/main" id="{E4A8F6E8-82FE-49DF-AE96-BC07D3991F3F}"/>
            </a:ext>
          </a:extLst>
        </xdr:cNvPr>
        <xdr:cNvSpPr/>
      </xdr:nvSpPr>
      <xdr:spPr>
        <a:xfrm>
          <a:off x="6921500" y="1062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C1BC754-1832-44E1-B616-6FF946DA0647}"/>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1C95FFDA-6E9A-459A-AFF2-382F469C3BA2}"/>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D824BB8B-BB9C-4998-B457-ADA1A887C6B5}"/>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384E5208-5D66-413D-8CA9-FF88AA51206E}"/>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7B7AA4C2-2C12-4A56-A4AF-75820E9F6D67}"/>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150932</xdr:rowOff>
    </xdr:from>
    <xdr:to>
      <xdr:col>55</xdr:col>
      <xdr:colOff>50800</xdr:colOff>
      <xdr:row>64</xdr:row>
      <xdr:rowOff>81082</xdr:rowOff>
    </xdr:to>
    <xdr:sp macro="" textlink="">
      <xdr:nvSpPr>
        <xdr:cNvPr id="244" name="楕円 243">
          <a:extLst>
            <a:ext uri="{FF2B5EF4-FFF2-40B4-BE49-F238E27FC236}">
              <a16:creationId xmlns:a16="http://schemas.microsoft.com/office/drawing/2014/main" id="{CC23E75C-814C-4EE8-BC00-65F26EC11494}"/>
            </a:ext>
          </a:extLst>
        </xdr:cNvPr>
        <xdr:cNvSpPr/>
      </xdr:nvSpPr>
      <xdr:spPr>
        <a:xfrm>
          <a:off x="10426700" y="10952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65859</xdr:rowOff>
    </xdr:from>
    <xdr:ext cx="534377" cy="259045"/>
    <xdr:sp macro="" textlink="">
      <xdr:nvSpPr>
        <xdr:cNvPr id="245" name="【橋りょう・トンネル】&#10;一人当たり有形固定資産（償却資産）額該当値テキスト">
          <a:extLst>
            <a:ext uri="{FF2B5EF4-FFF2-40B4-BE49-F238E27FC236}">
              <a16:creationId xmlns:a16="http://schemas.microsoft.com/office/drawing/2014/main" id="{8975C398-45D5-40FE-B92B-443DA3F90E0C}"/>
            </a:ext>
          </a:extLst>
        </xdr:cNvPr>
        <xdr:cNvSpPr txBox="1"/>
      </xdr:nvSpPr>
      <xdr:spPr>
        <a:xfrm>
          <a:off x="10515600" y="10867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150906</xdr:rowOff>
    </xdr:from>
    <xdr:to>
      <xdr:col>50</xdr:col>
      <xdr:colOff>165100</xdr:colOff>
      <xdr:row>64</xdr:row>
      <xdr:rowOff>81056</xdr:rowOff>
    </xdr:to>
    <xdr:sp macro="" textlink="">
      <xdr:nvSpPr>
        <xdr:cNvPr id="246" name="楕円 245">
          <a:extLst>
            <a:ext uri="{FF2B5EF4-FFF2-40B4-BE49-F238E27FC236}">
              <a16:creationId xmlns:a16="http://schemas.microsoft.com/office/drawing/2014/main" id="{A8A20898-D890-4CBD-AE53-E7240277E00B}"/>
            </a:ext>
          </a:extLst>
        </xdr:cNvPr>
        <xdr:cNvSpPr/>
      </xdr:nvSpPr>
      <xdr:spPr>
        <a:xfrm>
          <a:off x="9588500" y="10952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30256</xdr:rowOff>
    </xdr:from>
    <xdr:to>
      <xdr:col>55</xdr:col>
      <xdr:colOff>0</xdr:colOff>
      <xdr:row>64</xdr:row>
      <xdr:rowOff>30282</xdr:rowOff>
    </xdr:to>
    <xdr:cxnSp macro="">
      <xdr:nvCxnSpPr>
        <xdr:cNvPr id="247" name="直線コネクタ 246">
          <a:extLst>
            <a:ext uri="{FF2B5EF4-FFF2-40B4-BE49-F238E27FC236}">
              <a16:creationId xmlns:a16="http://schemas.microsoft.com/office/drawing/2014/main" id="{3940949C-2516-4BC5-9DFF-0ED1101648AF}"/>
            </a:ext>
          </a:extLst>
        </xdr:cNvPr>
        <xdr:cNvCxnSpPr/>
      </xdr:nvCxnSpPr>
      <xdr:spPr>
        <a:xfrm>
          <a:off x="9639300" y="11003056"/>
          <a:ext cx="838200" cy="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156060</xdr:rowOff>
    </xdr:from>
    <xdr:to>
      <xdr:col>46</xdr:col>
      <xdr:colOff>38100</xdr:colOff>
      <xdr:row>64</xdr:row>
      <xdr:rowOff>86210</xdr:rowOff>
    </xdr:to>
    <xdr:sp macro="" textlink="">
      <xdr:nvSpPr>
        <xdr:cNvPr id="248" name="楕円 247">
          <a:extLst>
            <a:ext uri="{FF2B5EF4-FFF2-40B4-BE49-F238E27FC236}">
              <a16:creationId xmlns:a16="http://schemas.microsoft.com/office/drawing/2014/main" id="{084752F7-F25B-4B8E-B9FB-EAA0F09541F7}"/>
            </a:ext>
          </a:extLst>
        </xdr:cNvPr>
        <xdr:cNvSpPr/>
      </xdr:nvSpPr>
      <xdr:spPr>
        <a:xfrm>
          <a:off x="8699500" y="10957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30256</xdr:rowOff>
    </xdr:from>
    <xdr:to>
      <xdr:col>50</xdr:col>
      <xdr:colOff>114300</xdr:colOff>
      <xdr:row>64</xdr:row>
      <xdr:rowOff>35410</xdr:rowOff>
    </xdr:to>
    <xdr:cxnSp macro="">
      <xdr:nvCxnSpPr>
        <xdr:cNvPr id="249" name="直線コネクタ 248">
          <a:extLst>
            <a:ext uri="{FF2B5EF4-FFF2-40B4-BE49-F238E27FC236}">
              <a16:creationId xmlns:a16="http://schemas.microsoft.com/office/drawing/2014/main" id="{D3A6A9D4-7306-4D67-AE1A-6D7AC81D2FF4}"/>
            </a:ext>
          </a:extLst>
        </xdr:cNvPr>
        <xdr:cNvCxnSpPr/>
      </xdr:nvCxnSpPr>
      <xdr:spPr>
        <a:xfrm flipV="1">
          <a:off x="8750300" y="11003056"/>
          <a:ext cx="889000" cy="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167483</xdr:rowOff>
    </xdr:from>
    <xdr:to>
      <xdr:col>41</xdr:col>
      <xdr:colOff>101600</xdr:colOff>
      <xdr:row>64</xdr:row>
      <xdr:rowOff>97633</xdr:rowOff>
    </xdr:to>
    <xdr:sp macro="" textlink="">
      <xdr:nvSpPr>
        <xdr:cNvPr id="250" name="楕円 249">
          <a:extLst>
            <a:ext uri="{FF2B5EF4-FFF2-40B4-BE49-F238E27FC236}">
              <a16:creationId xmlns:a16="http://schemas.microsoft.com/office/drawing/2014/main" id="{9C034671-FB0C-4EA6-94AE-28A573133F3D}"/>
            </a:ext>
          </a:extLst>
        </xdr:cNvPr>
        <xdr:cNvSpPr/>
      </xdr:nvSpPr>
      <xdr:spPr>
        <a:xfrm>
          <a:off x="7810500" y="10968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35410</xdr:rowOff>
    </xdr:from>
    <xdr:to>
      <xdr:col>45</xdr:col>
      <xdr:colOff>177800</xdr:colOff>
      <xdr:row>64</xdr:row>
      <xdr:rowOff>46833</xdr:rowOff>
    </xdr:to>
    <xdr:cxnSp macro="">
      <xdr:nvCxnSpPr>
        <xdr:cNvPr id="251" name="直線コネクタ 250">
          <a:extLst>
            <a:ext uri="{FF2B5EF4-FFF2-40B4-BE49-F238E27FC236}">
              <a16:creationId xmlns:a16="http://schemas.microsoft.com/office/drawing/2014/main" id="{CE4D85AA-93FB-4FA1-9F49-D48C1D2D6003}"/>
            </a:ext>
          </a:extLst>
        </xdr:cNvPr>
        <xdr:cNvCxnSpPr/>
      </xdr:nvCxnSpPr>
      <xdr:spPr>
        <a:xfrm flipV="1">
          <a:off x="7861300" y="11008210"/>
          <a:ext cx="889000" cy="11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109121</xdr:rowOff>
    </xdr:from>
    <xdr:to>
      <xdr:col>36</xdr:col>
      <xdr:colOff>165100</xdr:colOff>
      <xdr:row>63</xdr:row>
      <xdr:rowOff>39271</xdr:rowOff>
    </xdr:to>
    <xdr:sp macro="" textlink="">
      <xdr:nvSpPr>
        <xdr:cNvPr id="252" name="楕円 251">
          <a:extLst>
            <a:ext uri="{FF2B5EF4-FFF2-40B4-BE49-F238E27FC236}">
              <a16:creationId xmlns:a16="http://schemas.microsoft.com/office/drawing/2014/main" id="{9463D602-55E7-4C22-B73B-2DA5BBBAAEF6}"/>
            </a:ext>
          </a:extLst>
        </xdr:cNvPr>
        <xdr:cNvSpPr/>
      </xdr:nvSpPr>
      <xdr:spPr>
        <a:xfrm>
          <a:off x="6921500" y="10739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159921</xdr:rowOff>
    </xdr:from>
    <xdr:to>
      <xdr:col>41</xdr:col>
      <xdr:colOff>50800</xdr:colOff>
      <xdr:row>64</xdr:row>
      <xdr:rowOff>46833</xdr:rowOff>
    </xdr:to>
    <xdr:cxnSp macro="">
      <xdr:nvCxnSpPr>
        <xdr:cNvPr id="253" name="直線コネクタ 252">
          <a:extLst>
            <a:ext uri="{FF2B5EF4-FFF2-40B4-BE49-F238E27FC236}">
              <a16:creationId xmlns:a16="http://schemas.microsoft.com/office/drawing/2014/main" id="{FC6D67E5-C3F2-4B7B-AABC-9F388FB5A151}"/>
            </a:ext>
          </a:extLst>
        </xdr:cNvPr>
        <xdr:cNvCxnSpPr/>
      </xdr:nvCxnSpPr>
      <xdr:spPr>
        <a:xfrm>
          <a:off x="6972300" y="10789821"/>
          <a:ext cx="889000" cy="22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123429</xdr:rowOff>
    </xdr:from>
    <xdr:ext cx="534377" cy="259045"/>
    <xdr:sp macro="" textlink="">
      <xdr:nvSpPr>
        <xdr:cNvPr id="254" name="n_1aveValue【橋りょう・トンネル】&#10;一人当たり有形固定資産（償却資産）額">
          <a:extLst>
            <a:ext uri="{FF2B5EF4-FFF2-40B4-BE49-F238E27FC236}">
              <a16:creationId xmlns:a16="http://schemas.microsoft.com/office/drawing/2014/main" id="{5597529D-9C63-40CC-A99C-919509EB9914}"/>
            </a:ext>
          </a:extLst>
        </xdr:cNvPr>
        <xdr:cNvSpPr txBox="1"/>
      </xdr:nvSpPr>
      <xdr:spPr>
        <a:xfrm>
          <a:off x="9359411" y="1041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141515</xdr:rowOff>
    </xdr:from>
    <xdr:ext cx="534377" cy="259045"/>
    <xdr:sp macro="" textlink="">
      <xdr:nvSpPr>
        <xdr:cNvPr id="255" name="n_2aveValue【橋りょう・トンネル】&#10;一人当たり有形固定資産（償却資産）額">
          <a:extLst>
            <a:ext uri="{FF2B5EF4-FFF2-40B4-BE49-F238E27FC236}">
              <a16:creationId xmlns:a16="http://schemas.microsoft.com/office/drawing/2014/main" id="{A1558121-D649-474F-80BF-D0BCF894F35F}"/>
            </a:ext>
          </a:extLst>
        </xdr:cNvPr>
        <xdr:cNvSpPr txBox="1"/>
      </xdr:nvSpPr>
      <xdr:spPr>
        <a:xfrm>
          <a:off x="8483111" y="10428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132238</xdr:rowOff>
    </xdr:from>
    <xdr:ext cx="534377" cy="259045"/>
    <xdr:sp macro="" textlink="">
      <xdr:nvSpPr>
        <xdr:cNvPr id="256" name="n_3aveValue【橋りょう・トンネル】&#10;一人当たり有形固定資産（償却資産）額">
          <a:extLst>
            <a:ext uri="{FF2B5EF4-FFF2-40B4-BE49-F238E27FC236}">
              <a16:creationId xmlns:a16="http://schemas.microsoft.com/office/drawing/2014/main" id="{1536F189-A0A7-46E8-BF29-A9DB69349843}"/>
            </a:ext>
          </a:extLst>
        </xdr:cNvPr>
        <xdr:cNvSpPr txBox="1"/>
      </xdr:nvSpPr>
      <xdr:spPr>
        <a:xfrm>
          <a:off x="7594111" y="10419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60</xdr:row>
      <xdr:rowOff>117505</xdr:rowOff>
    </xdr:from>
    <xdr:ext cx="534377" cy="259045"/>
    <xdr:sp macro="" textlink="">
      <xdr:nvSpPr>
        <xdr:cNvPr id="257" name="n_4aveValue【橋りょう・トンネル】&#10;一人当たり有形固定資産（償却資産）額">
          <a:extLst>
            <a:ext uri="{FF2B5EF4-FFF2-40B4-BE49-F238E27FC236}">
              <a16:creationId xmlns:a16="http://schemas.microsoft.com/office/drawing/2014/main" id="{71CE9A0D-8ACE-4886-9549-66171E611350}"/>
            </a:ext>
          </a:extLst>
        </xdr:cNvPr>
        <xdr:cNvSpPr txBox="1"/>
      </xdr:nvSpPr>
      <xdr:spPr>
        <a:xfrm>
          <a:off x="6705111" y="1040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72183</xdr:rowOff>
    </xdr:from>
    <xdr:ext cx="534377" cy="259045"/>
    <xdr:sp macro="" textlink="">
      <xdr:nvSpPr>
        <xdr:cNvPr id="258" name="n_1mainValue【橋りょう・トンネル】&#10;一人当たり有形固定資産（償却資産）額">
          <a:extLst>
            <a:ext uri="{FF2B5EF4-FFF2-40B4-BE49-F238E27FC236}">
              <a16:creationId xmlns:a16="http://schemas.microsoft.com/office/drawing/2014/main" id="{F2E40A56-989B-4ECD-BFD0-4B051DEC58B5}"/>
            </a:ext>
          </a:extLst>
        </xdr:cNvPr>
        <xdr:cNvSpPr txBox="1"/>
      </xdr:nvSpPr>
      <xdr:spPr>
        <a:xfrm>
          <a:off x="9359411" y="1104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77337</xdr:rowOff>
    </xdr:from>
    <xdr:ext cx="534377" cy="259045"/>
    <xdr:sp macro="" textlink="">
      <xdr:nvSpPr>
        <xdr:cNvPr id="259" name="n_2mainValue【橋りょう・トンネル】&#10;一人当たり有形固定資産（償却資産）額">
          <a:extLst>
            <a:ext uri="{FF2B5EF4-FFF2-40B4-BE49-F238E27FC236}">
              <a16:creationId xmlns:a16="http://schemas.microsoft.com/office/drawing/2014/main" id="{77911575-F3D2-4363-AF04-5F7FFFA9F787}"/>
            </a:ext>
          </a:extLst>
        </xdr:cNvPr>
        <xdr:cNvSpPr txBox="1"/>
      </xdr:nvSpPr>
      <xdr:spPr>
        <a:xfrm>
          <a:off x="8483111" y="11050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64</xdr:row>
      <xdr:rowOff>88760</xdr:rowOff>
    </xdr:from>
    <xdr:ext cx="469744" cy="259045"/>
    <xdr:sp macro="" textlink="">
      <xdr:nvSpPr>
        <xdr:cNvPr id="260" name="n_3mainValue【橋りょう・トンネル】&#10;一人当たり有形固定資産（償却資産）額">
          <a:extLst>
            <a:ext uri="{FF2B5EF4-FFF2-40B4-BE49-F238E27FC236}">
              <a16:creationId xmlns:a16="http://schemas.microsoft.com/office/drawing/2014/main" id="{10A133A2-5343-4586-B034-0C80390C9663}"/>
            </a:ext>
          </a:extLst>
        </xdr:cNvPr>
        <xdr:cNvSpPr txBox="1"/>
      </xdr:nvSpPr>
      <xdr:spPr>
        <a:xfrm>
          <a:off x="7626428" y="11061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63</xdr:row>
      <xdr:rowOff>30398</xdr:rowOff>
    </xdr:from>
    <xdr:ext cx="534377" cy="259045"/>
    <xdr:sp macro="" textlink="">
      <xdr:nvSpPr>
        <xdr:cNvPr id="261" name="n_4mainValue【橋りょう・トンネル】&#10;一人当たり有形固定資産（償却資産）額">
          <a:extLst>
            <a:ext uri="{FF2B5EF4-FFF2-40B4-BE49-F238E27FC236}">
              <a16:creationId xmlns:a16="http://schemas.microsoft.com/office/drawing/2014/main" id="{86E823ED-22FD-47A8-BF52-29CD73A8D6D0}"/>
            </a:ext>
          </a:extLst>
        </xdr:cNvPr>
        <xdr:cNvSpPr txBox="1"/>
      </xdr:nvSpPr>
      <xdr:spPr>
        <a:xfrm>
          <a:off x="6705111" y="10831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29ABC7D5-B0DD-4877-BFDA-DECD2CEFC789}"/>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8FE1D847-FB3E-4FDD-9BDA-3C5948D0D65D}"/>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B72BAE4C-8250-4E82-9407-C07FC9B055C4}"/>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A3E9DA42-C8B1-4BF3-9F15-A51485140D3A}"/>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377908AA-A99A-4EBD-AC72-7C2CB2F6AAC6}"/>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7287DD57-2C23-40F8-9A61-0FC754712602}"/>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B9E6CFED-7600-47D1-8543-0EB5C675519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D2856339-D25E-4D13-8A47-421316F3F5A7}"/>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F56653A0-753B-4F89-8162-6A4AE220B5EE}"/>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00D14F85-C634-4D80-BC2A-632591F741E7}"/>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72" name="テキスト ボックス 271">
          <a:extLst>
            <a:ext uri="{FF2B5EF4-FFF2-40B4-BE49-F238E27FC236}">
              <a16:creationId xmlns:a16="http://schemas.microsoft.com/office/drawing/2014/main" id="{81E2AAAA-EA59-4760-A3A9-2D4B1239C7B6}"/>
            </a:ext>
          </a:extLst>
        </xdr:cNvPr>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a:extLst>
            <a:ext uri="{FF2B5EF4-FFF2-40B4-BE49-F238E27FC236}">
              <a16:creationId xmlns:a16="http://schemas.microsoft.com/office/drawing/2014/main" id="{74F858FF-5728-4975-AF38-0C3894D87602}"/>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74" name="テキスト ボックス 273">
          <a:extLst>
            <a:ext uri="{FF2B5EF4-FFF2-40B4-BE49-F238E27FC236}">
              <a16:creationId xmlns:a16="http://schemas.microsoft.com/office/drawing/2014/main" id="{276224A9-A73A-456D-9AB3-93F3B825E5AF}"/>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a:extLst>
            <a:ext uri="{FF2B5EF4-FFF2-40B4-BE49-F238E27FC236}">
              <a16:creationId xmlns:a16="http://schemas.microsoft.com/office/drawing/2014/main" id="{F3A4EEE7-AE64-4990-9F16-F038AF94AA8C}"/>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a:extLst>
            <a:ext uri="{FF2B5EF4-FFF2-40B4-BE49-F238E27FC236}">
              <a16:creationId xmlns:a16="http://schemas.microsoft.com/office/drawing/2014/main" id="{5E5CEB58-F9CB-4410-91BE-FD14AFBFE112}"/>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a:extLst>
            <a:ext uri="{FF2B5EF4-FFF2-40B4-BE49-F238E27FC236}">
              <a16:creationId xmlns:a16="http://schemas.microsoft.com/office/drawing/2014/main" id="{4A88EDCD-BD96-47A0-9A52-CB2DE0ED8BBE}"/>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a:extLst>
            <a:ext uri="{FF2B5EF4-FFF2-40B4-BE49-F238E27FC236}">
              <a16:creationId xmlns:a16="http://schemas.microsoft.com/office/drawing/2014/main" id="{4DB2FBD5-B44B-4805-B367-B0E31C1D3B96}"/>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a:extLst>
            <a:ext uri="{FF2B5EF4-FFF2-40B4-BE49-F238E27FC236}">
              <a16:creationId xmlns:a16="http://schemas.microsoft.com/office/drawing/2014/main" id="{A0A16FDD-DF38-4E2D-B557-056B8D389095}"/>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a:extLst>
            <a:ext uri="{FF2B5EF4-FFF2-40B4-BE49-F238E27FC236}">
              <a16:creationId xmlns:a16="http://schemas.microsoft.com/office/drawing/2014/main" id="{53E00803-EB45-4E12-B606-5A553B064035}"/>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a:extLst>
            <a:ext uri="{FF2B5EF4-FFF2-40B4-BE49-F238E27FC236}">
              <a16:creationId xmlns:a16="http://schemas.microsoft.com/office/drawing/2014/main" id="{60344925-CF9A-4471-8683-F11A6902861D}"/>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a:extLst>
            <a:ext uri="{FF2B5EF4-FFF2-40B4-BE49-F238E27FC236}">
              <a16:creationId xmlns:a16="http://schemas.microsoft.com/office/drawing/2014/main" id="{A1C7D205-B516-4580-BCB7-9FA234C392AA}"/>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a16="http://schemas.microsoft.com/office/drawing/2014/main" id="{810D83F7-E5E4-48CD-B6E7-7C7021F28F6F}"/>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4" name="テキスト ボックス 283">
          <a:extLst>
            <a:ext uri="{FF2B5EF4-FFF2-40B4-BE49-F238E27FC236}">
              <a16:creationId xmlns:a16="http://schemas.microsoft.com/office/drawing/2014/main" id="{89026B53-E795-4518-8246-38A2B1C0394A}"/>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a:extLst>
            <a:ext uri="{FF2B5EF4-FFF2-40B4-BE49-F238E27FC236}">
              <a16:creationId xmlns:a16="http://schemas.microsoft.com/office/drawing/2014/main" id="{A56A03BE-97C0-44EF-B69A-4FF5422CE928}"/>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57150</xdr:rowOff>
    </xdr:from>
    <xdr:to>
      <xdr:col>24</xdr:col>
      <xdr:colOff>62865</xdr:colOff>
      <xdr:row>86</xdr:row>
      <xdr:rowOff>144780</xdr:rowOff>
    </xdr:to>
    <xdr:cxnSp macro="">
      <xdr:nvCxnSpPr>
        <xdr:cNvPr id="286" name="直線コネクタ 285">
          <a:extLst>
            <a:ext uri="{FF2B5EF4-FFF2-40B4-BE49-F238E27FC236}">
              <a16:creationId xmlns:a16="http://schemas.microsoft.com/office/drawing/2014/main" id="{F2137AFA-DFFE-4BB0-81ED-A614AC4B5106}"/>
            </a:ext>
          </a:extLst>
        </xdr:cNvPr>
        <xdr:cNvCxnSpPr/>
      </xdr:nvCxnSpPr>
      <xdr:spPr>
        <a:xfrm flipV="1">
          <a:off x="4634865" y="13258800"/>
          <a:ext cx="0" cy="1630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148607</xdr:rowOff>
    </xdr:from>
    <xdr:ext cx="405111" cy="259045"/>
    <xdr:sp macro="" textlink="">
      <xdr:nvSpPr>
        <xdr:cNvPr id="287" name="【公営住宅】&#10;有形固定資産減価償却率最小値テキスト">
          <a:extLst>
            <a:ext uri="{FF2B5EF4-FFF2-40B4-BE49-F238E27FC236}">
              <a16:creationId xmlns:a16="http://schemas.microsoft.com/office/drawing/2014/main" id="{B6BA5EFB-9EAB-4DA9-B492-2487791B7037}"/>
            </a:ext>
          </a:extLst>
        </xdr:cNvPr>
        <xdr:cNvSpPr txBox="1"/>
      </xdr:nvSpPr>
      <xdr:spPr>
        <a:xfrm>
          <a:off x="4673600" y="1489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144780</xdr:rowOff>
    </xdr:from>
    <xdr:to>
      <xdr:col>24</xdr:col>
      <xdr:colOff>152400</xdr:colOff>
      <xdr:row>86</xdr:row>
      <xdr:rowOff>144780</xdr:rowOff>
    </xdr:to>
    <xdr:cxnSp macro="">
      <xdr:nvCxnSpPr>
        <xdr:cNvPr id="288" name="直線コネクタ 287">
          <a:extLst>
            <a:ext uri="{FF2B5EF4-FFF2-40B4-BE49-F238E27FC236}">
              <a16:creationId xmlns:a16="http://schemas.microsoft.com/office/drawing/2014/main" id="{D0F05CF9-2328-463F-AC16-53C3BD41330B}"/>
            </a:ext>
          </a:extLst>
        </xdr:cNvPr>
        <xdr:cNvCxnSpPr/>
      </xdr:nvCxnSpPr>
      <xdr:spPr>
        <a:xfrm>
          <a:off x="4546600" y="1488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3827</xdr:rowOff>
    </xdr:from>
    <xdr:ext cx="405111" cy="259045"/>
    <xdr:sp macro="" textlink="">
      <xdr:nvSpPr>
        <xdr:cNvPr id="289" name="【公営住宅】&#10;有形固定資産減価償却率最大値テキスト">
          <a:extLst>
            <a:ext uri="{FF2B5EF4-FFF2-40B4-BE49-F238E27FC236}">
              <a16:creationId xmlns:a16="http://schemas.microsoft.com/office/drawing/2014/main" id="{DE8C912B-B890-4B6C-830E-3C5E7DC069FF}"/>
            </a:ext>
          </a:extLst>
        </xdr:cNvPr>
        <xdr:cNvSpPr txBox="1"/>
      </xdr:nvSpPr>
      <xdr:spPr>
        <a:xfrm>
          <a:off x="4673600" y="1303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57150</xdr:rowOff>
    </xdr:from>
    <xdr:to>
      <xdr:col>24</xdr:col>
      <xdr:colOff>152400</xdr:colOff>
      <xdr:row>77</xdr:row>
      <xdr:rowOff>57150</xdr:rowOff>
    </xdr:to>
    <xdr:cxnSp macro="">
      <xdr:nvCxnSpPr>
        <xdr:cNvPr id="290" name="直線コネクタ 289">
          <a:extLst>
            <a:ext uri="{FF2B5EF4-FFF2-40B4-BE49-F238E27FC236}">
              <a16:creationId xmlns:a16="http://schemas.microsoft.com/office/drawing/2014/main" id="{CE0C0ECB-7D52-4FC0-93AB-FFE9EA292EC7}"/>
            </a:ext>
          </a:extLst>
        </xdr:cNvPr>
        <xdr:cNvCxnSpPr/>
      </xdr:nvCxnSpPr>
      <xdr:spPr>
        <a:xfrm>
          <a:off x="4546600" y="1325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10177</xdr:rowOff>
    </xdr:from>
    <xdr:ext cx="405111" cy="259045"/>
    <xdr:sp macro="" textlink="">
      <xdr:nvSpPr>
        <xdr:cNvPr id="291" name="【公営住宅】&#10;有形固定資産減価償却率平均値テキスト">
          <a:extLst>
            <a:ext uri="{FF2B5EF4-FFF2-40B4-BE49-F238E27FC236}">
              <a16:creationId xmlns:a16="http://schemas.microsoft.com/office/drawing/2014/main" id="{D56253C4-F989-416E-8360-8730DF07CDBB}"/>
            </a:ext>
          </a:extLst>
        </xdr:cNvPr>
        <xdr:cNvSpPr txBox="1"/>
      </xdr:nvSpPr>
      <xdr:spPr>
        <a:xfrm>
          <a:off x="4673600" y="140690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158750</xdr:rowOff>
    </xdr:from>
    <xdr:to>
      <xdr:col>24</xdr:col>
      <xdr:colOff>114300</xdr:colOff>
      <xdr:row>83</xdr:row>
      <xdr:rowOff>88900</xdr:rowOff>
    </xdr:to>
    <xdr:sp macro="" textlink="">
      <xdr:nvSpPr>
        <xdr:cNvPr id="292" name="フローチャート: 判断 291">
          <a:extLst>
            <a:ext uri="{FF2B5EF4-FFF2-40B4-BE49-F238E27FC236}">
              <a16:creationId xmlns:a16="http://schemas.microsoft.com/office/drawing/2014/main" id="{51F83D0D-CAAE-407A-818B-6077760EE289}"/>
            </a:ext>
          </a:extLst>
        </xdr:cNvPr>
        <xdr:cNvSpPr/>
      </xdr:nvSpPr>
      <xdr:spPr>
        <a:xfrm>
          <a:off x="45847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132080</xdr:rowOff>
    </xdr:from>
    <xdr:to>
      <xdr:col>20</xdr:col>
      <xdr:colOff>38100</xdr:colOff>
      <xdr:row>83</xdr:row>
      <xdr:rowOff>62230</xdr:rowOff>
    </xdr:to>
    <xdr:sp macro="" textlink="">
      <xdr:nvSpPr>
        <xdr:cNvPr id="293" name="フローチャート: 判断 292">
          <a:extLst>
            <a:ext uri="{FF2B5EF4-FFF2-40B4-BE49-F238E27FC236}">
              <a16:creationId xmlns:a16="http://schemas.microsoft.com/office/drawing/2014/main" id="{B362EDD6-52C5-465C-B7E2-B8F46FCD669C}"/>
            </a:ext>
          </a:extLst>
        </xdr:cNvPr>
        <xdr:cNvSpPr/>
      </xdr:nvSpPr>
      <xdr:spPr>
        <a:xfrm>
          <a:off x="3746500" y="1419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78739</xdr:rowOff>
    </xdr:from>
    <xdr:to>
      <xdr:col>15</xdr:col>
      <xdr:colOff>101600</xdr:colOff>
      <xdr:row>83</xdr:row>
      <xdr:rowOff>8889</xdr:rowOff>
    </xdr:to>
    <xdr:sp macro="" textlink="">
      <xdr:nvSpPr>
        <xdr:cNvPr id="294" name="フローチャート: 判断 293">
          <a:extLst>
            <a:ext uri="{FF2B5EF4-FFF2-40B4-BE49-F238E27FC236}">
              <a16:creationId xmlns:a16="http://schemas.microsoft.com/office/drawing/2014/main" id="{537F2D08-58DF-4988-8BCF-1D23942FE64A}"/>
            </a:ext>
          </a:extLst>
        </xdr:cNvPr>
        <xdr:cNvSpPr/>
      </xdr:nvSpPr>
      <xdr:spPr>
        <a:xfrm>
          <a:off x="2857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40639</xdr:rowOff>
    </xdr:from>
    <xdr:to>
      <xdr:col>10</xdr:col>
      <xdr:colOff>165100</xdr:colOff>
      <xdr:row>82</xdr:row>
      <xdr:rowOff>142239</xdr:rowOff>
    </xdr:to>
    <xdr:sp macro="" textlink="">
      <xdr:nvSpPr>
        <xdr:cNvPr id="295" name="フローチャート: 判断 294">
          <a:extLst>
            <a:ext uri="{FF2B5EF4-FFF2-40B4-BE49-F238E27FC236}">
              <a16:creationId xmlns:a16="http://schemas.microsoft.com/office/drawing/2014/main" id="{2F6F3F90-8BF1-4852-BC84-A98AA1D14583}"/>
            </a:ext>
          </a:extLst>
        </xdr:cNvPr>
        <xdr:cNvSpPr/>
      </xdr:nvSpPr>
      <xdr:spPr>
        <a:xfrm>
          <a:off x="19685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6350</xdr:rowOff>
    </xdr:from>
    <xdr:to>
      <xdr:col>6</xdr:col>
      <xdr:colOff>38100</xdr:colOff>
      <xdr:row>82</xdr:row>
      <xdr:rowOff>107950</xdr:rowOff>
    </xdr:to>
    <xdr:sp macro="" textlink="">
      <xdr:nvSpPr>
        <xdr:cNvPr id="296" name="フローチャート: 判断 295">
          <a:extLst>
            <a:ext uri="{FF2B5EF4-FFF2-40B4-BE49-F238E27FC236}">
              <a16:creationId xmlns:a16="http://schemas.microsoft.com/office/drawing/2014/main" id="{E175EF5D-7739-4D2E-9A1B-51774985FBEC}"/>
            </a:ext>
          </a:extLst>
        </xdr:cNvPr>
        <xdr:cNvSpPr/>
      </xdr:nvSpPr>
      <xdr:spPr>
        <a:xfrm>
          <a:off x="1079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2DA4806E-895C-4A44-B19C-D1EB6B4E5CCB}"/>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9CCF83ED-E99E-4E7E-AEB7-4989294DE742}"/>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73473A13-33DB-4A86-AE8A-D8EE6A9F9B78}"/>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D5135549-F935-40C3-A9A0-B1D030A9E30E}"/>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97119770-99C4-46CC-8B41-C844D7F5F36A}"/>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59689</xdr:rowOff>
    </xdr:from>
    <xdr:to>
      <xdr:col>24</xdr:col>
      <xdr:colOff>114300</xdr:colOff>
      <xdr:row>84</xdr:row>
      <xdr:rowOff>161289</xdr:rowOff>
    </xdr:to>
    <xdr:sp macro="" textlink="">
      <xdr:nvSpPr>
        <xdr:cNvPr id="302" name="楕円 301">
          <a:extLst>
            <a:ext uri="{FF2B5EF4-FFF2-40B4-BE49-F238E27FC236}">
              <a16:creationId xmlns:a16="http://schemas.microsoft.com/office/drawing/2014/main" id="{DC5E0030-65B9-4876-A7F8-8B53B355DE4A}"/>
            </a:ext>
          </a:extLst>
        </xdr:cNvPr>
        <xdr:cNvSpPr/>
      </xdr:nvSpPr>
      <xdr:spPr>
        <a:xfrm>
          <a:off x="4584700" y="1446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38116</xdr:rowOff>
    </xdr:from>
    <xdr:ext cx="405111" cy="259045"/>
    <xdr:sp macro="" textlink="">
      <xdr:nvSpPr>
        <xdr:cNvPr id="303" name="【公営住宅】&#10;有形固定資産減価償却率該当値テキスト">
          <a:extLst>
            <a:ext uri="{FF2B5EF4-FFF2-40B4-BE49-F238E27FC236}">
              <a16:creationId xmlns:a16="http://schemas.microsoft.com/office/drawing/2014/main" id="{D74C28C0-2B25-4AC6-BBCB-9D951AB7DD3A}"/>
            </a:ext>
          </a:extLst>
        </xdr:cNvPr>
        <xdr:cNvSpPr txBox="1"/>
      </xdr:nvSpPr>
      <xdr:spPr>
        <a:xfrm>
          <a:off x="4673600" y="14439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154939</xdr:rowOff>
    </xdr:from>
    <xdr:to>
      <xdr:col>20</xdr:col>
      <xdr:colOff>38100</xdr:colOff>
      <xdr:row>84</xdr:row>
      <xdr:rowOff>85089</xdr:rowOff>
    </xdr:to>
    <xdr:sp macro="" textlink="">
      <xdr:nvSpPr>
        <xdr:cNvPr id="304" name="楕円 303">
          <a:extLst>
            <a:ext uri="{FF2B5EF4-FFF2-40B4-BE49-F238E27FC236}">
              <a16:creationId xmlns:a16="http://schemas.microsoft.com/office/drawing/2014/main" id="{B87CF065-BD9D-42E8-BBCC-D42F8388B4A5}"/>
            </a:ext>
          </a:extLst>
        </xdr:cNvPr>
        <xdr:cNvSpPr/>
      </xdr:nvSpPr>
      <xdr:spPr>
        <a:xfrm>
          <a:off x="3746500" y="1438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34289</xdr:rowOff>
    </xdr:from>
    <xdr:to>
      <xdr:col>24</xdr:col>
      <xdr:colOff>63500</xdr:colOff>
      <xdr:row>84</xdr:row>
      <xdr:rowOff>110489</xdr:rowOff>
    </xdr:to>
    <xdr:cxnSp macro="">
      <xdr:nvCxnSpPr>
        <xdr:cNvPr id="305" name="直線コネクタ 304">
          <a:extLst>
            <a:ext uri="{FF2B5EF4-FFF2-40B4-BE49-F238E27FC236}">
              <a16:creationId xmlns:a16="http://schemas.microsoft.com/office/drawing/2014/main" id="{9CB4247A-C557-40CE-9C61-CA53AB15CB05}"/>
            </a:ext>
          </a:extLst>
        </xdr:cNvPr>
        <xdr:cNvCxnSpPr/>
      </xdr:nvCxnSpPr>
      <xdr:spPr>
        <a:xfrm>
          <a:off x="3797300" y="14436089"/>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78739</xdr:rowOff>
    </xdr:from>
    <xdr:to>
      <xdr:col>15</xdr:col>
      <xdr:colOff>101600</xdr:colOff>
      <xdr:row>84</xdr:row>
      <xdr:rowOff>8889</xdr:rowOff>
    </xdr:to>
    <xdr:sp macro="" textlink="">
      <xdr:nvSpPr>
        <xdr:cNvPr id="306" name="楕円 305">
          <a:extLst>
            <a:ext uri="{FF2B5EF4-FFF2-40B4-BE49-F238E27FC236}">
              <a16:creationId xmlns:a16="http://schemas.microsoft.com/office/drawing/2014/main" id="{22B7A35A-323E-48A6-8076-47BDDD31C677}"/>
            </a:ext>
          </a:extLst>
        </xdr:cNvPr>
        <xdr:cNvSpPr/>
      </xdr:nvSpPr>
      <xdr:spPr>
        <a:xfrm>
          <a:off x="2857500" y="1430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129539</xdr:rowOff>
    </xdr:from>
    <xdr:to>
      <xdr:col>19</xdr:col>
      <xdr:colOff>177800</xdr:colOff>
      <xdr:row>84</xdr:row>
      <xdr:rowOff>34289</xdr:rowOff>
    </xdr:to>
    <xdr:cxnSp macro="">
      <xdr:nvCxnSpPr>
        <xdr:cNvPr id="307" name="直線コネクタ 306">
          <a:extLst>
            <a:ext uri="{FF2B5EF4-FFF2-40B4-BE49-F238E27FC236}">
              <a16:creationId xmlns:a16="http://schemas.microsoft.com/office/drawing/2014/main" id="{154D547A-B8D6-4585-B6CF-B0AF65B585F8}"/>
            </a:ext>
          </a:extLst>
        </xdr:cNvPr>
        <xdr:cNvCxnSpPr/>
      </xdr:nvCxnSpPr>
      <xdr:spPr>
        <a:xfrm>
          <a:off x="2908300" y="1435988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10161</xdr:rowOff>
    </xdr:from>
    <xdr:to>
      <xdr:col>10</xdr:col>
      <xdr:colOff>165100</xdr:colOff>
      <xdr:row>83</xdr:row>
      <xdr:rowOff>111761</xdr:rowOff>
    </xdr:to>
    <xdr:sp macro="" textlink="">
      <xdr:nvSpPr>
        <xdr:cNvPr id="308" name="楕円 307">
          <a:extLst>
            <a:ext uri="{FF2B5EF4-FFF2-40B4-BE49-F238E27FC236}">
              <a16:creationId xmlns:a16="http://schemas.microsoft.com/office/drawing/2014/main" id="{1F3DBA52-B16C-4CA0-B6D8-C57E64569921}"/>
            </a:ext>
          </a:extLst>
        </xdr:cNvPr>
        <xdr:cNvSpPr/>
      </xdr:nvSpPr>
      <xdr:spPr>
        <a:xfrm>
          <a:off x="1968500" y="1424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60961</xdr:rowOff>
    </xdr:from>
    <xdr:to>
      <xdr:col>15</xdr:col>
      <xdr:colOff>50800</xdr:colOff>
      <xdr:row>83</xdr:row>
      <xdr:rowOff>129539</xdr:rowOff>
    </xdr:to>
    <xdr:cxnSp macro="">
      <xdr:nvCxnSpPr>
        <xdr:cNvPr id="309" name="直線コネクタ 308">
          <a:extLst>
            <a:ext uri="{FF2B5EF4-FFF2-40B4-BE49-F238E27FC236}">
              <a16:creationId xmlns:a16="http://schemas.microsoft.com/office/drawing/2014/main" id="{FF73C246-C197-4883-8B34-D6D224167656}"/>
            </a:ext>
          </a:extLst>
        </xdr:cNvPr>
        <xdr:cNvCxnSpPr/>
      </xdr:nvCxnSpPr>
      <xdr:spPr>
        <a:xfrm>
          <a:off x="2019300" y="14291311"/>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13970</xdr:rowOff>
    </xdr:from>
    <xdr:to>
      <xdr:col>6</xdr:col>
      <xdr:colOff>38100</xdr:colOff>
      <xdr:row>82</xdr:row>
      <xdr:rowOff>115570</xdr:rowOff>
    </xdr:to>
    <xdr:sp macro="" textlink="">
      <xdr:nvSpPr>
        <xdr:cNvPr id="310" name="楕円 309">
          <a:extLst>
            <a:ext uri="{FF2B5EF4-FFF2-40B4-BE49-F238E27FC236}">
              <a16:creationId xmlns:a16="http://schemas.microsoft.com/office/drawing/2014/main" id="{4CF53A13-60B0-4143-8618-B577DF75F825}"/>
            </a:ext>
          </a:extLst>
        </xdr:cNvPr>
        <xdr:cNvSpPr/>
      </xdr:nvSpPr>
      <xdr:spPr>
        <a:xfrm>
          <a:off x="1079500" y="1407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64770</xdr:rowOff>
    </xdr:from>
    <xdr:to>
      <xdr:col>10</xdr:col>
      <xdr:colOff>114300</xdr:colOff>
      <xdr:row>83</xdr:row>
      <xdr:rowOff>60961</xdr:rowOff>
    </xdr:to>
    <xdr:cxnSp macro="">
      <xdr:nvCxnSpPr>
        <xdr:cNvPr id="311" name="直線コネクタ 310">
          <a:extLst>
            <a:ext uri="{FF2B5EF4-FFF2-40B4-BE49-F238E27FC236}">
              <a16:creationId xmlns:a16="http://schemas.microsoft.com/office/drawing/2014/main" id="{AD36C070-8F17-487F-986E-388A3CC4B816}"/>
            </a:ext>
          </a:extLst>
        </xdr:cNvPr>
        <xdr:cNvCxnSpPr/>
      </xdr:nvCxnSpPr>
      <xdr:spPr>
        <a:xfrm>
          <a:off x="1130300" y="14123670"/>
          <a:ext cx="889000" cy="167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78757</xdr:rowOff>
    </xdr:from>
    <xdr:ext cx="405111" cy="259045"/>
    <xdr:sp macro="" textlink="">
      <xdr:nvSpPr>
        <xdr:cNvPr id="312" name="n_1aveValue【公営住宅】&#10;有形固定資産減価償却率">
          <a:extLst>
            <a:ext uri="{FF2B5EF4-FFF2-40B4-BE49-F238E27FC236}">
              <a16:creationId xmlns:a16="http://schemas.microsoft.com/office/drawing/2014/main" id="{663B4313-8140-42A3-BDBA-EACD126A7943}"/>
            </a:ext>
          </a:extLst>
        </xdr:cNvPr>
        <xdr:cNvSpPr txBox="1"/>
      </xdr:nvSpPr>
      <xdr:spPr>
        <a:xfrm>
          <a:off x="3582044" y="1396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25416</xdr:rowOff>
    </xdr:from>
    <xdr:ext cx="405111" cy="259045"/>
    <xdr:sp macro="" textlink="">
      <xdr:nvSpPr>
        <xdr:cNvPr id="313" name="n_2aveValue【公営住宅】&#10;有形固定資産減価償却率">
          <a:extLst>
            <a:ext uri="{FF2B5EF4-FFF2-40B4-BE49-F238E27FC236}">
              <a16:creationId xmlns:a16="http://schemas.microsoft.com/office/drawing/2014/main" id="{6A68B3CF-1C07-46B2-A4BB-778FCB1E8B72}"/>
            </a:ext>
          </a:extLst>
        </xdr:cNvPr>
        <xdr:cNvSpPr txBox="1"/>
      </xdr:nvSpPr>
      <xdr:spPr>
        <a:xfrm>
          <a:off x="2705744" y="1391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158766</xdr:rowOff>
    </xdr:from>
    <xdr:ext cx="405111" cy="259045"/>
    <xdr:sp macro="" textlink="">
      <xdr:nvSpPr>
        <xdr:cNvPr id="314" name="n_3aveValue【公営住宅】&#10;有形固定資産減価償却率">
          <a:extLst>
            <a:ext uri="{FF2B5EF4-FFF2-40B4-BE49-F238E27FC236}">
              <a16:creationId xmlns:a16="http://schemas.microsoft.com/office/drawing/2014/main" id="{190549E9-4830-4C6D-A4B2-07329843518F}"/>
            </a:ext>
          </a:extLst>
        </xdr:cNvPr>
        <xdr:cNvSpPr txBox="1"/>
      </xdr:nvSpPr>
      <xdr:spPr>
        <a:xfrm>
          <a:off x="1816744" y="13874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124477</xdr:rowOff>
    </xdr:from>
    <xdr:ext cx="405111" cy="259045"/>
    <xdr:sp macro="" textlink="">
      <xdr:nvSpPr>
        <xdr:cNvPr id="315" name="n_4aveValue【公営住宅】&#10;有形固定資産減価償却率">
          <a:extLst>
            <a:ext uri="{FF2B5EF4-FFF2-40B4-BE49-F238E27FC236}">
              <a16:creationId xmlns:a16="http://schemas.microsoft.com/office/drawing/2014/main" id="{EC67B487-2F3E-4577-8C10-E213612D0274}"/>
            </a:ext>
          </a:extLst>
        </xdr:cNvPr>
        <xdr:cNvSpPr txBox="1"/>
      </xdr:nvSpPr>
      <xdr:spPr>
        <a:xfrm>
          <a:off x="927744"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76216</xdr:rowOff>
    </xdr:from>
    <xdr:ext cx="405111" cy="259045"/>
    <xdr:sp macro="" textlink="">
      <xdr:nvSpPr>
        <xdr:cNvPr id="316" name="n_1mainValue【公営住宅】&#10;有形固定資産減価償却率">
          <a:extLst>
            <a:ext uri="{FF2B5EF4-FFF2-40B4-BE49-F238E27FC236}">
              <a16:creationId xmlns:a16="http://schemas.microsoft.com/office/drawing/2014/main" id="{561A8143-89EF-42CD-A94D-4188B11A373C}"/>
            </a:ext>
          </a:extLst>
        </xdr:cNvPr>
        <xdr:cNvSpPr txBox="1"/>
      </xdr:nvSpPr>
      <xdr:spPr>
        <a:xfrm>
          <a:off x="3582044" y="14478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16</xdr:rowOff>
    </xdr:from>
    <xdr:ext cx="405111" cy="259045"/>
    <xdr:sp macro="" textlink="">
      <xdr:nvSpPr>
        <xdr:cNvPr id="317" name="n_2mainValue【公営住宅】&#10;有形固定資産減価償却率">
          <a:extLst>
            <a:ext uri="{FF2B5EF4-FFF2-40B4-BE49-F238E27FC236}">
              <a16:creationId xmlns:a16="http://schemas.microsoft.com/office/drawing/2014/main" id="{1A2C00BB-C7B9-4399-8714-8035CDEC7A93}"/>
            </a:ext>
          </a:extLst>
        </xdr:cNvPr>
        <xdr:cNvSpPr txBox="1"/>
      </xdr:nvSpPr>
      <xdr:spPr>
        <a:xfrm>
          <a:off x="2705744" y="1440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102888</xdr:rowOff>
    </xdr:from>
    <xdr:ext cx="405111" cy="259045"/>
    <xdr:sp macro="" textlink="">
      <xdr:nvSpPr>
        <xdr:cNvPr id="318" name="n_3mainValue【公営住宅】&#10;有形固定資産減価償却率">
          <a:extLst>
            <a:ext uri="{FF2B5EF4-FFF2-40B4-BE49-F238E27FC236}">
              <a16:creationId xmlns:a16="http://schemas.microsoft.com/office/drawing/2014/main" id="{68EA3F11-A5A6-4021-A064-84007868D64F}"/>
            </a:ext>
          </a:extLst>
        </xdr:cNvPr>
        <xdr:cNvSpPr txBox="1"/>
      </xdr:nvSpPr>
      <xdr:spPr>
        <a:xfrm>
          <a:off x="1816744" y="1433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106697</xdr:rowOff>
    </xdr:from>
    <xdr:ext cx="405111" cy="259045"/>
    <xdr:sp macro="" textlink="">
      <xdr:nvSpPr>
        <xdr:cNvPr id="319" name="n_4mainValue【公営住宅】&#10;有形固定資産減価償却率">
          <a:extLst>
            <a:ext uri="{FF2B5EF4-FFF2-40B4-BE49-F238E27FC236}">
              <a16:creationId xmlns:a16="http://schemas.microsoft.com/office/drawing/2014/main" id="{D655A631-CE25-4597-A9A9-071ACA393461}"/>
            </a:ext>
          </a:extLst>
        </xdr:cNvPr>
        <xdr:cNvSpPr txBox="1"/>
      </xdr:nvSpPr>
      <xdr:spPr>
        <a:xfrm>
          <a:off x="927744" y="1416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0B131FC6-22C9-40A3-9863-D05DEC22E60E}"/>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6A0ECE80-8ADE-4B24-AE2C-3122F61FFF1D}"/>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B7D091CD-C202-4645-B3F9-D3B3C63B8D1B}"/>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87725565-F92C-4BAE-8622-005082FE32F1}"/>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D9BC7101-FC00-4250-B5CA-3FF6A6D7E4E9}"/>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347CD0E3-80F9-43F3-97C6-5B761192BF95}"/>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930C7080-76C0-4A62-B5C7-A53ECC33750A}"/>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15B90481-C794-43A2-9C42-F9E3DE95EE6F}"/>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D3BAAC17-139C-4917-BE67-5026676E5629}"/>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77305B18-B2AA-442A-9BE9-2D28C09848C9}"/>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0" name="直線コネクタ 329">
          <a:extLst>
            <a:ext uri="{FF2B5EF4-FFF2-40B4-BE49-F238E27FC236}">
              <a16:creationId xmlns:a16="http://schemas.microsoft.com/office/drawing/2014/main" id="{E1019FC3-27C1-4A09-95E6-742814E82D7E}"/>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1" name="テキスト ボックス 330">
          <a:extLst>
            <a:ext uri="{FF2B5EF4-FFF2-40B4-BE49-F238E27FC236}">
              <a16:creationId xmlns:a16="http://schemas.microsoft.com/office/drawing/2014/main" id="{22835415-DE87-4DA4-A5BD-26D4BFC0A53F}"/>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2" name="直線コネクタ 331">
          <a:extLst>
            <a:ext uri="{FF2B5EF4-FFF2-40B4-BE49-F238E27FC236}">
              <a16:creationId xmlns:a16="http://schemas.microsoft.com/office/drawing/2014/main" id="{F2F1016A-4F4F-4B18-8B8D-57FD027E99E8}"/>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3" name="テキスト ボックス 332">
          <a:extLst>
            <a:ext uri="{FF2B5EF4-FFF2-40B4-BE49-F238E27FC236}">
              <a16:creationId xmlns:a16="http://schemas.microsoft.com/office/drawing/2014/main" id="{070617A5-FA1F-4703-B62F-D4804B1FF943}"/>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4" name="直線コネクタ 333">
          <a:extLst>
            <a:ext uri="{FF2B5EF4-FFF2-40B4-BE49-F238E27FC236}">
              <a16:creationId xmlns:a16="http://schemas.microsoft.com/office/drawing/2014/main" id="{E856A630-4CF6-46EF-9C7D-D2D825736A98}"/>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5" name="テキスト ボックス 334">
          <a:extLst>
            <a:ext uri="{FF2B5EF4-FFF2-40B4-BE49-F238E27FC236}">
              <a16:creationId xmlns:a16="http://schemas.microsoft.com/office/drawing/2014/main" id="{BEAFA148-A46D-43BE-8913-F9F39C9AF024}"/>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6" name="直線コネクタ 335">
          <a:extLst>
            <a:ext uri="{FF2B5EF4-FFF2-40B4-BE49-F238E27FC236}">
              <a16:creationId xmlns:a16="http://schemas.microsoft.com/office/drawing/2014/main" id="{959989E5-53A6-4E2A-B4C2-9D955E3501B3}"/>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7" name="テキスト ボックス 336">
          <a:extLst>
            <a:ext uri="{FF2B5EF4-FFF2-40B4-BE49-F238E27FC236}">
              <a16:creationId xmlns:a16="http://schemas.microsoft.com/office/drawing/2014/main" id="{BD4E1C82-3D9F-4FB4-99D6-9104AC88CD05}"/>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8" name="直線コネクタ 337">
          <a:extLst>
            <a:ext uri="{FF2B5EF4-FFF2-40B4-BE49-F238E27FC236}">
              <a16:creationId xmlns:a16="http://schemas.microsoft.com/office/drawing/2014/main" id="{B9ACD240-6FFE-4CEE-9253-8076D06F5A93}"/>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9" name="テキスト ボックス 338">
          <a:extLst>
            <a:ext uri="{FF2B5EF4-FFF2-40B4-BE49-F238E27FC236}">
              <a16:creationId xmlns:a16="http://schemas.microsoft.com/office/drawing/2014/main" id="{3A2A8FE9-0E86-4465-A07C-D1A0B8B2AC07}"/>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a:extLst>
            <a:ext uri="{FF2B5EF4-FFF2-40B4-BE49-F238E27FC236}">
              <a16:creationId xmlns:a16="http://schemas.microsoft.com/office/drawing/2014/main" id="{B1BDF6BE-6909-4137-90DE-52905310569B}"/>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a:extLst>
            <a:ext uri="{FF2B5EF4-FFF2-40B4-BE49-F238E27FC236}">
              <a16:creationId xmlns:a16="http://schemas.microsoft.com/office/drawing/2014/main" id="{70BEABA4-9104-4593-ACFE-C063F42DE016}"/>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a:extLst>
            <a:ext uri="{FF2B5EF4-FFF2-40B4-BE49-F238E27FC236}">
              <a16:creationId xmlns:a16="http://schemas.microsoft.com/office/drawing/2014/main" id="{E83F5A23-0AB4-4E6A-BD6D-2D6FEA86725C}"/>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35052</xdr:rowOff>
    </xdr:from>
    <xdr:to>
      <xdr:col>54</xdr:col>
      <xdr:colOff>189865</xdr:colOff>
      <xdr:row>86</xdr:row>
      <xdr:rowOff>110489</xdr:rowOff>
    </xdr:to>
    <xdr:cxnSp macro="">
      <xdr:nvCxnSpPr>
        <xdr:cNvPr id="343" name="直線コネクタ 342">
          <a:extLst>
            <a:ext uri="{FF2B5EF4-FFF2-40B4-BE49-F238E27FC236}">
              <a16:creationId xmlns:a16="http://schemas.microsoft.com/office/drawing/2014/main" id="{0521A393-DF80-4C5D-BDBF-E224815C8347}"/>
            </a:ext>
          </a:extLst>
        </xdr:cNvPr>
        <xdr:cNvCxnSpPr/>
      </xdr:nvCxnSpPr>
      <xdr:spPr>
        <a:xfrm flipV="1">
          <a:off x="10476865" y="13579602"/>
          <a:ext cx="0" cy="1275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114316</xdr:rowOff>
    </xdr:from>
    <xdr:ext cx="469744" cy="259045"/>
    <xdr:sp macro="" textlink="">
      <xdr:nvSpPr>
        <xdr:cNvPr id="344" name="【公営住宅】&#10;一人当たり面積最小値テキスト">
          <a:extLst>
            <a:ext uri="{FF2B5EF4-FFF2-40B4-BE49-F238E27FC236}">
              <a16:creationId xmlns:a16="http://schemas.microsoft.com/office/drawing/2014/main" id="{F9695889-9089-4627-91D2-786CEE41BF1F}"/>
            </a:ext>
          </a:extLst>
        </xdr:cNvPr>
        <xdr:cNvSpPr txBox="1"/>
      </xdr:nvSpPr>
      <xdr:spPr>
        <a:xfrm>
          <a:off x="10515600" y="1485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110489</xdr:rowOff>
    </xdr:from>
    <xdr:to>
      <xdr:col>55</xdr:col>
      <xdr:colOff>88900</xdr:colOff>
      <xdr:row>86</xdr:row>
      <xdr:rowOff>110489</xdr:rowOff>
    </xdr:to>
    <xdr:cxnSp macro="">
      <xdr:nvCxnSpPr>
        <xdr:cNvPr id="345" name="直線コネクタ 344">
          <a:extLst>
            <a:ext uri="{FF2B5EF4-FFF2-40B4-BE49-F238E27FC236}">
              <a16:creationId xmlns:a16="http://schemas.microsoft.com/office/drawing/2014/main" id="{8A14EE98-73D0-4988-B6D5-B2E1C32B915D}"/>
            </a:ext>
          </a:extLst>
        </xdr:cNvPr>
        <xdr:cNvCxnSpPr/>
      </xdr:nvCxnSpPr>
      <xdr:spPr>
        <a:xfrm>
          <a:off x="10388600" y="1485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153179</xdr:rowOff>
    </xdr:from>
    <xdr:ext cx="469744" cy="259045"/>
    <xdr:sp macro="" textlink="">
      <xdr:nvSpPr>
        <xdr:cNvPr id="346" name="【公営住宅】&#10;一人当たり面積最大値テキスト">
          <a:extLst>
            <a:ext uri="{FF2B5EF4-FFF2-40B4-BE49-F238E27FC236}">
              <a16:creationId xmlns:a16="http://schemas.microsoft.com/office/drawing/2014/main" id="{E00438A0-27DB-4683-96CA-F50E083F2FB2}"/>
            </a:ext>
          </a:extLst>
        </xdr:cNvPr>
        <xdr:cNvSpPr txBox="1"/>
      </xdr:nvSpPr>
      <xdr:spPr>
        <a:xfrm>
          <a:off x="10515600" y="13354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35052</xdr:rowOff>
    </xdr:from>
    <xdr:to>
      <xdr:col>55</xdr:col>
      <xdr:colOff>88900</xdr:colOff>
      <xdr:row>79</xdr:row>
      <xdr:rowOff>35052</xdr:rowOff>
    </xdr:to>
    <xdr:cxnSp macro="">
      <xdr:nvCxnSpPr>
        <xdr:cNvPr id="347" name="直線コネクタ 346">
          <a:extLst>
            <a:ext uri="{FF2B5EF4-FFF2-40B4-BE49-F238E27FC236}">
              <a16:creationId xmlns:a16="http://schemas.microsoft.com/office/drawing/2014/main" id="{CC0DB6C1-3FDF-4713-90AF-97D1EA8541AE}"/>
            </a:ext>
          </a:extLst>
        </xdr:cNvPr>
        <xdr:cNvCxnSpPr/>
      </xdr:nvCxnSpPr>
      <xdr:spPr>
        <a:xfrm>
          <a:off x="10388600" y="13579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67327</xdr:rowOff>
    </xdr:from>
    <xdr:ext cx="469744" cy="259045"/>
    <xdr:sp macro="" textlink="">
      <xdr:nvSpPr>
        <xdr:cNvPr id="348" name="【公営住宅】&#10;一人当たり面積平均値テキスト">
          <a:extLst>
            <a:ext uri="{FF2B5EF4-FFF2-40B4-BE49-F238E27FC236}">
              <a16:creationId xmlns:a16="http://schemas.microsoft.com/office/drawing/2014/main" id="{0931EEBF-87B1-4BEF-858D-84D0D06DD701}"/>
            </a:ext>
          </a:extLst>
        </xdr:cNvPr>
        <xdr:cNvSpPr txBox="1"/>
      </xdr:nvSpPr>
      <xdr:spPr>
        <a:xfrm>
          <a:off x="10515600" y="1412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44450</xdr:rowOff>
    </xdr:from>
    <xdr:to>
      <xdr:col>55</xdr:col>
      <xdr:colOff>50800</xdr:colOff>
      <xdr:row>83</xdr:row>
      <xdr:rowOff>146050</xdr:rowOff>
    </xdr:to>
    <xdr:sp macro="" textlink="">
      <xdr:nvSpPr>
        <xdr:cNvPr id="349" name="フローチャート: 判断 348">
          <a:extLst>
            <a:ext uri="{FF2B5EF4-FFF2-40B4-BE49-F238E27FC236}">
              <a16:creationId xmlns:a16="http://schemas.microsoft.com/office/drawing/2014/main" id="{F4E78559-FAAE-4035-BF11-1296EE9A79D9}"/>
            </a:ext>
          </a:extLst>
        </xdr:cNvPr>
        <xdr:cNvSpPr/>
      </xdr:nvSpPr>
      <xdr:spPr>
        <a:xfrm>
          <a:off x="10426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42926</xdr:rowOff>
    </xdr:from>
    <xdr:to>
      <xdr:col>50</xdr:col>
      <xdr:colOff>165100</xdr:colOff>
      <xdr:row>83</xdr:row>
      <xdr:rowOff>144526</xdr:rowOff>
    </xdr:to>
    <xdr:sp macro="" textlink="">
      <xdr:nvSpPr>
        <xdr:cNvPr id="350" name="フローチャート: 判断 349">
          <a:extLst>
            <a:ext uri="{FF2B5EF4-FFF2-40B4-BE49-F238E27FC236}">
              <a16:creationId xmlns:a16="http://schemas.microsoft.com/office/drawing/2014/main" id="{F7D44ABC-8EF9-43F5-8EF5-6CBBDB69A7B3}"/>
            </a:ext>
          </a:extLst>
        </xdr:cNvPr>
        <xdr:cNvSpPr/>
      </xdr:nvSpPr>
      <xdr:spPr>
        <a:xfrm>
          <a:off x="9588500" y="14273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7113</xdr:rowOff>
    </xdr:from>
    <xdr:to>
      <xdr:col>46</xdr:col>
      <xdr:colOff>38100</xdr:colOff>
      <xdr:row>83</xdr:row>
      <xdr:rowOff>108713</xdr:rowOff>
    </xdr:to>
    <xdr:sp macro="" textlink="">
      <xdr:nvSpPr>
        <xdr:cNvPr id="351" name="フローチャート: 判断 350">
          <a:extLst>
            <a:ext uri="{FF2B5EF4-FFF2-40B4-BE49-F238E27FC236}">
              <a16:creationId xmlns:a16="http://schemas.microsoft.com/office/drawing/2014/main" id="{4A1257D7-3098-4CD7-A87A-07586CF47366}"/>
            </a:ext>
          </a:extLst>
        </xdr:cNvPr>
        <xdr:cNvSpPr/>
      </xdr:nvSpPr>
      <xdr:spPr>
        <a:xfrm>
          <a:off x="8699500" y="1423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55880</xdr:rowOff>
    </xdr:from>
    <xdr:to>
      <xdr:col>41</xdr:col>
      <xdr:colOff>101600</xdr:colOff>
      <xdr:row>83</xdr:row>
      <xdr:rowOff>157480</xdr:rowOff>
    </xdr:to>
    <xdr:sp macro="" textlink="">
      <xdr:nvSpPr>
        <xdr:cNvPr id="352" name="フローチャート: 判断 351">
          <a:extLst>
            <a:ext uri="{FF2B5EF4-FFF2-40B4-BE49-F238E27FC236}">
              <a16:creationId xmlns:a16="http://schemas.microsoft.com/office/drawing/2014/main" id="{3A2C39E1-50FD-4242-B79A-84DF612FD06B}"/>
            </a:ext>
          </a:extLst>
        </xdr:cNvPr>
        <xdr:cNvSpPr/>
      </xdr:nvSpPr>
      <xdr:spPr>
        <a:xfrm>
          <a:off x="7810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68072</xdr:rowOff>
    </xdr:from>
    <xdr:to>
      <xdr:col>36</xdr:col>
      <xdr:colOff>165100</xdr:colOff>
      <xdr:row>83</xdr:row>
      <xdr:rowOff>169672</xdr:rowOff>
    </xdr:to>
    <xdr:sp macro="" textlink="">
      <xdr:nvSpPr>
        <xdr:cNvPr id="353" name="フローチャート: 判断 352">
          <a:extLst>
            <a:ext uri="{FF2B5EF4-FFF2-40B4-BE49-F238E27FC236}">
              <a16:creationId xmlns:a16="http://schemas.microsoft.com/office/drawing/2014/main" id="{E432C5D8-4E5D-4462-8D2A-766C34153C5D}"/>
            </a:ext>
          </a:extLst>
        </xdr:cNvPr>
        <xdr:cNvSpPr/>
      </xdr:nvSpPr>
      <xdr:spPr>
        <a:xfrm>
          <a:off x="6921500" y="1429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2B719F5F-992E-40DC-BEEB-0EA41E80ECAA}"/>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DB64A9A0-64BE-4DF0-81E3-33360BC79ECA}"/>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18BE3440-D168-4975-AF79-E2A5BCD6CBC5}"/>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A7886907-9C9B-4B71-8748-08AD261D4EC3}"/>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AA659DCB-0FA9-4C07-8ED3-12EA6CD06E27}"/>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109982</xdr:rowOff>
    </xdr:from>
    <xdr:to>
      <xdr:col>55</xdr:col>
      <xdr:colOff>50800</xdr:colOff>
      <xdr:row>86</xdr:row>
      <xdr:rowOff>40132</xdr:rowOff>
    </xdr:to>
    <xdr:sp macro="" textlink="">
      <xdr:nvSpPr>
        <xdr:cNvPr id="359" name="楕円 358">
          <a:extLst>
            <a:ext uri="{FF2B5EF4-FFF2-40B4-BE49-F238E27FC236}">
              <a16:creationId xmlns:a16="http://schemas.microsoft.com/office/drawing/2014/main" id="{B8D2039F-C3AB-47E8-A7D2-1F7321A96EDE}"/>
            </a:ext>
          </a:extLst>
        </xdr:cNvPr>
        <xdr:cNvSpPr/>
      </xdr:nvSpPr>
      <xdr:spPr>
        <a:xfrm>
          <a:off x="10426700" y="14683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24909</xdr:rowOff>
    </xdr:from>
    <xdr:ext cx="469744" cy="259045"/>
    <xdr:sp macro="" textlink="">
      <xdr:nvSpPr>
        <xdr:cNvPr id="360" name="【公営住宅】&#10;一人当たり面積該当値テキスト">
          <a:extLst>
            <a:ext uri="{FF2B5EF4-FFF2-40B4-BE49-F238E27FC236}">
              <a16:creationId xmlns:a16="http://schemas.microsoft.com/office/drawing/2014/main" id="{AF3259D7-940D-48AA-9AB7-7994A10CEF16}"/>
            </a:ext>
          </a:extLst>
        </xdr:cNvPr>
        <xdr:cNvSpPr txBox="1"/>
      </xdr:nvSpPr>
      <xdr:spPr>
        <a:xfrm>
          <a:off x="10515600" y="14598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109982</xdr:rowOff>
    </xdr:from>
    <xdr:to>
      <xdr:col>50</xdr:col>
      <xdr:colOff>165100</xdr:colOff>
      <xdr:row>86</xdr:row>
      <xdr:rowOff>40132</xdr:rowOff>
    </xdr:to>
    <xdr:sp macro="" textlink="">
      <xdr:nvSpPr>
        <xdr:cNvPr id="361" name="楕円 360">
          <a:extLst>
            <a:ext uri="{FF2B5EF4-FFF2-40B4-BE49-F238E27FC236}">
              <a16:creationId xmlns:a16="http://schemas.microsoft.com/office/drawing/2014/main" id="{904F2113-559A-45F0-A49C-722C6A86BE40}"/>
            </a:ext>
          </a:extLst>
        </xdr:cNvPr>
        <xdr:cNvSpPr/>
      </xdr:nvSpPr>
      <xdr:spPr>
        <a:xfrm>
          <a:off x="9588500" y="14683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160782</xdr:rowOff>
    </xdr:from>
    <xdr:to>
      <xdr:col>55</xdr:col>
      <xdr:colOff>0</xdr:colOff>
      <xdr:row>85</xdr:row>
      <xdr:rowOff>160782</xdr:rowOff>
    </xdr:to>
    <xdr:cxnSp macro="">
      <xdr:nvCxnSpPr>
        <xdr:cNvPr id="362" name="直線コネクタ 361">
          <a:extLst>
            <a:ext uri="{FF2B5EF4-FFF2-40B4-BE49-F238E27FC236}">
              <a16:creationId xmlns:a16="http://schemas.microsoft.com/office/drawing/2014/main" id="{7B57B739-13A1-4B2F-881A-8B0C636C8CC0}"/>
            </a:ext>
          </a:extLst>
        </xdr:cNvPr>
        <xdr:cNvCxnSpPr/>
      </xdr:nvCxnSpPr>
      <xdr:spPr>
        <a:xfrm>
          <a:off x="9639300" y="1473403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109220</xdr:rowOff>
    </xdr:from>
    <xdr:to>
      <xdr:col>46</xdr:col>
      <xdr:colOff>38100</xdr:colOff>
      <xdr:row>86</xdr:row>
      <xdr:rowOff>39370</xdr:rowOff>
    </xdr:to>
    <xdr:sp macro="" textlink="">
      <xdr:nvSpPr>
        <xdr:cNvPr id="363" name="楕円 362">
          <a:extLst>
            <a:ext uri="{FF2B5EF4-FFF2-40B4-BE49-F238E27FC236}">
              <a16:creationId xmlns:a16="http://schemas.microsoft.com/office/drawing/2014/main" id="{3CBA5FC6-5618-4966-9F56-46A2CC196B94}"/>
            </a:ext>
          </a:extLst>
        </xdr:cNvPr>
        <xdr:cNvSpPr/>
      </xdr:nvSpPr>
      <xdr:spPr>
        <a:xfrm>
          <a:off x="8699500" y="1468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160020</xdr:rowOff>
    </xdr:from>
    <xdr:to>
      <xdr:col>50</xdr:col>
      <xdr:colOff>114300</xdr:colOff>
      <xdr:row>85</xdr:row>
      <xdr:rowOff>160782</xdr:rowOff>
    </xdr:to>
    <xdr:cxnSp macro="">
      <xdr:nvCxnSpPr>
        <xdr:cNvPr id="364" name="直線コネクタ 363">
          <a:extLst>
            <a:ext uri="{FF2B5EF4-FFF2-40B4-BE49-F238E27FC236}">
              <a16:creationId xmlns:a16="http://schemas.microsoft.com/office/drawing/2014/main" id="{8B0EEA90-5F55-4D63-B802-D2030838F483}"/>
            </a:ext>
          </a:extLst>
        </xdr:cNvPr>
        <xdr:cNvCxnSpPr/>
      </xdr:nvCxnSpPr>
      <xdr:spPr>
        <a:xfrm>
          <a:off x="8750300" y="14733270"/>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109220</xdr:rowOff>
    </xdr:from>
    <xdr:to>
      <xdr:col>41</xdr:col>
      <xdr:colOff>101600</xdr:colOff>
      <xdr:row>86</xdr:row>
      <xdr:rowOff>39370</xdr:rowOff>
    </xdr:to>
    <xdr:sp macro="" textlink="">
      <xdr:nvSpPr>
        <xdr:cNvPr id="365" name="楕円 364">
          <a:extLst>
            <a:ext uri="{FF2B5EF4-FFF2-40B4-BE49-F238E27FC236}">
              <a16:creationId xmlns:a16="http://schemas.microsoft.com/office/drawing/2014/main" id="{7272C8CD-1B20-48FA-8FC6-3096DCFA2C45}"/>
            </a:ext>
          </a:extLst>
        </xdr:cNvPr>
        <xdr:cNvSpPr/>
      </xdr:nvSpPr>
      <xdr:spPr>
        <a:xfrm>
          <a:off x="7810500" y="1468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160020</xdr:rowOff>
    </xdr:from>
    <xdr:to>
      <xdr:col>45</xdr:col>
      <xdr:colOff>177800</xdr:colOff>
      <xdr:row>85</xdr:row>
      <xdr:rowOff>160020</xdr:rowOff>
    </xdr:to>
    <xdr:cxnSp macro="">
      <xdr:nvCxnSpPr>
        <xdr:cNvPr id="366" name="直線コネクタ 365">
          <a:extLst>
            <a:ext uri="{FF2B5EF4-FFF2-40B4-BE49-F238E27FC236}">
              <a16:creationId xmlns:a16="http://schemas.microsoft.com/office/drawing/2014/main" id="{E09DA380-79D6-43E9-9B95-98350D8ADB42}"/>
            </a:ext>
          </a:extLst>
        </xdr:cNvPr>
        <xdr:cNvCxnSpPr/>
      </xdr:nvCxnSpPr>
      <xdr:spPr>
        <a:xfrm>
          <a:off x="7861300" y="147332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108458</xdr:rowOff>
    </xdr:from>
    <xdr:to>
      <xdr:col>36</xdr:col>
      <xdr:colOff>165100</xdr:colOff>
      <xdr:row>86</xdr:row>
      <xdr:rowOff>38608</xdr:rowOff>
    </xdr:to>
    <xdr:sp macro="" textlink="">
      <xdr:nvSpPr>
        <xdr:cNvPr id="367" name="楕円 366">
          <a:extLst>
            <a:ext uri="{FF2B5EF4-FFF2-40B4-BE49-F238E27FC236}">
              <a16:creationId xmlns:a16="http://schemas.microsoft.com/office/drawing/2014/main" id="{F0E11164-3E36-4633-94B2-5642F3316548}"/>
            </a:ext>
          </a:extLst>
        </xdr:cNvPr>
        <xdr:cNvSpPr/>
      </xdr:nvSpPr>
      <xdr:spPr>
        <a:xfrm>
          <a:off x="6921500" y="1468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159258</xdr:rowOff>
    </xdr:from>
    <xdr:to>
      <xdr:col>41</xdr:col>
      <xdr:colOff>50800</xdr:colOff>
      <xdr:row>85</xdr:row>
      <xdr:rowOff>160020</xdr:rowOff>
    </xdr:to>
    <xdr:cxnSp macro="">
      <xdr:nvCxnSpPr>
        <xdr:cNvPr id="368" name="直線コネクタ 367">
          <a:extLst>
            <a:ext uri="{FF2B5EF4-FFF2-40B4-BE49-F238E27FC236}">
              <a16:creationId xmlns:a16="http://schemas.microsoft.com/office/drawing/2014/main" id="{A247D1A1-82C8-4C90-A4B7-2DDA5404F8FE}"/>
            </a:ext>
          </a:extLst>
        </xdr:cNvPr>
        <xdr:cNvCxnSpPr/>
      </xdr:nvCxnSpPr>
      <xdr:spPr>
        <a:xfrm>
          <a:off x="6972300" y="14732508"/>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161053</xdr:rowOff>
    </xdr:from>
    <xdr:ext cx="469744" cy="259045"/>
    <xdr:sp macro="" textlink="">
      <xdr:nvSpPr>
        <xdr:cNvPr id="369" name="n_1aveValue【公営住宅】&#10;一人当たり面積">
          <a:extLst>
            <a:ext uri="{FF2B5EF4-FFF2-40B4-BE49-F238E27FC236}">
              <a16:creationId xmlns:a16="http://schemas.microsoft.com/office/drawing/2014/main" id="{19D0CA6E-19D3-4C46-95A4-E6861A88423B}"/>
            </a:ext>
          </a:extLst>
        </xdr:cNvPr>
        <xdr:cNvSpPr txBox="1"/>
      </xdr:nvSpPr>
      <xdr:spPr>
        <a:xfrm>
          <a:off x="9391727" y="14048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125240</xdr:rowOff>
    </xdr:from>
    <xdr:ext cx="469744" cy="259045"/>
    <xdr:sp macro="" textlink="">
      <xdr:nvSpPr>
        <xdr:cNvPr id="370" name="n_2aveValue【公営住宅】&#10;一人当たり面積">
          <a:extLst>
            <a:ext uri="{FF2B5EF4-FFF2-40B4-BE49-F238E27FC236}">
              <a16:creationId xmlns:a16="http://schemas.microsoft.com/office/drawing/2014/main" id="{28FB4922-9906-4BE5-A98D-783A35296A7D}"/>
            </a:ext>
          </a:extLst>
        </xdr:cNvPr>
        <xdr:cNvSpPr txBox="1"/>
      </xdr:nvSpPr>
      <xdr:spPr>
        <a:xfrm>
          <a:off x="8515427" y="14012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2557</xdr:rowOff>
    </xdr:from>
    <xdr:ext cx="469744" cy="259045"/>
    <xdr:sp macro="" textlink="">
      <xdr:nvSpPr>
        <xdr:cNvPr id="371" name="n_3aveValue【公営住宅】&#10;一人当たり面積">
          <a:extLst>
            <a:ext uri="{FF2B5EF4-FFF2-40B4-BE49-F238E27FC236}">
              <a16:creationId xmlns:a16="http://schemas.microsoft.com/office/drawing/2014/main" id="{60D95C77-6EE3-4E90-B80A-EC2D148743D7}"/>
            </a:ext>
          </a:extLst>
        </xdr:cNvPr>
        <xdr:cNvSpPr txBox="1"/>
      </xdr:nvSpPr>
      <xdr:spPr>
        <a:xfrm>
          <a:off x="7626427" y="1406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14749</xdr:rowOff>
    </xdr:from>
    <xdr:ext cx="469744" cy="259045"/>
    <xdr:sp macro="" textlink="">
      <xdr:nvSpPr>
        <xdr:cNvPr id="372" name="n_4aveValue【公営住宅】&#10;一人当たり面積">
          <a:extLst>
            <a:ext uri="{FF2B5EF4-FFF2-40B4-BE49-F238E27FC236}">
              <a16:creationId xmlns:a16="http://schemas.microsoft.com/office/drawing/2014/main" id="{6312C773-1522-42F9-A224-1E36531E353C}"/>
            </a:ext>
          </a:extLst>
        </xdr:cNvPr>
        <xdr:cNvSpPr txBox="1"/>
      </xdr:nvSpPr>
      <xdr:spPr>
        <a:xfrm>
          <a:off x="6737427" y="14073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31259</xdr:rowOff>
    </xdr:from>
    <xdr:ext cx="469744" cy="259045"/>
    <xdr:sp macro="" textlink="">
      <xdr:nvSpPr>
        <xdr:cNvPr id="373" name="n_1mainValue【公営住宅】&#10;一人当たり面積">
          <a:extLst>
            <a:ext uri="{FF2B5EF4-FFF2-40B4-BE49-F238E27FC236}">
              <a16:creationId xmlns:a16="http://schemas.microsoft.com/office/drawing/2014/main" id="{3D77D93F-C881-4B4E-A569-5C27CA495A4E}"/>
            </a:ext>
          </a:extLst>
        </xdr:cNvPr>
        <xdr:cNvSpPr txBox="1"/>
      </xdr:nvSpPr>
      <xdr:spPr>
        <a:xfrm>
          <a:off x="9391727" y="1477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30497</xdr:rowOff>
    </xdr:from>
    <xdr:ext cx="469744" cy="259045"/>
    <xdr:sp macro="" textlink="">
      <xdr:nvSpPr>
        <xdr:cNvPr id="374" name="n_2mainValue【公営住宅】&#10;一人当たり面積">
          <a:extLst>
            <a:ext uri="{FF2B5EF4-FFF2-40B4-BE49-F238E27FC236}">
              <a16:creationId xmlns:a16="http://schemas.microsoft.com/office/drawing/2014/main" id="{7005CD00-4210-47C9-AB54-1E7772ED86F3}"/>
            </a:ext>
          </a:extLst>
        </xdr:cNvPr>
        <xdr:cNvSpPr txBox="1"/>
      </xdr:nvSpPr>
      <xdr:spPr>
        <a:xfrm>
          <a:off x="8515427"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30497</xdr:rowOff>
    </xdr:from>
    <xdr:ext cx="469744" cy="259045"/>
    <xdr:sp macro="" textlink="">
      <xdr:nvSpPr>
        <xdr:cNvPr id="375" name="n_3mainValue【公営住宅】&#10;一人当たり面積">
          <a:extLst>
            <a:ext uri="{FF2B5EF4-FFF2-40B4-BE49-F238E27FC236}">
              <a16:creationId xmlns:a16="http://schemas.microsoft.com/office/drawing/2014/main" id="{9201E6F5-BF00-49F0-B59A-C42F5694B12D}"/>
            </a:ext>
          </a:extLst>
        </xdr:cNvPr>
        <xdr:cNvSpPr txBox="1"/>
      </xdr:nvSpPr>
      <xdr:spPr>
        <a:xfrm>
          <a:off x="7626427"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29735</xdr:rowOff>
    </xdr:from>
    <xdr:ext cx="469744" cy="259045"/>
    <xdr:sp macro="" textlink="">
      <xdr:nvSpPr>
        <xdr:cNvPr id="376" name="n_4mainValue【公営住宅】&#10;一人当たり面積">
          <a:extLst>
            <a:ext uri="{FF2B5EF4-FFF2-40B4-BE49-F238E27FC236}">
              <a16:creationId xmlns:a16="http://schemas.microsoft.com/office/drawing/2014/main" id="{49EDE716-443E-4DF8-8B8E-D5F76B535EEE}"/>
            </a:ext>
          </a:extLst>
        </xdr:cNvPr>
        <xdr:cNvSpPr txBox="1"/>
      </xdr:nvSpPr>
      <xdr:spPr>
        <a:xfrm>
          <a:off x="6737427" y="14774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a:extLst>
            <a:ext uri="{FF2B5EF4-FFF2-40B4-BE49-F238E27FC236}">
              <a16:creationId xmlns:a16="http://schemas.microsoft.com/office/drawing/2014/main" id="{82FDC0E3-D549-4DAA-B41F-BB022154CAFF}"/>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a:extLst>
            <a:ext uri="{FF2B5EF4-FFF2-40B4-BE49-F238E27FC236}">
              <a16:creationId xmlns:a16="http://schemas.microsoft.com/office/drawing/2014/main" id="{B699595B-17D9-49D2-9D4B-27975DC23C4D}"/>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a:extLst>
            <a:ext uri="{FF2B5EF4-FFF2-40B4-BE49-F238E27FC236}">
              <a16:creationId xmlns:a16="http://schemas.microsoft.com/office/drawing/2014/main" id="{0F093746-88F3-433E-8DB9-A4D928ABF042}"/>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a:extLst>
            <a:ext uri="{FF2B5EF4-FFF2-40B4-BE49-F238E27FC236}">
              <a16:creationId xmlns:a16="http://schemas.microsoft.com/office/drawing/2014/main" id="{A9E14C36-70F2-409D-9641-2D0FAA0B50BE}"/>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a:extLst>
            <a:ext uri="{FF2B5EF4-FFF2-40B4-BE49-F238E27FC236}">
              <a16:creationId xmlns:a16="http://schemas.microsoft.com/office/drawing/2014/main" id="{8D3A0CD7-D37E-44DA-9C9F-557B335CF235}"/>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a:extLst>
            <a:ext uri="{FF2B5EF4-FFF2-40B4-BE49-F238E27FC236}">
              <a16:creationId xmlns:a16="http://schemas.microsoft.com/office/drawing/2014/main" id="{7C26B81B-FF25-468D-B015-B8C8AAA59DD1}"/>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a:extLst>
            <a:ext uri="{FF2B5EF4-FFF2-40B4-BE49-F238E27FC236}">
              <a16:creationId xmlns:a16="http://schemas.microsoft.com/office/drawing/2014/main" id="{0CE47BBB-760D-481F-9D93-1F969710EC62}"/>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a:extLst>
            <a:ext uri="{FF2B5EF4-FFF2-40B4-BE49-F238E27FC236}">
              <a16:creationId xmlns:a16="http://schemas.microsoft.com/office/drawing/2014/main" id="{88564270-AE71-4DCA-A2CC-479D494C76EA}"/>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5" name="正方形/長方形 384">
          <a:extLst>
            <a:ext uri="{FF2B5EF4-FFF2-40B4-BE49-F238E27FC236}">
              <a16:creationId xmlns:a16="http://schemas.microsoft.com/office/drawing/2014/main" id="{16C593DE-3ED3-44DB-A432-3F6A026B0E6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6" name="正方形/長方形 385">
          <a:extLst>
            <a:ext uri="{FF2B5EF4-FFF2-40B4-BE49-F238E27FC236}">
              <a16:creationId xmlns:a16="http://schemas.microsoft.com/office/drawing/2014/main" id="{953FE561-F4CF-4E6C-881B-CEECA9ECC4E4}"/>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7" name="正方形/長方形 386">
          <a:extLst>
            <a:ext uri="{FF2B5EF4-FFF2-40B4-BE49-F238E27FC236}">
              <a16:creationId xmlns:a16="http://schemas.microsoft.com/office/drawing/2014/main" id="{B5F92AD8-D362-4AC0-BF7C-F6D793B84145}"/>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8" name="正方形/長方形 387">
          <a:extLst>
            <a:ext uri="{FF2B5EF4-FFF2-40B4-BE49-F238E27FC236}">
              <a16:creationId xmlns:a16="http://schemas.microsoft.com/office/drawing/2014/main" id="{D157F72F-7CDB-407A-BB92-EB51653326E7}"/>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9" name="正方形/長方形 388">
          <a:extLst>
            <a:ext uri="{FF2B5EF4-FFF2-40B4-BE49-F238E27FC236}">
              <a16:creationId xmlns:a16="http://schemas.microsoft.com/office/drawing/2014/main" id="{D7AD62CE-2FD7-4F86-80B8-92DBE23FD0EB}"/>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0" name="正方形/長方形 389">
          <a:extLst>
            <a:ext uri="{FF2B5EF4-FFF2-40B4-BE49-F238E27FC236}">
              <a16:creationId xmlns:a16="http://schemas.microsoft.com/office/drawing/2014/main" id="{E1752851-95B9-451C-97CF-AA01D49F7C6B}"/>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1" name="正方形/長方形 390">
          <a:extLst>
            <a:ext uri="{FF2B5EF4-FFF2-40B4-BE49-F238E27FC236}">
              <a16:creationId xmlns:a16="http://schemas.microsoft.com/office/drawing/2014/main" id="{160BDDD5-A42A-4132-8183-5F762E099CE4}"/>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2" name="正方形/長方形 391">
          <a:extLst>
            <a:ext uri="{FF2B5EF4-FFF2-40B4-BE49-F238E27FC236}">
              <a16:creationId xmlns:a16="http://schemas.microsoft.com/office/drawing/2014/main" id="{5B0569B8-86DB-479A-AB93-FD23140EFD69}"/>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a:extLst>
            <a:ext uri="{FF2B5EF4-FFF2-40B4-BE49-F238E27FC236}">
              <a16:creationId xmlns:a16="http://schemas.microsoft.com/office/drawing/2014/main" id="{54C7649F-B047-49B5-88EE-DB8113766DD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a:extLst>
            <a:ext uri="{FF2B5EF4-FFF2-40B4-BE49-F238E27FC236}">
              <a16:creationId xmlns:a16="http://schemas.microsoft.com/office/drawing/2014/main" id="{CD99A1C5-7EC7-494B-86EF-2D919500FF61}"/>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a:extLst>
            <a:ext uri="{FF2B5EF4-FFF2-40B4-BE49-F238E27FC236}">
              <a16:creationId xmlns:a16="http://schemas.microsoft.com/office/drawing/2014/main" id="{5B75C2D9-6EF7-4571-969B-92EE02ADAAE6}"/>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a:extLst>
            <a:ext uri="{FF2B5EF4-FFF2-40B4-BE49-F238E27FC236}">
              <a16:creationId xmlns:a16="http://schemas.microsoft.com/office/drawing/2014/main" id="{63762870-A876-42BB-A579-C1674FBDA848}"/>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a:extLst>
            <a:ext uri="{FF2B5EF4-FFF2-40B4-BE49-F238E27FC236}">
              <a16:creationId xmlns:a16="http://schemas.microsoft.com/office/drawing/2014/main" id="{05BD973A-4CA7-4799-B407-127FBED6D78A}"/>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a:extLst>
            <a:ext uri="{FF2B5EF4-FFF2-40B4-BE49-F238E27FC236}">
              <a16:creationId xmlns:a16="http://schemas.microsoft.com/office/drawing/2014/main" id="{5922241F-EA06-4A16-8CFC-A8E88CF9F41E}"/>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a:extLst>
            <a:ext uri="{FF2B5EF4-FFF2-40B4-BE49-F238E27FC236}">
              <a16:creationId xmlns:a16="http://schemas.microsoft.com/office/drawing/2014/main" id="{C4FC1A41-FE1B-4244-8B0B-7F2F830A3055}"/>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a:extLst>
            <a:ext uri="{FF2B5EF4-FFF2-40B4-BE49-F238E27FC236}">
              <a16:creationId xmlns:a16="http://schemas.microsoft.com/office/drawing/2014/main" id="{20A920EB-CBDD-4DFB-83CC-6674705C4C3C}"/>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a:extLst>
            <a:ext uri="{FF2B5EF4-FFF2-40B4-BE49-F238E27FC236}">
              <a16:creationId xmlns:a16="http://schemas.microsoft.com/office/drawing/2014/main" id="{62EF3588-EB75-485D-8B2E-B065ECBB1104}"/>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a:extLst>
            <a:ext uri="{FF2B5EF4-FFF2-40B4-BE49-F238E27FC236}">
              <a16:creationId xmlns:a16="http://schemas.microsoft.com/office/drawing/2014/main" id="{7BECDA25-51AA-4775-B934-2CF5B5881BE4}"/>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a:extLst>
            <a:ext uri="{FF2B5EF4-FFF2-40B4-BE49-F238E27FC236}">
              <a16:creationId xmlns:a16="http://schemas.microsoft.com/office/drawing/2014/main" id="{A7BEE6DE-8411-4537-8DC2-D4EC416025C6}"/>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4" name="直線コネクタ 403">
          <a:extLst>
            <a:ext uri="{FF2B5EF4-FFF2-40B4-BE49-F238E27FC236}">
              <a16:creationId xmlns:a16="http://schemas.microsoft.com/office/drawing/2014/main" id="{76D31DD8-572A-4573-B411-79896B78C81B}"/>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5" name="テキスト ボックス 404">
          <a:extLst>
            <a:ext uri="{FF2B5EF4-FFF2-40B4-BE49-F238E27FC236}">
              <a16:creationId xmlns:a16="http://schemas.microsoft.com/office/drawing/2014/main" id="{9055FEAD-1978-421C-A91A-E7745A2EDBE8}"/>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6" name="直線コネクタ 405">
          <a:extLst>
            <a:ext uri="{FF2B5EF4-FFF2-40B4-BE49-F238E27FC236}">
              <a16:creationId xmlns:a16="http://schemas.microsoft.com/office/drawing/2014/main" id="{68A0A08B-8CF3-414B-8606-22DB699B1382}"/>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7" name="テキスト ボックス 406">
          <a:extLst>
            <a:ext uri="{FF2B5EF4-FFF2-40B4-BE49-F238E27FC236}">
              <a16:creationId xmlns:a16="http://schemas.microsoft.com/office/drawing/2014/main" id="{A564A414-3144-4343-A84D-59B0B45BBF86}"/>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8" name="直線コネクタ 407">
          <a:extLst>
            <a:ext uri="{FF2B5EF4-FFF2-40B4-BE49-F238E27FC236}">
              <a16:creationId xmlns:a16="http://schemas.microsoft.com/office/drawing/2014/main" id="{93CE9D20-E29A-4C05-93F5-B365809F8BFB}"/>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9" name="テキスト ボックス 408">
          <a:extLst>
            <a:ext uri="{FF2B5EF4-FFF2-40B4-BE49-F238E27FC236}">
              <a16:creationId xmlns:a16="http://schemas.microsoft.com/office/drawing/2014/main" id="{8FDFA7A5-A941-4D36-BE9D-29FF7E6063EB}"/>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0" name="直線コネクタ 409">
          <a:extLst>
            <a:ext uri="{FF2B5EF4-FFF2-40B4-BE49-F238E27FC236}">
              <a16:creationId xmlns:a16="http://schemas.microsoft.com/office/drawing/2014/main" id="{9E061C75-1831-4227-974A-051D72510ECB}"/>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1" name="テキスト ボックス 410">
          <a:extLst>
            <a:ext uri="{FF2B5EF4-FFF2-40B4-BE49-F238E27FC236}">
              <a16:creationId xmlns:a16="http://schemas.microsoft.com/office/drawing/2014/main" id="{1EC416B0-DAD2-4CE7-B210-39CCFB0D2794}"/>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2" name="直線コネクタ 411">
          <a:extLst>
            <a:ext uri="{FF2B5EF4-FFF2-40B4-BE49-F238E27FC236}">
              <a16:creationId xmlns:a16="http://schemas.microsoft.com/office/drawing/2014/main" id="{09A5934E-B4BB-4254-818B-0BC12EEDDC61}"/>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3" name="テキスト ボックス 412">
          <a:extLst>
            <a:ext uri="{FF2B5EF4-FFF2-40B4-BE49-F238E27FC236}">
              <a16:creationId xmlns:a16="http://schemas.microsoft.com/office/drawing/2014/main" id="{D66A098D-157A-493A-B368-93F8366C2A03}"/>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4" name="直線コネクタ 413">
          <a:extLst>
            <a:ext uri="{FF2B5EF4-FFF2-40B4-BE49-F238E27FC236}">
              <a16:creationId xmlns:a16="http://schemas.microsoft.com/office/drawing/2014/main" id="{F94F2531-DC61-430C-924F-52F8D63DA6D7}"/>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5" name="テキスト ボックス 414">
          <a:extLst>
            <a:ext uri="{FF2B5EF4-FFF2-40B4-BE49-F238E27FC236}">
              <a16:creationId xmlns:a16="http://schemas.microsoft.com/office/drawing/2014/main" id="{D2096611-06D7-49FE-9420-6282CBC241BC}"/>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6" name="【認定こども園・幼稚園・保育所】&#10;有形固定資産減価償却率グラフ枠">
          <a:extLst>
            <a:ext uri="{FF2B5EF4-FFF2-40B4-BE49-F238E27FC236}">
              <a16:creationId xmlns:a16="http://schemas.microsoft.com/office/drawing/2014/main" id="{C7061CD0-38DB-4E67-AEC6-BA223D7D1BCF}"/>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66675</xdr:rowOff>
    </xdr:from>
    <xdr:to>
      <xdr:col>85</xdr:col>
      <xdr:colOff>126364</xdr:colOff>
      <xdr:row>40</xdr:row>
      <xdr:rowOff>152400</xdr:rowOff>
    </xdr:to>
    <xdr:cxnSp macro="">
      <xdr:nvCxnSpPr>
        <xdr:cNvPr id="417" name="直線コネクタ 416">
          <a:extLst>
            <a:ext uri="{FF2B5EF4-FFF2-40B4-BE49-F238E27FC236}">
              <a16:creationId xmlns:a16="http://schemas.microsoft.com/office/drawing/2014/main" id="{23B2E337-3776-4D87-B6C8-A61E1725C5A4}"/>
            </a:ext>
          </a:extLst>
        </xdr:cNvPr>
        <xdr:cNvCxnSpPr/>
      </xdr:nvCxnSpPr>
      <xdr:spPr>
        <a:xfrm flipV="1">
          <a:off x="16318864" y="5895975"/>
          <a:ext cx="0" cy="1114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156227</xdr:rowOff>
    </xdr:from>
    <xdr:ext cx="405111" cy="259045"/>
    <xdr:sp macro="" textlink="">
      <xdr:nvSpPr>
        <xdr:cNvPr id="418" name="【認定こども園・幼稚園・保育所】&#10;有形固定資産減価償却率最小値テキスト">
          <a:extLst>
            <a:ext uri="{FF2B5EF4-FFF2-40B4-BE49-F238E27FC236}">
              <a16:creationId xmlns:a16="http://schemas.microsoft.com/office/drawing/2014/main" id="{EEF6DE6F-0896-40A7-98D7-C7B438BF9DD7}"/>
            </a:ext>
          </a:extLst>
        </xdr:cNvPr>
        <xdr:cNvSpPr txBox="1"/>
      </xdr:nvSpPr>
      <xdr:spPr>
        <a:xfrm>
          <a:off x="16357600" y="701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152400</xdr:rowOff>
    </xdr:from>
    <xdr:to>
      <xdr:col>86</xdr:col>
      <xdr:colOff>25400</xdr:colOff>
      <xdr:row>40</xdr:row>
      <xdr:rowOff>152400</xdr:rowOff>
    </xdr:to>
    <xdr:cxnSp macro="">
      <xdr:nvCxnSpPr>
        <xdr:cNvPr id="419" name="直線コネクタ 418">
          <a:extLst>
            <a:ext uri="{FF2B5EF4-FFF2-40B4-BE49-F238E27FC236}">
              <a16:creationId xmlns:a16="http://schemas.microsoft.com/office/drawing/2014/main" id="{60222946-9329-4794-96FA-6EC7BB367309}"/>
            </a:ext>
          </a:extLst>
        </xdr:cNvPr>
        <xdr:cNvCxnSpPr/>
      </xdr:nvCxnSpPr>
      <xdr:spPr>
        <a:xfrm>
          <a:off x="16230600" y="701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13352</xdr:rowOff>
    </xdr:from>
    <xdr:ext cx="405111" cy="259045"/>
    <xdr:sp macro="" textlink="">
      <xdr:nvSpPr>
        <xdr:cNvPr id="420" name="【認定こども園・幼稚園・保育所】&#10;有形固定資産減価償却率最大値テキスト">
          <a:extLst>
            <a:ext uri="{FF2B5EF4-FFF2-40B4-BE49-F238E27FC236}">
              <a16:creationId xmlns:a16="http://schemas.microsoft.com/office/drawing/2014/main" id="{0F53A648-FE94-4C07-958B-8EB7D13CDE7D}"/>
            </a:ext>
          </a:extLst>
        </xdr:cNvPr>
        <xdr:cNvSpPr txBox="1"/>
      </xdr:nvSpPr>
      <xdr:spPr>
        <a:xfrm>
          <a:off x="16357600" y="5671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66675</xdr:rowOff>
    </xdr:from>
    <xdr:to>
      <xdr:col>86</xdr:col>
      <xdr:colOff>25400</xdr:colOff>
      <xdr:row>34</xdr:row>
      <xdr:rowOff>66675</xdr:rowOff>
    </xdr:to>
    <xdr:cxnSp macro="">
      <xdr:nvCxnSpPr>
        <xdr:cNvPr id="421" name="直線コネクタ 420">
          <a:extLst>
            <a:ext uri="{FF2B5EF4-FFF2-40B4-BE49-F238E27FC236}">
              <a16:creationId xmlns:a16="http://schemas.microsoft.com/office/drawing/2014/main" id="{7ABAC71E-8259-4190-A00B-1581E4DC3880}"/>
            </a:ext>
          </a:extLst>
        </xdr:cNvPr>
        <xdr:cNvCxnSpPr/>
      </xdr:nvCxnSpPr>
      <xdr:spPr>
        <a:xfrm>
          <a:off x="16230600" y="5895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36847</xdr:rowOff>
    </xdr:from>
    <xdr:ext cx="405111" cy="259045"/>
    <xdr:sp macro="" textlink="">
      <xdr:nvSpPr>
        <xdr:cNvPr id="422" name="【認定こども園・幼稚園・保育所】&#10;有形固定資産減価償却率平均値テキスト">
          <a:extLst>
            <a:ext uri="{FF2B5EF4-FFF2-40B4-BE49-F238E27FC236}">
              <a16:creationId xmlns:a16="http://schemas.microsoft.com/office/drawing/2014/main" id="{23C6E49F-C600-4C5A-9386-64C1529371B4}"/>
            </a:ext>
          </a:extLst>
        </xdr:cNvPr>
        <xdr:cNvSpPr txBox="1"/>
      </xdr:nvSpPr>
      <xdr:spPr>
        <a:xfrm>
          <a:off x="16357600" y="6209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13970</xdr:rowOff>
    </xdr:from>
    <xdr:to>
      <xdr:col>85</xdr:col>
      <xdr:colOff>177800</xdr:colOff>
      <xdr:row>37</xdr:row>
      <xdr:rowOff>115570</xdr:rowOff>
    </xdr:to>
    <xdr:sp macro="" textlink="">
      <xdr:nvSpPr>
        <xdr:cNvPr id="423" name="フローチャート: 判断 422">
          <a:extLst>
            <a:ext uri="{FF2B5EF4-FFF2-40B4-BE49-F238E27FC236}">
              <a16:creationId xmlns:a16="http://schemas.microsoft.com/office/drawing/2014/main" id="{F2A6F867-0C07-4C42-AE09-B967E7C483FF}"/>
            </a:ext>
          </a:extLst>
        </xdr:cNvPr>
        <xdr:cNvSpPr/>
      </xdr:nvSpPr>
      <xdr:spPr>
        <a:xfrm>
          <a:off x="162687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34925</xdr:rowOff>
    </xdr:from>
    <xdr:to>
      <xdr:col>81</xdr:col>
      <xdr:colOff>101600</xdr:colOff>
      <xdr:row>37</xdr:row>
      <xdr:rowOff>136525</xdr:rowOff>
    </xdr:to>
    <xdr:sp macro="" textlink="">
      <xdr:nvSpPr>
        <xdr:cNvPr id="424" name="フローチャート: 判断 423">
          <a:extLst>
            <a:ext uri="{FF2B5EF4-FFF2-40B4-BE49-F238E27FC236}">
              <a16:creationId xmlns:a16="http://schemas.microsoft.com/office/drawing/2014/main" id="{CA96DB82-386D-4921-AC4B-C750E040FCCE}"/>
            </a:ext>
          </a:extLst>
        </xdr:cNvPr>
        <xdr:cNvSpPr/>
      </xdr:nvSpPr>
      <xdr:spPr>
        <a:xfrm>
          <a:off x="154305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33020</xdr:rowOff>
    </xdr:from>
    <xdr:to>
      <xdr:col>76</xdr:col>
      <xdr:colOff>165100</xdr:colOff>
      <xdr:row>37</xdr:row>
      <xdr:rowOff>134620</xdr:rowOff>
    </xdr:to>
    <xdr:sp macro="" textlink="">
      <xdr:nvSpPr>
        <xdr:cNvPr id="425" name="フローチャート: 判断 424">
          <a:extLst>
            <a:ext uri="{FF2B5EF4-FFF2-40B4-BE49-F238E27FC236}">
              <a16:creationId xmlns:a16="http://schemas.microsoft.com/office/drawing/2014/main" id="{70720412-D103-4EE2-A3D7-AEDB9D282D21}"/>
            </a:ext>
          </a:extLst>
        </xdr:cNvPr>
        <xdr:cNvSpPr/>
      </xdr:nvSpPr>
      <xdr:spPr>
        <a:xfrm>
          <a:off x="14541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71120</xdr:rowOff>
    </xdr:from>
    <xdr:to>
      <xdr:col>72</xdr:col>
      <xdr:colOff>38100</xdr:colOff>
      <xdr:row>38</xdr:row>
      <xdr:rowOff>1270</xdr:rowOff>
    </xdr:to>
    <xdr:sp macro="" textlink="">
      <xdr:nvSpPr>
        <xdr:cNvPr id="426" name="フローチャート: 判断 425">
          <a:extLst>
            <a:ext uri="{FF2B5EF4-FFF2-40B4-BE49-F238E27FC236}">
              <a16:creationId xmlns:a16="http://schemas.microsoft.com/office/drawing/2014/main" id="{9F0C1D17-EB85-474B-93CE-1115E8582B83}"/>
            </a:ext>
          </a:extLst>
        </xdr:cNvPr>
        <xdr:cNvSpPr/>
      </xdr:nvSpPr>
      <xdr:spPr>
        <a:xfrm>
          <a:off x="1365250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122555</xdr:rowOff>
    </xdr:from>
    <xdr:to>
      <xdr:col>67</xdr:col>
      <xdr:colOff>101600</xdr:colOff>
      <xdr:row>38</xdr:row>
      <xdr:rowOff>52705</xdr:rowOff>
    </xdr:to>
    <xdr:sp macro="" textlink="">
      <xdr:nvSpPr>
        <xdr:cNvPr id="427" name="フローチャート: 判断 426">
          <a:extLst>
            <a:ext uri="{FF2B5EF4-FFF2-40B4-BE49-F238E27FC236}">
              <a16:creationId xmlns:a16="http://schemas.microsoft.com/office/drawing/2014/main" id="{4D4F2F63-8D31-48C9-AE05-F00EFAB0CB27}"/>
            </a:ext>
          </a:extLst>
        </xdr:cNvPr>
        <xdr:cNvSpPr/>
      </xdr:nvSpPr>
      <xdr:spPr>
        <a:xfrm>
          <a:off x="12763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E7668BD3-93C7-4ADE-A7BD-9813F66BE6B5}"/>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27C5124C-AC9E-410B-93C0-86895B3107FA}"/>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26669CDC-F39D-4C0F-B629-9591F459EF77}"/>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7D0D4AE2-DA09-495D-B52E-6EFE50B48E3D}"/>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E32B9818-81BB-419E-8591-C4F6EB28D42F}"/>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40640</xdr:rowOff>
    </xdr:from>
    <xdr:to>
      <xdr:col>85</xdr:col>
      <xdr:colOff>177800</xdr:colOff>
      <xdr:row>38</xdr:row>
      <xdr:rowOff>142240</xdr:rowOff>
    </xdr:to>
    <xdr:sp macro="" textlink="">
      <xdr:nvSpPr>
        <xdr:cNvPr id="433" name="楕円 432">
          <a:extLst>
            <a:ext uri="{FF2B5EF4-FFF2-40B4-BE49-F238E27FC236}">
              <a16:creationId xmlns:a16="http://schemas.microsoft.com/office/drawing/2014/main" id="{35942875-16C9-4945-971B-4869CAEE7F0A}"/>
            </a:ext>
          </a:extLst>
        </xdr:cNvPr>
        <xdr:cNvSpPr/>
      </xdr:nvSpPr>
      <xdr:spPr>
        <a:xfrm>
          <a:off x="16268700" y="655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19067</xdr:rowOff>
    </xdr:from>
    <xdr:ext cx="405111" cy="259045"/>
    <xdr:sp macro="" textlink="">
      <xdr:nvSpPr>
        <xdr:cNvPr id="434" name="【認定こども園・幼稚園・保育所】&#10;有形固定資産減価償却率該当値テキスト">
          <a:extLst>
            <a:ext uri="{FF2B5EF4-FFF2-40B4-BE49-F238E27FC236}">
              <a16:creationId xmlns:a16="http://schemas.microsoft.com/office/drawing/2014/main" id="{016ED2C4-7B58-465E-AA29-7F445C565C4E}"/>
            </a:ext>
          </a:extLst>
        </xdr:cNvPr>
        <xdr:cNvSpPr txBox="1"/>
      </xdr:nvSpPr>
      <xdr:spPr>
        <a:xfrm>
          <a:off x="16357600" y="653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25400</xdr:rowOff>
    </xdr:from>
    <xdr:to>
      <xdr:col>81</xdr:col>
      <xdr:colOff>101600</xdr:colOff>
      <xdr:row>38</xdr:row>
      <xdr:rowOff>127000</xdr:rowOff>
    </xdr:to>
    <xdr:sp macro="" textlink="">
      <xdr:nvSpPr>
        <xdr:cNvPr id="435" name="楕円 434">
          <a:extLst>
            <a:ext uri="{FF2B5EF4-FFF2-40B4-BE49-F238E27FC236}">
              <a16:creationId xmlns:a16="http://schemas.microsoft.com/office/drawing/2014/main" id="{3A74EC4A-A3A5-42D0-9486-FCB224CD265A}"/>
            </a:ext>
          </a:extLst>
        </xdr:cNvPr>
        <xdr:cNvSpPr/>
      </xdr:nvSpPr>
      <xdr:spPr>
        <a:xfrm>
          <a:off x="15430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76200</xdr:rowOff>
    </xdr:from>
    <xdr:to>
      <xdr:col>85</xdr:col>
      <xdr:colOff>127000</xdr:colOff>
      <xdr:row>38</xdr:row>
      <xdr:rowOff>91440</xdr:rowOff>
    </xdr:to>
    <xdr:cxnSp macro="">
      <xdr:nvCxnSpPr>
        <xdr:cNvPr id="436" name="直線コネクタ 435">
          <a:extLst>
            <a:ext uri="{FF2B5EF4-FFF2-40B4-BE49-F238E27FC236}">
              <a16:creationId xmlns:a16="http://schemas.microsoft.com/office/drawing/2014/main" id="{8F9E06EC-ED77-4FA0-BF5F-2A0A74DFFBE6}"/>
            </a:ext>
          </a:extLst>
        </xdr:cNvPr>
        <xdr:cNvCxnSpPr/>
      </xdr:nvCxnSpPr>
      <xdr:spPr>
        <a:xfrm>
          <a:off x="15481300" y="65913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158750</xdr:rowOff>
    </xdr:from>
    <xdr:to>
      <xdr:col>76</xdr:col>
      <xdr:colOff>165100</xdr:colOff>
      <xdr:row>38</xdr:row>
      <xdr:rowOff>88900</xdr:rowOff>
    </xdr:to>
    <xdr:sp macro="" textlink="">
      <xdr:nvSpPr>
        <xdr:cNvPr id="437" name="楕円 436">
          <a:extLst>
            <a:ext uri="{FF2B5EF4-FFF2-40B4-BE49-F238E27FC236}">
              <a16:creationId xmlns:a16="http://schemas.microsoft.com/office/drawing/2014/main" id="{9506A02C-71E1-43E6-BF57-9A639123412C}"/>
            </a:ext>
          </a:extLst>
        </xdr:cNvPr>
        <xdr:cNvSpPr/>
      </xdr:nvSpPr>
      <xdr:spPr>
        <a:xfrm>
          <a:off x="14541500" y="65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38100</xdr:rowOff>
    </xdr:from>
    <xdr:to>
      <xdr:col>81</xdr:col>
      <xdr:colOff>50800</xdr:colOff>
      <xdr:row>38</xdr:row>
      <xdr:rowOff>76200</xdr:rowOff>
    </xdr:to>
    <xdr:cxnSp macro="">
      <xdr:nvCxnSpPr>
        <xdr:cNvPr id="438" name="直線コネクタ 437">
          <a:extLst>
            <a:ext uri="{FF2B5EF4-FFF2-40B4-BE49-F238E27FC236}">
              <a16:creationId xmlns:a16="http://schemas.microsoft.com/office/drawing/2014/main" id="{35265D7B-5600-4143-8E06-9CA34CFA1E95}"/>
            </a:ext>
          </a:extLst>
        </xdr:cNvPr>
        <xdr:cNvCxnSpPr/>
      </xdr:nvCxnSpPr>
      <xdr:spPr>
        <a:xfrm>
          <a:off x="14592300" y="6553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118745</xdr:rowOff>
    </xdr:from>
    <xdr:to>
      <xdr:col>72</xdr:col>
      <xdr:colOff>38100</xdr:colOff>
      <xdr:row>38</xdr:row>
      <xdr:rowOff>48895</xdr:rowOff>
    </xdr:to>
    <xdr:sp macro="" textlink="">
      <xdr:nvSpPr>
        <xdr:cNvPr id="439" name="楕円 438">
          <a:extLst>
            <a:ext uri="{FF2B5EF4-FFF2-40B4-BE49-F238E27FC236}">
              <a16:creationId xmlns:a16="http://schemas.microsoft.com/office/drawing/2014/main" id="{BDD1779E-14C6-47BF-9BB8-4778CB70F1F1}"/>
            </a:ext>
          </a:extLst>
        </xdr:cNvPr>
        <xdr:cNvSpPr/>
      </xdr:nvSpPr>
      <xdr:spPr>
        <a:xfrm>
          <a:off x="13652500" y="646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169545</xdr:rowOff>
    </xdr:from>
    <xdr:to>
      <xdr:col>76</xdr:col>
      <xdr:colOff>114300</xdr:colOff>
      <xdr:row>38</xdr:row>
      <xdr:rowOff>38100</xdr:rowOff>
    </xdr:to>
    <xdr:cxnSp macro="">
      <xdr:nvCxnSpPr>
        <xdr:cNvPr id="440" name="直線コネクタ 439">
          <a:extLst>
            <a:ext uri="{FF2B5EF4-FFF2-40B4-BE49-F238E27FC236}">
              <a16:creationId xmlns:a16="http://schemas.microsoft.com/office/drawing/2014/main" id="{B419BB69-1344-4137-99CA-0CE224B9FF97}"/>
            </a:ext>
          </a:extLst>
        </xdr:cNvPr>
        <xdr:cNvCxnSpPr/>
      </xdr:nvCxnSpPr>
      <xdr:spPr>
        <a:xfrm>
          <a:off x="13703300" y="651319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133985</xdr:rowOff>
    </xdr:from>
    <xdr:to>
      <xdr:col>67</xdr:col>
      <xdr:colOff>101600</xdr:colOff>
      <xdr:row>38</xdr:row>
      <xdr:rowOff>64135</xdr:rowOff>
    </xdr:to>
    <xdr:sp macro="" textlink="">
      <xdr:nvSpPr>
        <xdr:cNvPr id="441" name="楕円 440">
          <a:extLst>
            <a:ext uri="{FF2B5EF4-FFF2-40B4-BE49-F238E27FC236}">
              <a16:creationId xmlns:a16="http://schemas.microsoft.com/office/drawing/2014/main" id="{BB113133-1EFC-4905-80D0-10B76A512F04}"/>
            </a:ext>
          </a:extLst>
        </xdr:cNvPr>
        <xdr:cNvSpPr/>
      </xdr:nvSpPr>
      <xdr:spPr>
        <a:xfrm>
          <a:off x="12763500" y="647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169545</xdr:rowOff>
    </xdr:from>
    <xdr:to>
      <xdr:col>71</xdr:col>
      <xdr:colOff>177800</xdr:colOff>
      <xdr:row>38</xdr:row>
      <xdr:rowOff>13335</xdr:rowOff>
    </xdr:to>
    <xdr:cxnSp macro="">
      <xdr:nvCxnSpPr>
        <xdr:cNvPr id="442" name="直線コネクタ 441">
          <a:extLst>
            <a:ext uri="{FF2B5EF4-FFF2-40B4-BE49-F238E27FC236}">
              <a16:creationId xmlns:a16="http://schemas.microsoft.com/office/drawing/2014/main" id="{49AE03DB-F999-4C77-AF59-31332186E4EA}"/>
            </a:ext>
          </a:extLst>
        </xdr:cNvPr>
        <xdr:cNvCxnSpPr/>
      </xdr:nvCxnSpPr>
      <xdr:spPr>
        <a:xfrm flipV="1">
          <a:off x="12814300" y="651319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153052</xdr:rowOff>
    </xdr:from>
    <xdr:ext cx="405111" cy="259045"/>
    <xdr:sp macro="" textlink="">
      <xdr:nvSpPr>
        <xdr:cNvPr id="443" name="n_1aveValue【認定こども園・幼稚園・保育所】&#10;有形固定資産減価償却率">
          <a:extLst>
            <a:ext uri="{FF2B5EF4-FFF2-40B4-BE49-F238E27FC236}">
              <a16:creationId xmlns:a16="http://schemas.microsoft.com/office/drawing/2014/main" id="{8C51DEF6-1C9B-467E-8724-5F3D3C333000}"/>
            </a:ext>
          </a:extLst>
        </xdr:cNvPr>
        <xdr:cNvSpPr txBox="1"/>
      </xdr:nvSpPr>
      <xdr:spPr>
        <a:xfrm>
          <a:off x="15266044" y="615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151147</xdr:rowOff>
    </xdr:from>
    <xdr:ext cx="405111" cy="259045"/>
    <xdr:sp macro="" textlink="">
      <xdr:nvSpPr>
        <xdr:cNvPr id="444" name="n_2aveValue【認定こども園・幼稚園・保育所】&#10;有形固定資産減価償却率">
          <a:extLst>
            <a:ext uri="{FF2B5EF4-FFF2-40B4-BE49-F238E27FC236}">
              <a16:creationId xmlns:a16="http://schemas.microsoft.com/office/drawing/2014/main" id="{9AB499F8-58FF-4D21-8514-29812E7E0026}"/>
            </a:ext>
          </a:extLst>
        </xdr:cNvPr>
        <xdr:cNvSpPr txBox="1"/>
      </xdr:nvSpPr>
      <xdr:spPr>
        <a:xfrm>
          <a:off x="14389744" y="615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17797</xdr:rowOff>
    </xdr:from>
    <xdr:ext cx="405111" cy="259045"/>
    <xdr:sp macro="" textlink="">
      <xdr:nvSpPr>
        <xdr:cNvPr id="445" name="n_3aveValue【認定こども園・幼稚園・保育所】&#10;有形固定資産減価償却率">
          <a:extLst>
            <a:ext uri="{FF2B5EF4-FFF2-40B4-BE49-F238E27FC236}">
              <a16:creationId xmlns:a16="http://schemas.microsoft.com/office/drawing/2014/main" id="{23F96A7F-2FEC-47CE-B0A8-8ED9884A461D}"/>
            </a:ext>
          </a:extLst>
        </xdr:cNvPr>
        <xdr:cNvSpPr txBox="1"/>
      </xdr:nvSpPr>
      <xdr:spPr>
        <a:xfrm>
          <a:off x="13500744" y="618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69232</xdr:rowOff>
    </xdr:from>
    <xdr:ext cx="405111" cy="259045"/>
    <xdr:sp macro="" textlink="">
      <xdr:nvSpPr>
        <xdr:cNvPr id="446" name="n_4aveValue【認定こども園・幼稚園・保育所】&#10;有形固定資産減価償却率">
          <a:extLst>
            <a:ext uri="{FF2B5EF4-FFF2-40B4-BE49-F238E27FC236}">
              <a16:creationId xmlns:a16="http://schemas.microsoft.com/office/drawing/2014/main" id="{F9D9B025-1532-4E5C-8770-E4E60A6D4F5C}"/>
            </a:ext>
          </a:extLst>
        </xdr:cNvPr>
        <xdr:cNvSpPr txBox="1"/>
      </xdr:nvSpPr>
      <xdr:spPr>
        <a:xfrm>
          <a:off x="12611744" y="624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118127</xdr:rowOff>
    </xdr:from>
    <xdr:ext cx="405111" cy="259045"/>
    <xdr:sp macro="" textlink="">
      <xdr:nvSpPr>
        <xdr:cNvPr id="447" name="n_1mainValue【認定こども園・幼稚園・保育所】&#10;有形固定資産減価償却率">
          <a:extLst>
            <a:ext uri="{FF2B5EF4-FFF2-40B4-BE49-F238E27FC236}">
              <a16:creationId xmlns:a16="http://schemas.microsoft.com/office/drawing/2014/main" id="{CA80449F-02D8-4F8E-8E2C-A1AB5C8060FC}"/>
            </a:ext>
          </a:extLst>
        </xdr:cNvPr>
        <xdr:cNvSpPr txBox="1"/>
      </xdr:nvSpPr>
      <xdr:spPr>
        <a:xfrm>
          <a:off x="15266044"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80027</xdr:rowOff>
    </xdr:from>
    <xdr:ext cx="405111" cy="259045"/>
    <xdr:sp macro="" textlink="">
      <xdr:nvSpPr>
        <xdr:cNvPr id="448" name="n_2mainValue【認定こども園・幼稚園・保育所】&#10;有形固定資産減価償却率">
          <a:extLst>
            <a:ext uri="{FF2B5EF4-FFF2-40B4-BE49-F238E27FC236}">
              <a16:creationId xmlns:a16="http://schemas.microsoft.com/office/drawing/2014/main" id="{21BF7312-AB8D-4F13-9FE6-180690C73A69}"/>
            </a:ext>
          </a:extLst>
        </xdr:cNvPr>
        <xdr:cNvSpPr txBox="1"/>
      </xdr:nvSpPr>
      <xdr:spPr>
        <a:xfrm>
          <a:off x="14389744" y="659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40022</xdr:rowOff>
    </xdr:from>
    <xdr:ext cx="405111" cy="259045"/>
    <xdr:sp macro="" textlink="">
      <xdr:nvSpPr>
        <xdr:cNvPr id="449" name="n_3mainValue【認定こども園・幼稚園・保育所】&#10;有形固定資産減価償却率">
          <a:extLst>
            <a:ext uri="{FF2B5EF4-FFF2-40B4-BE49-F238E27FC236}">
              <a16:creationId xmlns:a16="http://schemas.microsoft.com/office/drawing/2014/main" id="{1FACB59C-FC54-4666-B933-FEDDE4D7F07C}"/>
            </a:ext>
          </a:extLst>
        </xdr:cNvPr>
        <xdr:cNvSpPr txBox="1"/>
      </xdr:nvSpPr>
      <xdr:spPr>
        <a:xfrm>
          <a:off x="13500744" y="655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55262</xdr:rowOff>
    </xdr:from>
    <xdr:ext cx="405111" cy="259045"/>
    <xdr:sp macro="" textlink="">
      <xdr:nvSpPr>
        <xdr:cNvPr id="450" name="n_4mainValue【認定こども園・幼稚園・保育所】&#10;有形固定資産減価償却率">
          <a:extLst>
            <a:ext uri="{FF2B5EF4-FFF2-40B4-BE49-F238E27FC236}">
              <a16:creationId xmlns:a16="http://schemas.microsoft.com/office/drawing/2014/main" id="{78827318-2450-4188-A4E0-69C82D890A38}"/>
            </a:ext>
          </a:extLst>
        </xdr:cNvPr>
        <xdr:cNvSpPr txBox="1"/>
      </xdr:nvSpPr>
      <xdr:spPr>
        <a:xfrm>
          <a:off x="12611744" y="657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1" name="正方形/長方形 450">
          <a:extLst>
            <a:ext uri="{FF2B5EF4-FFF2-40B4-BE49-F238E27FC236}">
              <a16:creationId xmlns:a16="http://schemas.microsoft.com/office/drawing/2014/main" id="{3DC2D382-B548-454C-BBE1-8AA51031A65D}"/>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2" name="正方形/長方形 451">
          <a:extLst>
            <a:ext uri="{FF2B5EF4-FFF2-40B4-BE49-F238E27FC236}">
              <a16:creationId xmlns:a16="http://schemas.microsoft.com/office/drawing/2014/main" id="{EB82FE9A-517A-48C2-883B-632A04024427}"/>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3" name="正方形/長方形 452">
          <a:extLst>
            <a:ext uri="{FF2B5EF4-FFF2-40B4-BE49-F238E27FC236}">
              <a16:creationId xmlns:a16="http://schemas.microsoft.com/office/drawing/2014/main" id="{F3376063-DDC3-4535-B2B1-D90493C120DA}"/>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4" name="正方形/長方形 453">
          <a:extLst>
            <a:ext uri="{FF2B5EF4-FFF2-40B4-BE49-F238E27FC236}">
              <a16:creationId xmlns:a16="http://schemas.microsoft.com/office/drawing/2014/main" id="{FBE33488-5105-460C-8E1F-753BE1125E93}"/>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5" name="正方形/長方形 454">
          <a:extLst>
            <a:ext uri="{FF2B5EF4-FFF2-40B4-BE49-F238E27FC236}">
              <a16:creationId xmlns:a16="http://schemas.microsoft.com/office/drawing/2014/main" id="{88090785-BB0E-444D-9E48-9E08FB6A08FF}"/>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6" name="正方形/長方形 455">
          <a:extLst>
            <a:ext uri="{FF2B5EF4-FFF2-40B4-BE49-F238E27FC236}">
              <a16:creationId xmlns:a16="http://schemas.microsoft.com/office/drawing/2014/main" id="{31F46886-9974-466E-A7AB-35133897CA08}"/>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7" name="正方形/長方形 456">
          <a:extLst>
            <a:ext uri="{FF2B5EF4-FFF2-40B4-BE49-F238E27FC236}">
              <a16:creationId xmlns:a16="http://schemas.microsoft.com/office/drawing/2014/main" id="{597914CB-88D0-4277-B868-9C7D2104D9FF}"/>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8" name="正方形/長方形 457">
          <a:extLst>
            <a:ext uri="{FF2B5EF4-FFF2-40B4-BE49-F238E27FC236}">
              <a16:creationId xmlns:a16="http://schemas.microsoft.com/office/drawing/2014/main" id="{A0BDB2CC-E631-4888-AC0E-211D82FC7021}"/>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9" name="テキスト ボックス 458">
          <a:extLst>
            <a:ext uri="{FF2B5EF4-FFF2-40B4-BE49-F238E27FC236}">
              <a16:creationId xmlns:a16="http://schemas.microsoft.com/office/drawing/2014/main" id="{8CF8C8B7-F1BC-41DF-9D98-7529BD4FC717}"/>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0" name="直線コネクタ 459">
          <a:extLst>
            <a:ext uri="{FF2B5EF4-FFF2-40B4-BE49-F238E27FC236}">
              <a16:creationId xmlns:a16="http://schemas.microsoft.com/office/drawing/2014/main" id="{78C4C576-9E37-4674-85A5-D81668798BC9}"/>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1" name="直線コネクタ 460">
          <a:extLst>
            <a:ext uri="{FF2B5EF4-FFF2-40B4-BE49-F238E27FC236}">
              <a16:creationId xmlns:a16="http://schemas.microsoft.com/office/drawing/2014/main" id="{C2291D1B-29C2-4DAB-B6BA-C567E1B726A7}"/>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2" name="テキスト ボックス 461">
          <a:extLst>
            <a:ext uri="{FF2B5EF4-FFF2-40B4-BE49-F238E27FC236}">
              <a16:creationId xmlns:a16="http://schemas.microsoft.com/office/drawing/2014/main" id="{2A503477-B890-4944-86B5-B4278451C5B6}"/>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3" name="直線コネクタ 462">
          <a:extLst>
            <a:ext uri="{FF2B5EF4-FFF2-40B4-BE49-F238E27FC236}">
              <a16:creationId xmlns:a16="http://schemas.microsoft.com/office/drawing/2014/main" id="{C09E8676-8B97-4886-BDB8-21F7E923A92D}"/>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4" name="テキスト ボックス 463">
          <a:extLst>
            <a:ext uri="{FF2B5EF4-FFF2-40B4-BE49-F238E27FC236}">
              <a16:creationId xmlns:a16="http://schemas.microsoft.com/office/drawing/2014/main" id="{841FA71A-56A8-4A7E-95E1-57712E5DC8AF}"/>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5" name="直線コネクタ 464">
          <a:extLst>
            <a:ext uri="{FF2B5EF4-FFF2-40B4-BE49-F238E27FC236}">
              <a16:creationId xmlns:a16="http://schemas.microsoft.com/office/drawing/2014/main" id="{7C9FDB59-FBBC-4773-B60D-61C54457930F}"/>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6" name="テキスト ボックス 465">
          <a:extLst>
            <a:ext uri="{FF2B5EF4-FFF2-40B4-BE49-F238E27FC236}">
              <a16:creationId xmlns:a16="http://schemas.microsoft.com/office/drawing/2014/main" id="{CCE938AB-216F-4B15-BAFE-E00A5D6FA4C8}"/>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7" name="直線コネクタ 466">
          <a:extLst>
            <a:ext uri="{FF2B5EF4-FFF2-40B4-BE49-F238E27FC236}">
              <a16:creationId xmlns:a16="http://schemas.microsoft.com/office/drawing/2014/main" id="{344DA945-4BF3-482B-8B19-B53431645E93}"/>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8" name="テキスト ボックス 467">
          <a:extLst>
            <a:ext uri="{FF2B5EF4-FFF2-40B4-BE49-F238E27FC236}">
              <a16:creationId xmlns:a16="http://schemas.microsoft.com/office/drawing/2014/main" id="{D15EAC33-57B0-4308-8AEB-C0CE2C23416E}"/>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9" name="直線コネクタ 468">
          <a:extLst>
            <a:ext uri="{FF2B5EF4-FFF2-40B4-BE49-F238E27FC236}">
              <a16:creationId xmlns:a16="http://schemas.microsoft.com/office/drawing/2014/main" id="{FD3F291C-1BB6-4E00-8270-8AF058E8A394}"/>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0" name="テキスト ボックス 469">
          <a:extLst>
            <a:ext uri="{FF2B5EF4-FFF2-40B4-BE49-F238E27FC236}">
              <a16:creationId xmlns:a16="http://schemas.microsoft.com/office/drawing/2014/main" id="{48333C0B-E0BB-4DA9-B425-0E47D753AE8E}"/>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a:extLst>
            <a:ext uri="{FF2B5EF4-FFF2-40B4-BE49-F238E27FC236}">
              <a16:creationId xmlns:a16="http://schemas.microsoft.com/office/drawing/2014/main" id="{DC22AE08-C959-4325-89A8-8CDC5AB96977}"/>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2" name="テキスト ボックス 471">
          <a:extLst>
            <a:ext uri="{FF2B5EF4-FFF2-40B4-BE49-F238E27FC236}">
              <a16:creationId xmlns:a16="http://schemas.microsoft.com/office/drawing/2014/main" id="{813E5798-990F-4093-97EA-580BD731C0DA}"/>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認定こども園・幼稚園・保育所】&#10;一人当たり面積グラフ枠">
          <a:extLst>
            <a:ext uri="{FF2B5EF4-FFF2-40B4-BE49-F238E27FC236}">
              <a16:creationId xmlns:a16="http://schemas.microsoft.com/office/drawing/2014/main" id="{CB398A5F-A51D-4E88-B191-0BBF2FE873AF}"/>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110490</xdr:rowOff>
    </xdr:from>
    <xdr:to>
      <xdr:col>116</xdr:col>
      <xdr:colOff>62864</xdr:colOff>
      <xdr:row>41</xdr:row>
      <xdr:rowOff>163830</xdr:rowOff>
    </xdr:to>
    <xdr:cxnSp macro="">
      <xdr:nvCxnSpPr>
        <xdr:cNvPr id="474" name="直線コネクタ 473">
          <a:extLst>
            <a:ext uri="{FF2B5EF4-FFF2-40B4-BE49-F238E27FC236}">
              <a16:creationId xmlns:a16="http://schemas.microsoft.com/office/drawing/2014/main" id="{4ED432DB-AD4E-472B-87D6-2FD19AB2A16E}"/>
            </a:ext>
          </a:extLst>
        </xdr:cNvPr>
        <xdr:cNvCxnSpPr/>
      </xdr:nvCxnSpPr>
      <xdr:spPr>
        <a:xfrm flipV="1">
          <a:off x="22160864" y="576834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167657</xdr:rowOff>
    </xdr:from>
    <xdr:ext cx="469744" cy="259045"/>
    <xdr:sp macro="" textlink="">
      <xdr:nvSpPr>
        <xdr:cNvPr id="475" name="【認定こども園・幼稚園・保育所】&#10;一人当たり面積最小値テキスト">
          <a:extLst>
            <a:ext uri="{FF2B5EF4-FFF2-40B4-BE49-F238E27FC236}">
              <a16:creationId xmlns:a16="http://schemas.microsoft.com/office/drawing/2014/main" id="{C1C1A2A2-BBFA-43B5-849A-16E96D8C80A3}"/>
            </a:ext>
          </a:extLst>
        </xdr:cNvPr>
        <xdr:cNvSpPr txBox="1"/>
      </xdr:nvSpPr>
      <xdr:spPr>
        <a:xfrm>
          <a:off x="22199600" y="719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163830</xdr:rowOff>
    </xdr:from>
    <xdr:to>
      <xdr:col>116</xdr:col>
      <xdr:colOff>152400</xdr:colOff>
      <xdr:row>41</xdr:row>
      <xdr:rowOff>163830</xdr:rowOff>
    </xdr:to>
    <xdr:cxnSp macro="">
      <xdr:nvCxnSpPr>
        <xdr:cNvPr id="476" name="直線コネクタ 475">
          <a:extLst>
            <a:ext uri="{FF2B5EF4-FFF2-40B4-BE49-F238E27FC236}">
              <a16:creationId xmlns:a16="http://schemas.microsoft.com/office/drawing/2014/main" id="{5679C3DF-A763-4396-9BFB-3CE5F4E82D7C}"/>
            </a:ext>
          </a:extLst>
        </xdr:cNvPr>
        <xdr:cNvCxnSpPr/>
      </xdr:nvCxnSpPr>
      <xdr:spPr>
        <a:xfrm>
          <a:off x="22072600" y="719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57167</xdr:rowOff>
    </xdr:from>
    <xdr:ext cx="469744" cy="259045"/>
    <xdr:sp macro="" textlink="">
      <xdr:nvSpPr>
        <xdr:cNvPr id="477" name="【認定こども園・幼稚園・保育所】&#10;一人当たり面積最大値テキスト">
          <a:extLst>
            <a:ext uri="{FF2B5EF4-FFF2-40B4-BE49-F238E27FC236}">
              <a16:creationId xmlns:a16="http://schemas.microsoft.com/office/drawing/2014/main" id="{D585B872-CA84-4192-91F8-78D857BE0D18}"/>
            </a:ext>
          </a:extLst>
        </xdr:cNvPr>
        <xdr:cNvSpPr txBox="1"/>
      </xdr:nvSpPr>
      <xdr:spPr>
        <a:xfrm>
          <a:off x="22199600" y="554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110490</xdr:rowOff>
    </xdr:from>
    <xdr:to>
      <xdr:col>116</xdr:col>
      <xdr:colOff>152400</xdr:colOff>
      <xdr:row>33</xdr:row>
      <xdr:rowOff>110490</xdr:rowOff>
    </xdr:to>
    <xdr:cxnSp macro="">
      <xdr:nvCxnSpPr>
        <xdr:cNvPr id="478" name="直線コネクタ 477">
          <a:extLst>
            <a:ext uri="{FF2B5EF4-FFF2-40B4-BE49-F238E27FC236}">
              <a16:creationId xmlns:a16="http://schemas.microsoft.com/office/drawing/2014/main" id="{F45FD8BC-5912-4014-A6FB-ACFBA349B180}"/>
            </a:ext>
          </a:extLst>
        </xdr:cNvPr>
        <xdr:cNvCxnSpPr/>
      </xdr:nvCxnSpPr>
      <xdr:spPr>
        <a:xfrm>
          <a:off x="22072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6367</xdr:rowOff>
    </xdr:from>
    <xdr:ext cx="469744" cy="259045"/>
    <xdr:sp macro="" textlink="">
      <xdr:nvSpPr>
        <xdr:cNvPr id="479" name="【認定こども園・幼稚園・保育所】&#10;一人当たり面積平均値テキスト">
          <a:extLst>
            <a:ext uri="{FF2B5EF4-FFF2-40B4-BE49-F238E27FC236}">
              <a16:creationId xmlns:a16="http://schemas.microsoft.com/office/drawing/2014/main" id="{033F5BEF-A557-4428-A0C9-C38728839526}"/>
            </a:ext>
          </a:extLst>
        </xdr:cNvPr>
        <xdr:cNvSpPr txBox="1"/>
      </xdr:nvSpPr>
      <xdr:spPr>
        <a:xfrm>
          <a:off x="22199600" y="65214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154940</xdr:rowOff>
    </xdr:from>
    <xdr:to>
      <xdr:col>116</xdr:col>
      <xdr:colOff>114300</xdr:colOff>
      <xdr:row>39</xdr:row>
      <xdr:rowOff>85090</xdr:rowOff>
    </xdr:to>
    <xdr:sp macro="" textlink="">
      <xdr:nvSpPr>
        <xdr:cNvPr id="480" name="フローチャート: 判断 479">
          <a:extLst>
            <a:ext uri="{FF2B5EF4-FFF2-40B4-BE49-F238E27FC236}">
              <a16:creationId xmlns:a16="http://schemas.microsoft.com/office/drawing/2014/main" id="{7FE59D8F-5653-4239-B800-C4D5304A1FE5}"/>
            </a:ext>
          </a:extLst>
        </xdr:cNvPr>
        <xdr:cNvSpPr/>
      </xdr:nvSpPr>
      <xdr:spPr>
        <a:xfrm>
          <a:off x="221107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154940</xdr:rowOff>
    </xdr:from>
    <xdr:to>
      <xdr:col>112</xdr:col>
      <xdr:colOff>38100</xdr:colOff>
      <xdr:row>39</xdr:row>
      <xdr:rowOff>85090</xdr:rowOff>
    </xdr:to>
    <xdr:sp macro="" textlink="">
      <xdr:nvSpPr>
        <xdr:cNvPr id="481" name="フローチャート: 判断 480">
          <a:extLst>
            <a:ext uri="{FF2B5EF4-FFF2-40B4-BE49-F238E27FC236}">
              <a16:creationId xmlns:a16="http://schemas.microsoft.com/office/drawing/2014/main" id="{292BFA24-D485-4373-ABD4-567411B5E0BA}"/>
            </a:ext>
          </a:extLst>
        </xdr:cNvPr>
        <xdr:cNvSpPr/>
      </xdr:nvSpPr>
      <xdr:spPr>
        <a:xfrm>
          <a:off x="212725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93980</xdr:rowOff>
    </xdr:from>
    <xdr:to>
      <xdr:col>107</xdr:col>
      <xdr:colOff>101600</xdr:colOff>
      <xdr:row>39</xdr:row>
      <xdr:rowOff>24130</xdr:rowOff>
    </xdr:to>
    <xdr:sp macro="" textlink="">
      <xdr:nvSpPr>
        <xdr:cNvPr id="482" name="フローチャート: 判断 481">
          <a:extLst>
            <a:ext uri="{FF2B5EF4-FFF2-40B4-BE49-F238E27FC236}">
              <a16:creationId xmlns:a16="http://schemas.microsoft.com/office/drawing/2014/main" id="{4C290C2A-AB93-4859-9ECE-2FBCCFC3C330}"/>
            </a:ext>
          </a:extLst>
        </xdr:cNvPr>
        <xdr:cNvSpPr/>
      </xdr:nvSpPr>
      <xdr:spPr>
        <a:xfrm>
          <a:off x="20383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21590</xdr:rowOff>
    </xdr:from>
    <xdr:to>
      <xdr:col>102</xdr:col>
      <xdr:colOff>165100</xdr:colOff>
      <xdr:row>39</xdr:row>
      <xdr:rowOff>123190</xdr:rowOff>
    </xdr:to>
    <xdr:sp macro="" textlink="">
      <xdr:nvSpPr>
        <xdr:cNvPr id="483" name="フローチャート: 判断 482">
          <a:extLst>
            <a:ext uri="{FF2B5EF4-FFF2-40B4-BE49-F238E27FC236}">
              <a16:creationId xmlns:a16="http://schemas.microsoft.com/office/drawing/2014/main" id="{EF2F3171-49A8-4C99-9FEA-7576CD262BFF}"/>
            </a:ext>
          </a:extLst>
        </xdr:cNvPr>
        <xdr:cNvSpPr/>
      </xdr:nvSpPr>
      <xdr:spPr>
        <a:xfrm>
          <a:off x="194945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36830</xdr:rowOff>
    </xdr:from>
    <xdr:to>
      <xdr:col>98</xdr:col>
      <xdr:colOff>38100</xdr:colOff>
      <xdr:row>39</xdr:row>
      <xdr:rowOff>138430</xdr:rowOff>
    </xdr:to>
    <xdr:sp macro="" textlink="">
      <xdr:nvSpPr>
        <xdr:cNvPr id="484" name="フローチャート: 判断 483">
          <a:extLst>
            <a:ext uri="{FF2B5EF4-FFF2-40B4-BE49-F238E27FC236}">
              <a16:creationId xmlns:a16="http://schemas.microsoft.com/office/drawing/2014/main" id="{E1632654-E591-4399-8E24-6D612260A38E}"/>
            </a:ext>
          </a:extLst>
        </xdr:cNvPr>
        <xdr:cNvSpPr/>
      </xdr:nvSpPr>
      <xdr:spPr>
        <a:xfrm>
          <a:off x="18605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DFA3D745-3136-4B4A-8B5D-CDDF603F7763}"/>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C97CA1E2-FE0D-49BD-9002-774A50C2D25C}"/>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5D83A50D-9149-44DB-9519-2C3631AF1D0F}"/>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480C1B1B-7914-4660-BDD3-D2BADA41F50A}"/>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123D1374-FCE9-48C4-B7C3-584F8E493F5C}"/>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40640</xdr:rowOff>
    </xdr:from>
    <xdr:to>
      <xdr:col>116</xdr:col>
      <xdr:colOff>114300</xdr:colOff>
      <xdr:row>40</xdr:row>
      <xdr:rowOff>142240</xdr:rowOff>
    </xdr:to>
    <xdr:sp macro="" textlink="">
      <xdr:nvSpPr>
        <xdr:cNvPr id="490" name="楕円 489">
          <a:extLst>
            <a:ext uri="{FF2B5EF4-FFF2-40B4-BE49-F238E27FC236}">
              <a16:creationId xmlns:a16="http://schemas.microsoft.com/office/drawing/2014/main" id="{1BA6EA36-C3BB-410E-A44B-7150A0DFFCFA}"/>
            </a:ext>
          </a:extLst>
        </xdr:cNvPr>
        <xdr:cNvSpPr/>
      </xdr:nvSpPr>
      <xdr:spPr>
        <a:xfrm>
          <a:off x="22110700" y="689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19067</xdr:rowOff>
    </xdr:from>
    <xdr:ext cx="469744" cy="259045"/>
    <xdr:sp macro="" textlink="">
      <xdr:nvSpPr>
        <xdr:cNvPr id="491" name="【認定こども園・幼稚園・保育所】&#10;一人当たり面積該当値テキスト">
          <a:extLst>
            <a:ext uri="{FF2B5EF4-FFF2-40B4-BE49-F238E27FC236}">
              <a16:creationId xmlns:a16="http://schemas.microsoft.com/office/drawing/2014/main" id="{71F82BC1-9C27-4563-BEE7-5972C962A17B}"/>
            </a:ext>
          </a:extLst>
        </xdr:cNvPr>
        <xdr:cNvSpPr txBox="1"/>
      </xdr:nvSpPr>
      <xdr:spPr>
        <a:xfrm>
          <a:off x="22199600" y="687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17780</xdr:rowOff>
    </xdr:from>
    <xdr:to>
      <xdr:col>112</xdr:col>
      <xdr:colOff>38100</xdr:colOff>
      <xdr:row>40</xdr:row>
      <xdr:rowOff>119380</xdr:rowOff>
    </xdr:to>
    <xdr:sp macro="" textlink="">
      <xdr:nvSpPr>
        <xdr:cNvPr id="492" name="楕円 491">
          <a:extLst>
            <a:ext uri="{FF2B5EF4-FFF2-40B4-BE49-F238E27FC236}">
              <a16:creationId xmlns:a16="http://schemas.microsoft.com/office/drawing/2014/main" id="{91DD9D7F-FEFC-47D0-BF1E-357AF82579EF}"/>
            </a:ext>
          </a:extLst>
        </xdr:cNvPr>
        <xdr:cNvSpPr/>
      </xdr:nvSpPr>
      <xdr:spPr>
        <a:xfrm>
          <a:off x="21272500" y="687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68580</xdr:rowOff>
    </xdr:from>
    <xdr:to>
      <xdr:col>116</xdr:col>
      <xdr:colOff>63500</xdr:colOff>
      <xdr:row>40</xdr:row>
      <xdr:rowOff>91440</xdr:rowOff>
    </xdr:to>
    <xdr:cxnSp macro="">
      <xdr:nvCxnSpPr>
        <xdr:cNvPr id="493" name="直線コネクタ 492">
          <a:extLst>
            <a:ext uri="{FF2B5EF4-FFF2-40B4-BE49-F238E27FC236}">
              <a16:creationId xmlns:a16="http://schemas.microsoft.com/office/drawing/2014/main" id="{F8271947-3B3E-4EAA-AE5A-5698749C4315}"/>
            </a:ext>
          </a:extLst>
        </xdr:cNvPr>
        <xdr:cNvCxnSpPr/>
      </xdr:nvCxnSpPr>
      <xdr:spPr>
        <a:xfrm>
          <a:off x="21323300" y="69265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10160</xdr:rowOff>
    </xdr:from>
    <xdr:to>
      <xdr:col>107</xdr:col>
      <xdr:colOff>101600</xdr:colOff>
      <xdr:row>40</xdr:row>
      <xdr:rowOff>111760</xdr:rowOff>
    </xdr:to>
    <xdr:sp macro="" textlink="">
      <xdr:nvSpPr>
        <xdr:cNvPr id="494" name="楕円 493">
          <a:extLst>
            <a:ext uri="{FF2B5EF4-FFF2-40B4-BE49-F238E27FC236}">
              <a16:creationId xmlns:a16="http://schemas.microsoft.com/office/drawing/2014/main" id="{932FABCA-72C3-43BE-9197-431C85AF1836}"/>
            </a:ext>
          </a:extLst>
        </xdr:cNvPr>
        <xdr:cNvSpPr/>
      </xdr:nvSpPr>
      <xdr:spPr>
        <a:xfrm>
          <a:off x="20383500" y="686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60960</xdr:rowOff>
    </xdr:from>
    <xdr:to>
      <xdr:col>111</xdr:col>
      <xdr:colOff>177800</xdr:colOff>
      <xdr:row>40</xdr:row>
      <xdr:rowOff>68580</xdr:rowOff>
    </xdr:to>
    <xdr:cxnSp macro="">
      <xdr:nvCxnSpPr>
        <xdr:cNvPr id="495" name="直線コネクタ 494">
          <a:extLst>
            <a:ext uri="{FF2B5EF4-FFF2-40B4-BE49-F238E27FC236}">
              <a16:creationId xmlns:a16="http://schemas.microsoft.com/office/drawing/2014/main" id="{33F4B9CE-3B83-4CD8-8857-3DCAFF9921E3}"/>
            </a:ext>
          </a:extLst>
        </xdr:cNvPr>
        <xdr:cNvCxnSpPr/>
      </xdr:nvCxnSpPr>
      <xdr:spPr>
        <a:xfrm>
          <a:off x="20434300" y="69189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10160</xdr:rowOff>
    </xdr:from>
    <xdr:to>
      <xdr:col>102</xdr:col>
      <xdr:colOff>165100</xdr:colOff>
      <xdr:row>40</xdr:row>
      <xdr:rowOff>111760</xdr:rowOff>
    </xdr:to>
    <xdr:sp macro="" textlink="">
      <xdr:nvSpPr>
        <xdr:cNvPr id="496" name="楕円 495">
          <a:extLst>
            <a:ext uri="{FF2B5EF4-FFF2-40B4-BE49-F238E27FC236}">
              <a16:creationId xmlns:a16="http://schemas.microsoft.com/office/drawing/2014/main" id="{D6221FC2-474E-488A-8810-802F8A7F0306}"/>
            </a:ext>
          </a:extLst>
        </xdr:cNvPr>
        <xdr:cNvSpPr/>
      </xdr:nvSpPr>
      <xdr:spPr>
        <a:xfrm>
          <a:off x="19494500" y="686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60960</xdr:rowOff>
    </xdr:from>
    <xdr:to>
      <xdr:col>107</xdr:col>
      <xdr:colOff>50800</xdr:colOff>
      <xdr:row>40</xdr:row>
      <xdr:rowOff>60960</xdr:rowOff>
    </xdr:to>
    <xdr:cxnSp macro="">
      <xdr:nvCxnSpPr>
        <xdr:cNvPr id="497" name="直線コネクタ 496">
          <a:extLst>
            <a:ext uri="{FF2B5EF4-FFF2-40B4-BE49-F238E27FC236}">
              <a16:creationId xmlns:a16="http://schemas.microsoft.com/office/drawing/2014/main" id="{6F5E9F62-26FE-4C33-AD6E-4AD5EEEC19E6}"/>
            </a:ext>
          </a:extLst>
        </xdr:cNvPr>
        <xdr:cNvCxnSpPr/>
      </xdr:nvCxnSpPr>
      <xdr:spPr>
        <a:xfrm>
          <a:off x="19545300" y="69189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135890</xdr:rowOff>
    </xdr:from>
    <xdr:to>
      <xdr:col>98</xdr:col>
      <xdr:colOff>38100</xdr:colOff>
      <xdr:row>40</xdr:row>
      <xdr:rowOff>66040</xdr:rowOff>
    </xdr:to>
    <xdr:sp macro="" textlink="">
      <xdr:nvSpPr>
        <xdr:cNvPr id="498" name="楕円 497">
          <a:extLst>
            <a:ext uri="{FF2B5EF4-FFF2-40B4-BE49-F238E27FC236}">
              <a16:creationId xmlns:a16="http://schemas.microsoft.com/office/drawing/2014/main" id="{46982238-794F-47DA-BE98-B62749574A10}"/>
            </a:ext>
          </a:extLst>
        </xdr:cNvPr>
        <xdr:cNvSpPr/>
      </xdr:nvSpPr>
      <xdr:spPr>
        <a:xfrm>
          <a:off x="18605500" y="682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15240</xdr:rowOff>
    </xdr:from>
    <xdr:to>
      <xdr:col>102</xdr:col>
      <xdr:colOff>114300</xdr:colOff>
      <xdr:row>40</xdr:row>
      <xdr:rowOff>60960</xdr:rowOff>
    </xdr:to>
    <xdr:cxnSp macro="">
      <xdr:nvCxnSpPr>
        <xdr:cNvPr id="499" name="直線コネクタ 498">
          <a:extLst>
            <a:ext uri="{FF2B5EF4-FFF2-40B4-BE49-F238E27FC236}">
              <a16:creationId xmlns:a16="http://schemas.microsoft.com/office/drawing/2014/main" id="{0C106A53-20EB-46FD-AE70-9E0B340E73F1}"/>
            </a:ext>
          </a:extLst>
        </xdr:cNvPr>
        <xdr:cNvCxnSpPr/>
      </xdr:nvCxnSpPr>
      <xdr:spPr>
        <a:xfrm>
          <a:off x="18656300" y="68732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101617</xdr:rowOff>
    </xdr:from>
    <xdr:ext cx="469744" cy="259045"/>
    <xdr:sp macro="" textlink="">
      <xdr:nvSpPr>
        <xdr:cNvPr id="500" name="n_1aveValue【認定こども園・幼稚園・保育所】&#10;一人当たり面積">
          <a:extLst>
            <a:ext uri="{FF2B5EF4-FFF2-40B4-BE49-F238E27FC236}">
              <a16:creationId xmlns:a16="http://schemas.microsoft.com/office/drawing/2014/main" id="{3373270F-4E8D-4F9D-A0F7-69DDF394638F}"/>
            </a:ext>
          </a:extLst>
        </xdr:cNvPr>
        <xdr:cNvSpPr txBox="1"/>
      </xdr:nvSpPr>
      <xdr:spPr>
        <a:xfrm>
          <a:off x="21075727" y="6445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40657</xdr:rowOff>
    </xdr:from>
    <xdr:ext cx="469744" cy="259045"/>
    <xdr:sp macro="" textlink="">
      <xdr:nvSpPr>
        <xdr:cNvPr id="501" name="n_2aveValue【認定こども園・幼稚園・保育所】&#10;一人当たり面積">
          <a:extLst>
            <a:ext uri="{FF2B5EF4-FFF2-40B4-BE49-F238E27FC236}">
              <a16:creationId xmlns:a16="http://schemas.microsoft.com/office/drawing/2014/main" id="{8329CC1A-9406-457F-9BE2-02759B7EC7AC}"/>
            </a:ext>
          </a:extLst>
        </xdr:cNvPr>
        <xdr:cNvSpPr txBox="1"/>
      </xdr:nvSpPr>
      <xdr:spPr>
        <a:xfrm>
          <a:off x="20199427" y="638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139717</xdr:rowOff>
    </xdr:from>
    <xdr:ext cx="469744" cy="259045"/>
    <xdr:sp macro="" textlink="">
      <xdr:nvSpPr>
        <xdr:cNvPr id="502" name="n_3aveValue【認定こども園・幼稚園・保育所】&#10;一人当たり面積">
          <a:extLst>
            <a:ext uri="{FF2B5EF4-FFF2-40B4-BE49-F238E27FC236}">
              <a16:creationId xmlns:a16="http://schemas.microsoft.com/office/drawing/2014/main" id="{5A3E9B8F-EA6A-41A5-A5B5-BEA265BD526B}"/>
            </a:ext>
          </a:extLst>
        </xdr:cNvPr>
        <xdr:cNvSpPr txBox="1"/>
      </xdr:nvSpPr>
      <xdr:spPr>
        <a:xfrm>
          <a:off x="19310427" y="648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154957</xdr:rowOff>
    </xdr:from>
    <xdr:ext cx="469744" cy="259045"/>
    <xdr:sp macro="" textlink="">
      <xdr:nvSpPr>
        <xdr:cNvPr id="503" name="n_4aveValue【認定こども園・幼稚園・保育所】&#10;一人当たり面積">
          <a:extLst>
            <a:ext uri="{FF2B5EF4-FFF2-40B4-BE49-F238E27FC236}">
              <a16:creationId xmlns:a16="http://schemas.microsoft.com/office/drawing/2014/main" id="{55C3C873-FD6D-4D18-A65A-517CC431F262}"/>
            </a:ext>
          </a:extLst>
        </xdr:cNvPr>
        <xdr:cNvSpPr txBox="1"/>
      </xdr:nvSpPr>
      <xdr:spPr>
        <a:xfrm>
          <a:off x="184214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110507</xdr:rowOff>
    </xdr:from>
    <xdr:ext cx="469744" cy="259045"/>
    <xdr:sp macro="" textlink="">
      <xdr:nvSpPr>
        <xdr:cNvPr id="504" name="n_1mainValue【認定こども園・幼稚園・保育所】&#10;一人当たり面積">
          <a:extLst>
            <a:ext uri="{FF2B5EF4-FFF2-40B4-BE49-F238E27FC236}">
              <a16:creationId xmlns:a16="http://schemas.microsoft.com/office/drawing/2014/main" id="{D632A3B5-FC4E-4E8A-A6D6-AFCD4BC135F1}"/>
            </a:ext>
          </a:extLst>
        </xdr:cNvPr>
        <xdr:cNvSpPr txBox="1"/>
      </xdr:nvSpPr>
      <xdr:spPr>
        <a:xfrm>
          <a:off x="21075727" y="696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102887</xdr:rowOff>
    </xdr:from>
    <xdr:ext cx="469744" cy="259045"/>
    <xdr:sp macro="" textlink="">
      <xdr:nvSpPr>
        <xdr:cNvPr id="505" name="n_2mainValue【認定こども園・幼稚園・保育所】&#10;一人当たり面積">
          <a:extLst>
            <a:ext uri="{FF2B5EF4-FFF2-40B4-BE49-F238E27FC236}">
              <a16:creationId xmlns:a16="http://schemas.microsoft.com/office/drawing/2014/main" id="{E6F6E51D-E22A-41BF-97DD-68C93552D8EB}"/>
            </a:ext>
          </a:extLst>
        </xdr:cNvPr>
        <xdr:cNvSpPr txBox="1"/>
      </xdr:nvSpPr>
      <xdr:spPr>
        <a:xfrm>
          <a:off x="20199427" y="696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102887</xdr:rowOff>
    </xdr:from>
    <xdr:ext cx="469744" cy="259045"/>
    <xdr:sp macro="" textlink="">
      <xdr:nvSpPr>
        <xdr:cNvPr id="506" name="n_3mainValue【認定こども園・幼稚園・保育所】&#10;一人当たり面積">
          <a:extLst>
            <a:ext uri="{FF2B5EF4-FFF2-40B4-BE49-F238E27FC236}">
              <a16:creationId xmlns:a16="http://schemas.microsoft.com/office/drawing/2014/main" id="{57BAF155-04E2-4BCA-AD84-436E16B5C76C}"/>
            </a:ext>
          </a:extLst>
        </xdr:cNvPr>
        <xdr:cNvSpPr txBox="1"/>
      </xdr:nvSpPr>
      <xdr:spPr>
        <a:xfrm>
          <a:off x="19310427" y="696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57167</xdr:rowOff>
    </xdr:from>
    <xdr:ext cx="469744" cy="259045"/>
    <xdr:sp macro="" textlink="">
      <xdr:nvSpPr>
        <xdr:cNvPr id="507" name="n_4mainValue【認定こども園・幼稚園・保育所】&#10;一人当たり面積">
          <a:extLst>
            <a:ext uri="{FF2B5EF4-FFF2-40B4-BE49-F238E27FC236}">
              <a16:creationId xmlns:a16="http://schemas.microsoft.com/office/drawing/2014/main" id="{DEBE5375-3999-4682-A757-6C500B94DE07}"/>
            </a:ext>
          </a:extLst>
        </xdr:cNvPr>
        <xdr:cNvSpPr txBox="1"/>
      </xdr:nvSpPr>
      <xdr:spPr>
        <a:xfrm>
          <a:off x="18421427" y="691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a:extLst>
            <a:ext uri="{FF2B5EF4-FFF2-40B4-BE49-F238E27FC236}">
              <a16:creationId xmlns:a16="http://schemas.microsoft.com/office/drawing/2014/main" id="{966B21A4-436F-40E4-801A-BDBFA6F6DE2A}"/>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a:extLst>
            <a:ext uri="{FF2B5EF4-FFF2-40B4-BE49-F238E27FC236}">
              <a16:creationId xmlns:a16="http://schemas.microsoft.com/office/drawing/2014/main" id="{ABD27592-92B0-4CF1-9D28-EAA71D3C7EC5}"/>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a:extLst>
            <a:ext uri="{FF2B5EF4-FFF2-40B4-BE49-F238E27FC236}">
              <a16:creationId xmlns:a16="http://schemas.microsoft.com/office/drawing/2014/main" id="{183E930B-4188-4323-B710-6BB924EACC75}"/>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a:extLst>
            <a:ext uri="{FF2B5EF4-FFF2-40B4-BE49-F238E27FC236}">
              <a16:creationId xmlns:a16="http://schemas.microsoft.com/office/drawing/2014/main" id="{ECD96807-50C9-4218-A55E-DEDC3BFC610C}"/>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a:extLst>
            <a:ext uri="{FF2B5EF4-FFF2-40B4-BE49-F238E27FC236}">
              <a16:creationId xmlns:a16="http://schemas.microsoft.com/office/drawing/2014/main" id="{8E2D5DBE-5512-4545-A544-0CD8C6401444}"/>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a:extLst>
            <a:ext uri="{FF2B5EF4-FFF2-40B4-BE49-F238E27FC236}">
              <a16:creationId xmlns:a16="http://schemas.microsoft.com/office/drawing/2014/main" id="{23C604B4-1A23-42A7-86FE-1861F24F5069}"/>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a:extLst>
            <a:ext uri="{FF2B5EF4-FFF2-40B4-BE49-F238E27FC236}">
              <a16:creationId xmlns:a16="http://schemas.microsoft.com/office/drawing/2014/main" id="{715F58A2-FDC5-4C0D-8221-9D426188F8C9}"/>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a:extLst>
            <a:ext uri="{FF2B5EF4-FFF2-40B4-BE49-F238E27FC236}">
              <a16:creationId xmlns:a16="http://schemas.microsoft.com/office/drawing/2014/main" id="{4A7E3575-C33E-43DE-969E-FD335BBC6F02}"/>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a:extLst>
            <a:ext uri="{FF2B5EF4-FFF2-40B4-BE49-F238E27FC236}">
              <a16:creationId xmlns:a16="http://schemas.microsoft.com/office/drawing/2014/main" id="{E190487B-48ED-4B5A-8226-3C3456881C5A}"/>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a:extLst>
            <a:ext uri="{FF2B5EF4-FFF2-40B4-BE49-F238E27FC236}">
              <a16:creationId xmlns:a16="http://schemas.microsoft.com/office/drawing/2014/main" id="{51F66C66-65AC-4865-B246-38ECD8356FC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18" name="テキスト ボックス 517">
          <a:extLst>
            <a:ext uri="{FF2B5EF4-FFF2-40B4-BE49-F238E27FC236}">
              <a16:creationId xmlns:a16="http://schemas.microsoft.com/office/drawing/2014/main" id="{EE5E1161-8077-49E4-8D1F-C3B531CD8941}"/>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9" name="直線コネクタ 518">
          <a:extLst>
            <a:ext uri="{FF2B5EF4-FFF2-40B4-BE49-F238E27FC236}">
              <a16:creationId xmlns:a16="http://schemas.microsoft.com/office/drawing/2014/main" id="{44F100B0-CCB0-44CB-BD4A-BA09933BADEA}"/>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20" name="テキスト ボックス 519">
          <a:extLst>
            <a:ext uri="{FF2B5EF4-FFF2-40B4-BE49-F238E27FC236}">
              <a16:creationId xmlns:a16="http://schemas.microsoft.com/office/drawing/2014/main" id="{15C90615-B59E-4009-8B25-247703DC147D}"/>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1" name="直線コネクタ 520">
          <a:extLst>
            <a:ext uri="{FF2B5EF4-FFF2-40B4-BE49-F238E27FC236}">
              <a16:creationId xmlns:a16="http://schemas.microsoft.com/office/drawing/2014/main" id="{4D2AF483-0F95-49B4-B154-17088F81AF93}"/>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2" name="テキスト ボックス 521">
          <a:extLst>
            <a:ext uri="{FF2B5EF4-FFF2-40B4-BE49-F238E27FC236}">
              <a16:creationId xmlns:a16="http://schemas.microsoft.com/office/drawing/2014/main" id="{B821035E-513D-4FF7-BF8D-B3794716BC87}"/>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3" name="直線コネクタ 522">
          <a:extLst>
            <a:ext uri="{FF2B5EF4-FFF2-40B4-BE49-F238E27FC236}">
              <a16:creationId xmlns:a16="http://schemas.microsoft.com/office/drawing/2014/main" id="{40E08612-00EB-46F9-9D94-B05298CFFC9A}"/>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4" name="テキスト ボックス 523">
          <a:extLst>
            <a:ext uri="{FF2B5EF4-FFF2-40B4-BE49-F238E27FC236}">
              <a16:creationId xmlns:a16="http://schemas.microsoft.com/office/drawing/2014/main" id="{8DEC840A-7453-443D-9E1C-3FDBBC7FFC1E}"/>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5" name="直線コネクタ 524">
          <a:extLst>
            <a:ext uri="{FF2B5EF4-FFF2-40B4-BE49-F238E27FC236}">
              <a16:creationId xmlns:a16="http://schemas.microsoft.com/office/drawing/2014/main" id="{29B80763-10DE-43A0-8DDE-891B49526624}"/>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6" name="テキスト ボックス 525">
          <a:extLst>
            <a:ext uri="{FF2B5EF4-FFF2-40B4-BE49-F238E27FC236}">
              <a16:creationId xmlns:a16="http://schemas.microsoft.com/office/drawing/2014/main" id="{DD56B75D-B012-4391-98F5-E6DFC6466384}"/>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7" name="直線コネクタ 526">
          <a:extLst>
            <a:ext uri="{FF2B5EF4-FFF2-40B4-BE49-F238E27FC236}">
              <a16:creationId xmlns:a16="http://schemas.microsoft.com/office/drawing/2014/main" id="{7C412563-5A4F-4916-9E84-7DB68558958E}"/>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8" name="テキスト ボックス 527">
          <a:extLst>
            <a:ext uri="{FF2B5EF4-FFF2-40B4-BE49-F238E27FC236}">
              <a16:creationId xmlns:a16="http://schemas.microsoft.com/office/drawing/2014/main" id="{70B7A924-22C4-4C2D-8C2D-4F927C1D7419}"/>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9" name="直線コネクタ 528">
          <a:extLst>
            <a:ext uri="{FF2B5EF4-FFF2-40B4-BE49-F238E27FC236}">
              <a16:creationId xmlns:a16="http://schemas.microsoft.com/office/drawing/2014/main" id="{BA4960BA-791D-4C28-8357-FD4ABDE19CD9}"/>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0" name="テキスト ボックス 529">
          <a:extLst>
            <a:ext uri="{FF2B5EF4-FFF2-40B4-BE49-F238E27FC236}">
              <a16:creationId xmlns:a16="http://schemas.microsoft.com/office/drawing/2014/main" id="{CA035430-741C-42EC-9E92-0E535157D642}"/>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a:extLst>
            <a:ext uri="{FF2B5EF4-FFF2-40B4-BE49-F238E27FC236}">
              <a16:creationId xmlns:a16="http://schemas.microsoft.com/office/drawing/2014/main" id="{0F9246E2-D120-4D1C-A0C3-A16BE8BCE69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72390</xdr:rowOff>
    </xdr:from>
    <xdr:to>
      <xdr:col>85</xdr:col>
      <xdr:colOff>126364</xdr:colOff>
      <xdr:row>64</xdr:row>
      <xdr:rowOff>38100</xdr:rowOff>
    </xdr:to>
    <xdr:cxnSp macro="">
      <xdr:nvCxnSpPr>
        <xdr:cNvPr id="532" name="直線コネクタ 531">
          <a:extLst>
            <a:ext uri="{FF2B5EF4-FFF2-40B4-BE49-F238E27FC236}">
              <a16:creationId xmlns:a16="http://schemas.microsoft.com/office/drawing/2014/main" id="{52C82FD2-FD77-4C71-8228-314C642C109D}"/>
            </a:ext>
          </a:extLst>
        </xdr:cNvPr>
        <xdr:cNvCxnSpPr/>
      </xdr:nvCxnSpPr>
      <xdr:spPr>
        <a:xfrm flipV="1">
          <a:off x="16318864" y="950214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41927</xdr:rowOff>
    </xdr:from>
    <xdr:ext cx="405111" cy="259045"/>
    <xdr:sp macro="" textlink="">
      <xdr:nvSpPr>
        <xdr:cNvPr id="533" name="【学校施設】&#10;有形固定資産減価償却率最小値テキスト">
          <a:extLst>
            <a:ext uri="{FF2B5EF4-FFF2-40B4-BE49-F238E27FC236}">
              <a16:creationId xmlns:a16="http://schemas.microsoft.com/office/drawing/2014/main" id="{9A5A44D1-AFA9-4C8B-A7CB-36405115F74D}"/>
            </a:ext>
          </a:extLst>
        </xdr:cNvPr>
        <xdr:cNvSpPr txBox="1"/>
      </xdr:nvSpPr>
      <xdr:spPr>
        <a:xfrm>
          <a:off x="16357600" y="1101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38100</xdr:rowOff>
    </xdr:from>
    <xdr:to>
      <xdr:col>86</xdr:col>
      <xdr:colOff>25400</xdr:colOff>
      <xdr:row>64</xdr:row>
      <xdr:rowOff>38100</xdr:rowOff>
    </xdr:to>
    <xdr:cxnSp macro="">
      <xdr:nvCxnSpPr>
        <xdr:cNvPr id="534" name="直線コネクタ 533">
          <a:extLst>
            <a:ext uri="{FF2B5EF4-FFF2-40B4-BE49-F238E27FC236}">
              <a16:creationId xmlns:a16="http://schemas.microsoft.com/office/drawing/2014/main" id="{9841C0C1-4E44-43A8-8130-596C54BE683E}"/>
            </a:ext>
          </a:extLst>
        </xdr:cNvPr>
        <xdr:cNvCxnSpPr/>
      </xdr:nvCxnSpPr>
      <xdr:spPr>
        <a:xfrm>
          <a:off x="16230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19067</xdr:rowOff>
    </xdr:from>
    <xdr:ext cx="405111" cy="259045"/>
    <xdr:sp macro="" textlink="">
      <xdr:nvSpPr>
        <xdr:cNvPr id="535" name="【学校施設】&#10;有形固定資産減価償却率最大値テキスト">
          <a:extLst>
            <a:ext uri="{FF2B5EF4-FFF2-40B4-BE49-F238E27FC236}">
              <a16:creationId xmlns:a16="http://schemas.microsoft.com/office/drawing/2014/main" id="{89BF19EC-5D29-4A08-9A73-7398B8F38189}"/>
            </a:ext>
          </a:extLst>
        </xdr:cNvPr>
        <xdr:cNvSpPr txBox="1"/>
      </xdr:nvSpPr>
      <xdr:spPr>
        <a:xfrm>
          <a:off x="16357600" y="9277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72390</xdr:rowOff>
    </xdr:from>
    <xdr:to>
      <xdr:col>86</xdr:col>
      <xdr:colOff>25400</xdr:colOff>
      <xdr:row>55</xdr:row>
      <xdr:rowOff>72390</xdr:rowOff>
    </xdr:to>
    <xdr:cxnSp macro="">
      <xdr:nvCxnSpPr>
        <xdr:cNvPr id="536" name="直線コネクタ 535">
          <a:extLst>
            <a:ext uri="{FF2B5EF4-FFF2-40B4-BE49-F238E27FC236}">
              <a16:creationId xmlns:a16="http://schemas.microsoft.com/office/drawing/2014/main" id="{A7C40306-B797-4D42-9389-8B1D89C580DE}"/>
            </a:ext>
          </a:extLst>
        </xdr:cNvPr>
        <xdr:cNvCxnSpPr/>
      </xdr:nvCxnSpPr>
      <xdr:spPr>
        <a:xfrm>
          <a:off x="16230600" y="950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132097</xdr:rowOff>
    </xdr:from>
    <xdr:ext cx="405111" cy="259045"/>
    <xdr:sp macro="" textlink="">
      <xdr:nvSpPr>
        <xdr:cNvPr id="537" name="【学校施設】&#10;有形固定資産減価償却率平均値テキスト">
          <a:extLst>
            <a:ext uri="{FF2B5EF4-FFF2-40B4-BE49-F238E27FC236}">
              <a16:creationId xmlns:a16="http://schemas.microsoft.com/office/drawing/2014/main" id="{57325077-08AD-480A-8C23-6DE79CEEF486}"/>
            </a:ext>
          </a:extLst>
        </xdr:cNvPr>
        <xdr:cNvSpPr txBox="1"/>
      </xdr:nvSpPr>
      <xdr:spPr>
        <a:xfrm>
          <a:off x="16357600" y="10247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109220</xdr:rowOff>
    </xdr:from>
    <xdr:to>
      <xdr:col>85</xdr:col>
      <xdr:colOff>177800</xdr:colOff>
      <xdr:row>61</xdr:row>
      <xdr:rowOff>39370</xdr:rowOff>
    </xdr:to>
    <xdr:sp macro="" textlink="">
      <xdr:nvSpPr>
        <xdr:cNvPr id="538" name="フローチャート: 判断 537">
          <a:extLst>
            <a:ext uri="{FF2B5EF4-FFF2-40B4-BE49-F238E27FC236}">
              <a16:creationId xmlns:a16="http://schemas.microsoft.com/office/drawing/2014/main" id="{4EFC43DC-8EF7-4B0B-B164-251FD4E9FE10}"/>
            </a:ext>
          </a:extLst>
        </xdr:cNvPr>
        <xdr:cNvSpPr/>
      </xdr:nvSpPr>
      <xdr:spPr>
        <a:xfrm>
          <a:off x="162687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120650</xdr:rowOff>
    </xdr:from>
    <xdr:to>
      <xdr:col>81</xdr:col>
      <xdr:colOff>101600</xdr:colOff>
      <xdr:row>61</xdr:row>
      <xdr:rowOff>50800</xdr:rowOff>
    </xdr:to>
    <xdr:sp macro="" textlink="">
      <xdr:nvSpPr>
        <xdr:cNvPr id="539" name="フローチャート: 判断 538">
          <a:extLst>
            <a:ext uri="{FF2B5EF4-FFF2-40B4-BE49-F238E27FC236}">
              <a16:creationId xmlns:a16="http://schemas.microsoft.com/office/drawing/2014/main" id="{3F1DD5D2-C6C0-4C66-8288-9F0093D7DF04}"/>
            </a:ext>
          </a:extLst>
        </xdr:cNvPr>
        <xdr:cNvSpPr/>
      </xdr:nvSpPr>
      <xdr:spPr>
        <a:xfrm>
          <a:off x="15430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101600</xdr:rowOff>
    </xdr:from>
    <xdr:to>
      <xdr:col>76</xdr:col>
      <xdr:colOff>165100</xdr:colOff>
      <xdr:row>61</xdr:row>
      <xdr:rowOff>31750</xdr:rowOff>
    </xdr:to>
    <xdr:sp macro="" textlink="">
      <xdr:nvSpPr>
        <xdr:cNvPr id="540" name="フローチャート: 判断 539">
          <a:extLst>
            <a:ext uri="{FF2B5EF4-FFF2-40B4-BE49-F238E27FC236}">
              <a16:creationId xmlns:a16="http://schemas.microsoft.com/office/drawing/2014/main" id="{1F543BC4-17F5-4C46-805E-3BCDFF722017}"/>
            </a:ext>
          </a:extLst>
        </xdr:cNvPr>
        <xdr:cNvSpPr/>
      </xdr:nvSpPr>
      <xdr:spPr>
        <a:xfrm>
          <a:off x="145415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105410</xdr:rowOff>
    </xdr:from>
    <xdr:to>
      <xdr:col>72</xdr:col>
      <xdr:colOff>38100</xdr:colOff>
      <xdr:row>61</xdr:row>
      <xdr:rowOff>35560</xdr:rowOff>
    </xdr:to>
    <xdr:sp macro="" textlink="">
      <xdr:nvSpPr>
        <xdr:cNvPr id="541" name="フローチャート: 判断 540">
          <a:extLst>
            <a:ext uri="{FF2B5EF4-FFF2-40B4-BE49-F238E27FC236}">
              <a16:creationId xmlns:a16="http://schemas.microsoft.com/office/drawing/2014/main" id="{A30E3240-E409-44A9-8571-A7FA1BB5F7E7}"/>
            </a:ext>
          </a:extLst>
        </xdr:cNvPr>
        <xdr:cNvSpPr/>
      </xdr:nvSpPr>
      <xdr:spPr>
        <a:xfrm>
          <a:off x="13652500" y="103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132080</xdr:rowOff>
    </xdr:from>
    <xdr:to>
      <xdr:col>67</xdr:col>
      <xdr:colOff>101600</xdr:colOff>
      <xdr:row>61</xdr:row>
      <xdr:rowOff>62230</xdr:rowOff>
    </xdr:to>
    <xdr:sp macro="" textlink="">
      <xdr:nvSpPr>
        <xdr:cNvPr id="542" name="フローチャート: 判断 541">
          <a:extLst>
            <a:ext uri="{FF2B5EF4-FFF2-40B4-BE49-F238E27FC236}">
              <a16:creationId xmlns:a16="http://schemas.microsoft.com/office/drawing/2014/main" id="{16F87F66-B155-4D52-94CE-18F572FDD075}"/>
            </a:ext>
          </a:extLst>
        </xdr:cNvPr>
        <xdr:cNvSpPr/>
      </xdr:nvSpPr>
      <xdr:spPr>
        <a:xfrm>
          <a:off x="12763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54FB759D-5FF0-4EEF-9C60-1A44816D5DAD}"/>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C5A2E4D9-8835-41AA-B41E-328A9D0D03C5}"/>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EFE21934-BA5F-4477-AA1F-281C68425718}"/>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A15B19CB-2494-44FE-A39F-2A6369B293D2}"/>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8243F394-6EF5-467E-AE9A-AB4DEC064EC6}"/>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59690</xdr:rowOff>
    </xdr:from>
    <xdr:to>
      <xdr:col>85</xdr:col>
      <xdr:colOff>177800</xdr:colOff>
      <xdr:row>62</xdr:row>
      <xdr:rowOff>161290</xdr:rowOff>
    </xdr:to>
    <xdr:sp macro="" textlink="">
      <xdr:nvSpPr>
        <xdr:cNvPr id="548" name="楕円 547">
          <a:extLst>
            <a:ext uri="{FF2B5EF4-FFF2-40B4-BE49-F238E27FC236}">
              <a16:creationId xmlns:a16="http://schemas.microsoft.com/office/drawing/2014/main" id="{CE99F663-453C-44CF-89E2-142C352DCDCA}"/>
            </a:ext>
          </a:extLst>
        </xdr:cNvPr>
        <xdr:cNvSpPr/>
      </xdr:nvSpPr>
      <xdr:spPr>
        <a:xfrm>
          <a:off x="16268700" y="1068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38117</xdr:rowOff>
    </xdr:from>
    <xdr:ext cx="405111" cy="259045"/>
    <xdr:sp macro="" textlink="">
      <xdr:nvSpPr>
        <xdr:cNvPr id="549" name="【学校施設】&#10;有形固定資産減価償却率該当値テキスト">
          <a:extLst>
            <a:ext uri="{FF2B5EF4-FFF2-40B4-BE49-F238E27FC236}">
              <a16:creationId xmlns:a16="http://schemas.microsoft.com/office/drawing/2014/main" id="{80D40F95-B54A-4236-A924-FF438DAC0DED}"/>
            </a:ext>
          </a:extLst>
        </xdr:cNvPr>
        <xdr:cNvSpPr txBox="1"/>
      </xdr:nvSpPr>
      <xdr:spPr>
        <a:xfrm>
          <a:off x="16357600" y="10668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2540</xdr:rowOff>
    </xdr:from>
    <xdr:to>
      <xdr:col>81</xdr:col>
      <xdr:colOff>101600</xdr:colOff>
      <xdr:row>62</xdr:row>
      <xdr:rowOff>104140</xdr:rowOff>
    </xdr:to>
    <xdr:sp macro="" textlink="">
      <xdr:nvSpPr>
        <xdr:cNvPr id="550" name="楕円 549">
          <a:extLst>
            <a:ext uri="{FF2B5EF4-FFF2-40B4-BE49-F238E27FC236}">
              <a16:creationId xmlns:a16="http://schemas.microsoft.com/office/drawing/2014/main" id="{8B46A75D-2729-416E-A01A-1A8525237B82}"/>
            </a:ext>
          </a:extLst>
        </xdr:cNvPr>
        <xdr:cNvSpPr/>
      </xdr:nvSpPr>
      <xdr:spPr>
        <a:xfrm>
          <a:off x="15430500" y="1063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53340</xdr:rowOff>
    </xdr:from>
    <xdr:to>
      <xdr:col>85</xdr:col>
      <xdr:colOff>127000</xdr:colOff>
      <xdr:row>62</xdr:row>
      <xdr:rowOff>110490</xdr:rowOff>
    </xdr:to>
    <xdr:cxnSp macro="">
      <xdr:nvCxnSpPr>
        <xdr:cNvPr id="551" name="直線コネクタ 550">
          <a:extLst>
            <a:ext uri="{FF2B5EF4-FFF2-40B4-BE49-F238E27FC236}">
              <a16:creationId xmlns:a16="http://schemas.microsoft.com/office/drawing/2014/main" id="{5C343223-8BD2-47E1-ADD0-D53390F4C5E0}"/>
            </a:ext>
          </a:extLst>
        </xdr:cNvPr>
        <xdr:cNvCxnSpPr/>
      </xdr:nvCxnSpPr>
      <xdr:spPr>
        <a:xfrm>
          <a:off x="15481300" y="1068324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2540</xdr:rowOff>
    </xdr:from>
    <xdr:to>
      <xdr:col>76</xdr:col>
      <xdr:colOff>165100</xdr:colOff>
      <xdr:row>62</xdr:row>
      <xdr:rowOff>104140</xdr:rowOff>
    </xdr:to>
    <xdr:sp macro="" textlink="">
      <xdr:nvSpPr>
        <xdr:cNvPr id="552" name="楕円 551">
          <a:extLst>
            <a:ext uri="{FF2B5EF4-FFF2-40B4-BE49-F238E27FC236}">
              <a16:creationId xmlns:a16="http://schemas.microsoft.com/office/drawing/2014/main" id="{4BF0EAD1-7EE9-460B-8D37-4D0BAAEF6A35}"/>
            </a:ext>
          </a:extLst>
        </xdr:cNvPr>
        <xdr:cNvSpPr/>
      </xdr:nvSpPr>
      <xdr:spPr>
        <a:xfrm>
          <a:off x="14541500" y="1063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53340</xdr:rowOff>
    </xdr:from>
    <xdr:to>
      <xdr:col>81</xdr:col>
      <xdr:colOff>50800</xdr:colOff>
      <xdr:row>62</xdr:row>
      <xdr:rowOff>53340</xdr:rowOff>
    </xdr:to>
    <xdr:cxnSp macro="">
      <xdr:nvCxnSpPr>
        <xdr:cNvPr id="553" name="直線コネクタ 552">
          <a:extLst>
            <a:ext uri="{FF2B5EF4-FFF2-40B4-BE49-F238E27FC236}">
              <a16:creationId xmlns:a16="http://schemas.microsoft.com/office/drawing/2014/main" id="{9FF34270-3150-426C-A8D0-A44FC4B3C8DD}"/>
            </a:ext>
          </a:extLst>
        </xdr:cNvPr>
        <xdr:cNvCxnSpPr/>
      </xdr:nvCxnSpPr>
      <xdr:spPr>
        <a:xfrm>
          <a:off x="14592300" y="106832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128270</xdr:rowOff>
    </xdr:from>
    <xdr:to>
      <xdr:col>72</xdr:col>
      <xdr:colOff>38100</xdr:colOff>
      <xdr:row>62</xdr:row>
      <xdr:rowOff>58420</xdr:rowOff>
    </xdr:to>
    <xdr:sp macro="" textlink="">
      <xdr:nvSpPr>
        <xdr:cNvPr id="554" name="楕円 553">
          <a:extLst>
            <a:ext uri="{FF2B5EF4-FFF2-40B4-BE49-F238E27FC236}">
              <a16:creationId xmlns:a16="http://schemas.microsoft.com/office/drawing/2014/main" id="{50A9A578-6406-4A9F-BA0E-C16FFE223EFC}"/>
            </a:ext>
          </a:extLst>
        </xdr:cNvPr>
        <xdr:cNvSpPr/>
      </xdr:nvSpPr>
      <xdr:spPr>
        <a:xfrm>
          <a:off x="13652500" y="1058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7620</xdr:rowOff>
    </xdr:from>
    <xdr:to>
      <xdr:col>76</xdr:col>
      <xdr:colOff>114300</xdr:colOff>
      <xdr:row>62</xdr:row>
      <xdr:rowOff>53340</xdr:rowOff>
    </xdr:to>
    <xdr:cxnSp macro="">
      <xdr:nvCxnSpPr>
        <xdr:cNvPr id="555" name="直線コネクタ 554">
          <a:extLst>
            <a:ext uri="{FF2B5EF4-FFF2-40B4-BE49-F238E27FC236}">
              <a16:creationId xmlns:a16="http://schemas.microsoft.com/office/drawing/2014/main" id="{474F1C76-6C7E-40B3-9EC3-A516DF7A02C7}"/>
            </a:ext>
          </a:extLst>
        </xdr:cNvPr>
        <xdr:cNvCxnSpPr/>
      </xdr:nvCxnSpPr>
      <xdr:spPr>
        <a:xfrm>
          <a:off x="13703300" y="106375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71120</xdr:rowOff>
    </xdr:from>
    <xdr:to>
      <xdr:col>67</xdr:col>
      <xdr:colOff>101600</xdr:colOff>
      <xdr:row>62</xdr:row>
      <xdr:rowOff>1270</xdr:rowOff>
    </xdr:to>
    <xdr:sp macro="" textlink="">
      <xdr:nvSpPr>
        <xdr:cNvPr id="556" name="楕円 555">
          <a:extLst>
            <a:ext uri="{FF2B5EF4-FFF2-40B4-BE49-F238E27FC236}">
              <a16:creationId xmlns:a16="http://schemas.microsoft.com/office/drawing/2014/main" id="{0B216B6B-EB25-4C30-B00F-118D77DB6409}"/>
            </a:ext>
          </a:extLst>
        </xdr:cNvPr>
        <xdr:cNvSpPr/>
      </xdr:nvSpPr>
      <xdr:spPr>
        <a:xfrm>
          <a:off x="12763500" y="1052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121920</xdr:rowOff>
    </xdr:from>
    <xdr:to>
      <xdr:col>71</xdr:col>
      <xdr:colOff>177800</xdr:colOff>
      <xdr:row>62</xdr:row>
      <xdr:rowOff>7620</xdr:rowOff>
    </xdr:to>
    <xdr:cxnSp macro="">
      <xdr:nvCxnSpPr>
        <xdr:cNvPr id="557" name="直線コネクタ 556">
          <a:extLst>
            <a:ext uri="{FF2B5EF4-FFF2-40B4-BE49-F238E27FC236}">
              <a16:creationId xmlns:a16="http://schemas.microsoft.com/office/drawing/2014/main" id="{89DE6F6B-8BAC-4A6E-8193-AC2CF422E551}"/>
            </a:ext>
          </a:extLst>
        </xdr:cNvPr>
        <xdr:cNvCxnSpPr/>
      </xdr:nvCxnSpPr>
      <xdr:spPr>
        <a:xfrm>
          <a:off x="12814300" y="1058037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67327</xdr:rowOff>
    </xdr:from>
    <xdr:ext cx="405111" cy="259045"/>
    <xdr:sp macro="" textlink="">
      <xdr:nvSpPr>
        <xdr:cNvPr id="558" name="n_1aveValue【学校施設】&#10;有形固定資産減価償却率">
          <a:extLst>
            <a:ext uri="{FF2B5EF4-FFF2-40B4-BE49-F238E27FC236}">
              <a16:creationId xmlns:a16="http://schemas.microsoft.com/office/drawing/2014/main" id="{176A096D-E168-4D2C-9CDB-C000FC754C1B}"/>
            </a:ext>
          </a:extLst>
        </xdr:cNvPr>
        <xdr:cNvSpPr txBox="1"/>
      </xdr:nvSpPr>
      <xdr:spPr>
        <a:xfrm>
          <a:off x="152660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48277</xdr:rowOff>
    </xdr:from>
    <xdr:ext cx="405111" cy="259045"/>
    <xdr:sp macro="" textlink="">
      <xdr:nvSpPr>
        <xdr:cNvPr id="559" name="n_2aveValue【学校施設】&#10;有形固定資産減価償却率">
          <a:extLst>
            <a:ext uri="{FF2B5EF4-FFF2-40B4-BE49-F238E27FC236}">
              <a16:creationId xmlns:a16="http://schemas.microsoft.com/office/drawing/2014/main" id="{4B22C0EF-015F-401A-ADFB-9831233D3EAA}"/>
            </a:ext>
          </a:extLst>
        </xdr:cNvPr>
        <xdr:cNvSpPr txBox="1"/>
      </xdr:nvSpPr>
      <xdr:spPr>
        <a:xfrm>
          <a:off x="14389744" y="10163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52087</xdr:rowOff>
    </xdr:from>
    <xdr:ext cx="405111" cy="259045"/>
    <xdr:sp macro="" textlink="">
      <xdr:nvSpPr>
        <xdr:cNvPr id="560" name="n_3aveValue【学校施設】&#10;有形固定資産減価償却率">
          <a:extLst>
            <a:ext uri="{FF2B5EF4-FFF2-40B4-BE49-F238E27FC236}">
              <a16:creationId xmlns:a16="http://schemas.microsoft.com/office/drawing/2014/main" id="{C13A033D-781F-49A5-9C1E-F56FCA2F802D}"/>
            </a:ext>
          </a:extLst>
        </xdr:cNvPr>
        <xdr:cNvSpPr txBox="1"/>
      </xdr:nvSpPr>
      <xdr:spPr>
        <a:xfrm>
          <a:off x="13500744" y="10167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78757</xdr:rowOff>
    </xdr:from>
    <xdr:ext cx="405111" cy="259045"/>
    <xdr:sp macro="" textlink="">
      <xdr:nvSpPr>
        <xdr:cNvPr id="561" name="n_4aveValue【学校施設】&#10;有形固定資産減価償却率">
          <a:extLst>
            <a:ext uri="{FF2B5EF4-FFF2-40B4-BE49-F238E27FC236}">
              <a16:creationId xmlns:a16="http://schemas.microsoft.com/office/drawing/2014/main" id="{D0B20D83-FEEC-4267-BF1A-4354EEDC93A9}"/>
            </a:ext>
          </a:extLst>
        </xdr:cNvPr>
        <xdr:cNvSpPr txBox="1"/>
      </xdr:nvSpPr>
      <xdr:spPr>
        <a:xfrm>
          <a:off x="12611744" y="1019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95267</xdr:rowOff>
    </xdr:from>
    <xdr:ext cx="405111" cy="259045"/>
    <xdr:sp macro="" textlink="">
      <xdr:nvSpPr>
        <xdr:cNvPr id="562" name="n_1mainValue【学校施設】&#10;有形固定資産減価償却率">
          <a:extLst>
            <a:ext uri="{FF2B5EF4-FFF2-40B4-BE49-F238E27FC236}">
              <a16:creationId xmlns:a16="http://schemas.microsoft.com/office/drawing/2014/main" id="{997273EE-D47A-491F-A563-444A65B86BF1}"/>
            </a:ext>
          </a:extLst>
        </xdr:cNvPr>
        <xdr:cNvSpPr txBox="1"/>
      </xdr:nvSpPr>
      <xdr:spPr>
        <a:xfrm>
          <a:off x="15266044" y="1072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95267</xdr:rowOff>
    </xdr:from>
    <xdr:ext cx="405111" cy="259045"/>
    <xdr:sp macro="" textlink="">
      <xdr:nvSpPr>
        <xdr:cNvPr id="563" name="n_2mainValue【学校施設】&#10;有形固定資産減価償却率">
          <a:extLst>
            <a:ext uri="{FF2B5EF4-FFF2-40B4-BE49-F238E27FC236}">
              <a16:creationId xmlns:a16="http://schemas.microsoft.com/office/drawing/2014/main" id="{F5D84DB1-E7CE-412C-B4B6-323CB0681B18}"/>
            </a:ext>
          </a:extLst>
        </xdr:cNvPr>
        <xdr:cNvSpPr txBox="1"/>
      </xdr:nvSpPr>
      <xdr:spPr>
        <a:xfrm>
          <a:off x="14389744" y="1072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49547</xdr:rowOff>
    </xdr:from>
    <xdr:ext cx="405111" cy="259045"/>
    <xdr:sp macro="" textlink="">
      <xdr:nvSpPr>
        <xdr:cNvPr id="564" name="n_3mainValue【学校施設】&#10;有形固定資産減価償却率">
          <a:extLst>
            <a:ext uri="{FF2B5EF4-FFF2-40B4-BE49-F238E27FC236}">
              <a16:creationId xmlns:a16="http://schemas.microsoft.com/office/drawing/2014/main" id="{46D91C50-4185-43B2-A5E9-F04C77FFB807}"/>
            </a:ext>
          </a:extLst>
        </xdr:cNvPr>
        <xdr:cNvSpPr txBox="1"/>
      </xdr:nvSpPr>
      <xdr:spPr>
        <a:xfrm>
          <a:off x="13500744" y="1067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163847</xdr:rowOff>
    </xdr:from>
    <xdr:ext cx="405111" cy="259045"/>
    <xdr:sp macro="" textlink="">
      <xdr:nvSpPr>
        <xdr:cNvPr id="565" name="n_4mainValue【学校施設】&#10;有形固定資産減価償却率">
          <a:extLst>
            <a:ext uri="{FF2B5EF4-FFF2-40B4-BE49-F238E27FC236}">
              <a16:creationId xmlns:a16="http://schemas.microsoft.com/office/drawing/2014/main" id="{3FFD3D68-E3AE-478F-8BC8-EBB9FED227A4}"/>
            </a:ext>
          </a:extLst>
        </xdr:cNvPr>
        <xdr:cNvSpPr txBox="1"/>
      </xdr:nvSpPr>
      <xdr:spPr>
        <a:xfrm>
          <a:off x="12611744" y="1062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a:extLst>
            <a:ext uri="{FF2B5EF4-FFF2-40B4-BE49-F238E27FC236}">
              <a16:creationId xmlns:a16="http://schemas.microsoft.com/office/drawing/2014/main" id="{58FF6AA8-DC0E-45AD-A9BB-80B96B128FAF}"/>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a:extLst>
            <a:ext uri="{FF2B5EF4-FFF2-40B4-BE49-F238E27FC236}">
              <a16:creationId xmlns:a16="http://schemas.microsoft.com/office/drawing/2014/main" id="{57DC080E-F5BB-4521-878F-E28311951B24}"/>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a:extLst>
            <a:ext uri="{FF2B5EF4-FFF2-40B4-BE49-F238E27FC236}">
              <a16:creationId xmlns:a16="http://schemas.microsoft.com/office/drawing/2014/main" id="{75162119-774C-4D4F-91B2-43D3D373B699}"/>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a:extLst>
            <a:ext uri="{FF2B5EF4-FFF2-40B4-BE49-F238E27FC236}">
              <a16:creationId xmlns:a16="http://schemas.microsoft.com/office/drawing/2014/main" id="{3FAE2AC7-FAAF-4D60-A6D7-4D98A9129E89}"/>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a:extLst>
            <a:ext uri="{FF2B5EF4-FFF2-40B4-BE49-F238E27FC236}">
              <a16:creationId xmlns:a16="http://schemas.microsoft.com/office/drawing/2014/main" id="{4127D4AF-1299-471E-B119-04A228046C2F}"/>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a:extLst>
            <a:ext uri="{FF2B5EF4-FFF2-40B4-BE49-F238E27FC236}">
              <a16:creationId xmlns:a16="http://schemas.microsoft.com/office/drawing/2014/main" id="{7973AF3F-5709-40F6-A6C2-16B4E242C437}"/>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a:extLst>
            <a:ext uri="{FF2B5EF4-FFF2-40B4-BE49-F238E27FC236}">
              <a16:creationId xmlns:a16="http://schemas.microsoft.com/office/drawing/2014/main" id="{BC64E17E-2B15-4B63-A1A2-F158EE15A6D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a:extLst>
            <a:ext uri="{FF2B5EF4-FFF2-40B4-BE49-F238E27FC236}">
              <a16:creationId xmlns:a16="http://schemas.microsoft.com/office/drawing/2014/main" id="{D862312F-98B4-42AC-91D7-4161AC34CFC6}"/>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a:extLst>
            <a:ext uri="{FF2B5EF4-FFF2-40B4-BE49-F238E27FC236}">
              <a16:creationId xmlns:a16="http://schemas.microsoft.com/office/drawing/2014/main" id="{F8177245-5942-4405-A3C8-924A934BE055}"/>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a:extLst>
            <a:ext uri="{FF2B5EF4-FFF2-40B4-BE49-F238E27FC236}">
              <a16:creationId xmlns:a16="http://schemas.microsoft.com/office/drawing/2014/main" id="{6B10CB24-C1E3-4AE0-8C4A-2F2189F17746}"/>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6" name="テキスト ボックス 575">
          <a:extLst>
            <a:ext uri="{FF2B5EF4-FFF2-40B4-BE49-F238E27FC236}">
              <a16:creationId xmlns:a16="http://schemas.microsoft.com/office/drawing/2014/main" id="{38FA4672-148B-45C1-BCD2-428EBB655339}"/>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77" name="直線コネクタ 576">
          <a:extLst>
            <a:ext uri="{FF2B5EF4-FFF2-40B4-BE49-F238E27FC236}">
              <a16:creationId xmlns:a16="http://schemas.microsoft.com/office/drawing/2014/main" id="{CCE8383E-9A92-4D2C-8C13-965A42986A18}"/>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8" name="テキスト ボックス 577">
          <a:extLst>
            <a:ext uri="{FF2B5EF4-FFF2-40B4-BE49-F238E27FC236}">
              <a16:creationId xmlns:a16="http://schemas.microsoft.com/office/drawing/2014/main" id="{54D1E39B-99C4-4C59-AE2B-366B10C4A711}"/>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9" name="直線コネクタ 578">
          <a:extLst>
            <a:ext uri="{FF2B5EF4-FFF2-40B4-BE49-F238E27FC236}">
              <a16:creationId xmlns:a16="http://schemas.microsoft.com/office/drawing/2014/main" id="{D119E4E3-1D28-48FF-A888-F700A19A9706}"/>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0" name="テキスト ボックス 579">
          <a:extLst>
            <a:ext uri="{FF2B5EF4-FFF2-40B4-BE49-F238E27FC236}">
              <a16:creationId xmlns:a16="http://schemas.microsoft.com/office/drawing/2014/main" id="{4E277E2F-1925-432E-8567-EB701716BDCB}"/>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1" name="直線コネクタ 580">
          <a:extLst>
            <a:ext uri="{FF2B5EF4-FFF2-40B4-BE49-F238E27FC236}">
              <a16:creationId xmlns:a16="http://schemas.microsoft.com/office/drawing/2014/main" id="{FC6F0319-28E1-440E-84EA-48282EB9AE49}"/>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2" name="テキスト ボックス 581">
          <a:extLst>
            <a:ext uri="{FF2B5EF4-FFF2-40B4-BE49-F238E27FC236}">
              <a16:creationId xmlns:a16="http://schemas.microsoft.com/office/drawing/2014/main" id="{DA1B2235-1A17-4A6A-AE41-2FBF4E9EA664}"/>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3" name="直線コネクタ 582">
          <a:extLst>
            <a:ext uri="{FF2B5EF4-FFF2-40B4-BE49-F238E27FC236}">
              <a16:creationId xmlns:a16="http://schemas.microsoft.com/office/drawing/2014/main" id="{086F8D67-83F0-47A6-B57A-1AC515A201C3}"/>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4" name="テキスト ボックス 583">
          <a:extLst>
            <a:ext uri="{FF2B5EF4-FFF2-40B4-BE49-F238E27FC236}">
              <a16:creationId xmlns:a16="http://schemas.microsoft.com/office/drawing/2014/main" id="{BD030BB1-05F5-46C1-8EE6-7B31AB26CB15}"/>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5" name="直線コネクタ 584">
          <a:extLst>
            <a:ext uri="{FF2B5EF4-FFF2-40B4-BE49-F238E27FC236}">
              <a16:creationId xmlns:a16="http://schemas.microsoft.com/office/drawing/2014/main" id="{5473FCE2-378A-4BF6-996E-54C9A9FB547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6" name="テキスト ボックス 585">
          <a:extLst>
            <a:ext uri="{FF2B5EF4-FFF2-40B4-BE49-F238E27FC236}">
              <a16:creationId xmlns:a16="http://schemas.microsoft.com/office/drawing/2014/main" id="{31E78F07-91EA-4B02-92BC-A53A3ED8FF8E}"/>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7" name="直線コネクタ 586">
          <a:extLst>
            <a:ext uri="{FF2B5EF4-FFF2-40B4-BE49-F238E27FC236}">
              <a16:creationId xmlns:a16="http://schemas.microsoft.com/office/drawing/2014/main" id="{6F217E72-A160-49B2-AC39-DB326736B2AE}"/>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8" name="テキスト ボックス 587">
          <a:extLst>
            <a:ext uri="{FF2B5EF4-FFF2-40B4-BE49-F238E27FC236}">
              <a16:creationId xmlns:a16="http://schemas.microsoft.com/office/drawing/2014/main" id="{AF916FB9-0991-4CF9-B8A2-5423C73AE11F}"/>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a:extLst>
            <a:ext uri="{FF2B5EF4-FFF2-40B4-BE49-F238E27FC236}">
              <a16:creationId xmlns:a16="http://schemas.microsoft.com/office/drawing/2014/main" id="{E11FE956-AB47-4296-8789-F0E9FBE687A1}"/>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0" name="テキスト ボックス 589">
          <a:extLst>
            <a:ext uri="{FF2B5EF4-FFF2-40B4-BE49-F238E27FC236}">
              <a16:creationId xmlns:a16="http://schemas.microsoft.com/office/drawing/2014/main" id="{99FBFA9D-EC5F-499C-BF94-168FE810A1AA}"/>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学校施設】&#10;一人当たり面積グラフ枠">
          <a:extLst>
            <a:ext uri="{FF2B5EF4-FFF2-40B4-BE49-F238E27FC236}">
              <a16:creationId xmlns:a16="http://schemas.microsoft.com/office/drawing/2014/main" id="{433A4CE8-DA71-4D3A-881B-8F2C479E28BB}"/>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158387</xdr:rowOff>
    </xdr:from>
    <xdr:to>
      <xdr:col>116</xdr:col>
      <xdr:colOff>62864</xdr:colOff>
      <xdr:row>63</xdr:row>
      <xdr:rowOff>89807</xdr:rowOff>
    </xdr:to>
    <xdr:cxnSp macro="">
      <xdr:nvCxnSpPr>
        <xdr:cNvPr id="592" name="直線コネクタ 591">
          <a:extLst>
            <a:ext uri="{FF2B5EF4-FFF2-40B4-BE49-F238E27FC236}">
              <a16:creationId xmlns:a16="http://schemas.microsoft.com/office/drawing/2014/main" id="{A4388D89-3462-479B-98FE-9DCC162A88B2}"/>
            </a:ext>
          </a:extLst>
        </xdr:cNvPr>
        <xdr:cNvCxnSpPr/>
      </xdr:nvCxnSpPr>
      <xdr:spPr>
        <a:xfrm flipV="1">
          <a:off x="22160864" y="9588137"/>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93634</xdr:rowOff>
    </xdr:from>
    <xdr:ext cx="469744" cy="259045"/>
    <xdr:sp macro="" textlink="">
      <xdr:nvSpPr>
        <xdr:cNvPr id="593" name="【学校施設】&#10;一人当たり面積最小値テキスト">
          <a:extLst>
            <a:ext uri="{FF2B5EF4-FFF2-40B4-BE49-F238E27FC236}">
              <a16:creationId xmlns:a16="http://schemas.microsoft.com/office/drawing/2014/main" id="{2632EF2B-E2D9-48AF-9EAF-56F163B93EAD}"/>
            </a:ext>
          </a:extLst>
        </xdr:cNvPr>
        <xdr:cNvSpPr txBox="1"/>
      </xdr:nvSpPr>
      <xdr:spPr>
        <a:xfrm>
          <a:off x="22199600" y="1089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89807</xdr:rowOff>
    </xdr:from>
    <xdr:to>
      <xdr:col>116</xdr:col>
      <xdr:colOff>152400</xdr:colOff>
      <xdr:row>63</xdr:row>
      <xdr:rowOff>89807</xdr:rowOff>
    </xdr:to>
    <xdr:cxnSp macro="">
      <xdr:nvCxnSpPr>
        <xdr:cNvPr id="594" name="直線コネクタ 593">
          <a:extLst>
            <a:ext uri="{FF2B5EF4-FFF2-40B4-BE49-F238E27FC236}">
              <a16:creationId xmlns:a16="http://schemas.microsoft.com/office/drawing/2014/main" id="{391A4829-7CFB-454B-AD96-15304834ECDF}"/>
            </a:ext>
          </a:extLst>
        </xdr:cNvPr>
        <xdr:cNvCxnSpPr/>
      </xdr:nvCxnSpPr>
      <xdr:spPr>
        <a:xfrm>
          <a:off x="22072600" y="1089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105064</xdr:rowOff>
    </xdr:from>
    <xdr:ext cx="469744" cy="259045"/>
    <xdr:sp macro="" textlink="">
      <xdr:nvSpPr>
        <xdr:cNvPr id="595" name="【学校施設】&#10;一人当たり面積最大値テキスト">
          <a:extLst>
            <a:ext uri="{FF2B5EF4-FFF2-40B4-BE49-F238E27FC236}">
              <a16:creationId xmlns:a16="http://schemas.microsoft.com/office/drawing/2014/main" id="{70F1507B-590B-489B-B2E3-924E35C440D3}"/>
            </a:ext>
          </a:extLst>
        </xdr:cNvPr>
        <xdr:cNvSpPr txBox="1"/>
      </xdr:nvSpPr>
      <xdr:spPr>
        <a:xfrm>
          <a:off x="22199600" y="936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158387</xdr:rowOff>
    </xdr:from>
    <xdr:to>
      <xdr:col>116</xdr:col>
      <xdr:colOff>152400</xdr:colOff>
      <xdr:row>55</xdr:row>
      <xdr:rowOff>158387</xdr:rowOff>
    </xdr:to>
    <xdr:cxnSp macro="">
      <xdr:nvCxnSpPr>
        <xdr:cNvPr id="596" name="直線コネクタ 595">
          <a:extLst>
            <a:ext uri="{FF2B5EF4-FFF2-40B4-BE49-F238E27FC236}">
              <a16:creationId xmlns:a16="http://schemas.microsoft.com/office/drawing/2014/main" id="{0BDE875A-D088-4AD8-BDF0-F87FEDB38909}"/>
            </a:ext>
          </a:extLst>
        </xdr:cNvPr>
        <xdr:cNvCxnSpPr/>
      </xdr:nvCxnSpPr>
      <xdr:spPr>
        <a:xfrm>
          <a:off x="22072600" y="95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107604</xdr:rowOff>
    </xdr:from>
    <xdr:ext cx="469744" cy="259045"/>
    <xdr:sp macro="" textlink="">
      <xdr:nvSpPr>
        <xdr:cNvPr id="597" name="【学校施設】&#10;一人当たり面積平均値テキスト">
          <a:extLst>
            <a:ext uri="{FF2B5EF4-FFF2-40B4-BE49-F238E27FC236}">
              <a16:creationId xmlns:a16="http://schemas.microsoft.com/office/drawing/2014/main" id="{397D215C-6DC4-4D7D-9843-C870B99EE381}"/>
            </a:ext>
          </a:extLst>
        </xdr:cNvPr>
        <xdr:cNvSpPr txBox="1"/>
      </xdr:nvSpPr>
      <xdr:spPr>
        <a:xfrm>
          <a:off x="22199600" y="100517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84727</xdr:rowOff>
    </xdr:from>
    <xdr:to>
      <xdr:col>116</xdr:col>
      <xdr:colOff>114300</xdr:colOff>
      <xdr:row>60</xdr:row>
      <xdr:rowOff>14877</xdr:rowOff>
    </xdr:to>
    <xdr:sp macro="" textlink="">
      <xdr:nvSpPr>
        <xdr:cNvPr id="598" name="フローチャート: 判断 597">
          <a:extLst>
            <a:ext uri="{FF2B5EF4-FFF2-40B4-BE49-F238E27FC236}">
              <a16:creationId xmlns:a16="http://schemas.microsoft.com/office/drawing/2014/main" id="{0032ABF2-F406-444C-A530-CA6328C9B5CB}"/>
            </a:ext>
          </a:extLst>
        </xdr:cNvPr>
        <xdr:cNvSpPr/>
      </xdr:nvSpPr>
      <xdr:spPr>
        <a:xfrm>
          <a:off x="221107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102688</xdr:rowOff>
    </xdr:from>
    <xdr:to>
      <xdr:col>112</xdr:col>
      <xdr:colOff>38100</xdr:colOff>
      <xdr:row>60</xdr:row>
      <xdr:rowOff>32838</xdr:rowOff>
    </xdr:to>
    <xdr:sp macro="" textlink="">
      <xdr:nvSpPr>
        <xdr:cNvPr id="599" name="フローチャート: 判断 598">
          <a:extLst>
            <a:ext uri="{FF2B5EF4-FFF2-40B4-BE49-F238E27FC236}">
              <a16:creationId xmlns:a16="http://schemas.microsoft.com/office/drawing/2014/main" id="{CF5BA70F-F6E6-4BD4-88BF-8BEC1E195A68}"/>
            </a:ext>
          </a:extLst>
        </xdr:cNvPr>
        <xdr:cNvSpPr/>
      </xdr:nvSpPr>
      <xdr:spPr>
        <a:xfrm>
          <a:off x="21272500" y="10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58</xdr:row>
      <xdr:rowOff>164737</xdr:rowOff>
    </xdr:from>
    <xdr:to>
      <xdr:col>107</xdr:col>
      <xdr:colOff>101600</xdr:colOff>
      <xdr:row>59</xdr:row>
      <xdr:rowOff>94887</xdr:rowOff>
    </xdr:to>
    <xdr:sp macro="" textlink="">
      <xdr:nvSpPr>
        <xdr:cNvPr id="600" name="フローチャート: 判断 599">
          <a:extLst>
            <a:ext uri="{FF2B5EF4-FFF2-40B4-BE49-F238E27FC236}">
              <a16:creationId xmlns:a16="http://schemas.microsoft.com/office/drawing/2014/main" id="{52A6499C-4DC8-45D6-8863-30984DC0E496}"/>
            </a:ext>
          </a:extLst>
        </xdr:cNvPr>
        <xdr:cNvSpPr/>
      </xdr:nvSpPr>
      <xdr:spPr>
        <a:xfrm>
          <a:off x="20383500" y="1010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55335</xdr:rowOff>
    </xdr:from>
    <xdr:to>
      <xdr:col>102</xdr:col>
      <xdr:colOff>165100</xdr:colOff>
      <xdr:row>59</xdr:row>
      <xdr:rowOff>156935</xdr:rowOff>
    </xdr:to>
    <xdr:sp macro="" textlink="">
      <xdr:nvSpPr>
        <xdr:cNvPr id="601" name="フローチャート: 判断 600">
          <a:extLst>
            <a:ext uri="{FF2B5EF4-FFF2-40B4-BE49-F238E27FC236}">
              <a16:creationId xmlns:a16="http://schemas.microsoft.com/office/drawing/2014/main" id="{4F4CD5AF-57AC-4950-AFAF-7CCC3251394F}"/>
            </a:ext>
          </a:extLst>
        </xdr:cNvPr>
        <xdr:cNvSpPr/>
      </xdr:nvSpPr>
      <xdr:spPr>
        <a:xfrm>
          <a:off x="19494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27577</xdr:rowOff>
    </xdr:from>
    <xdr:to>
      <xdr:col>98</xdr:col>
      <xdr:colOff>38100</xdr:colOff>
      <xdr:row>60</xdr:row>
      <xdr:rowOff>129177</xdr:rowOff>
    </xdr:to>
    <xdr:sp macro="" textlink="">
      <xdr:nvSpPr>
        <xdr:cNvPr id="602" name="フローチャート: 判断 601">
          <a:extLst>
            <a:ext uri="{FF2B5EF4-FFF2-40B4-BE49-F238E27FC236}">
              <a16:creationId xmlns:a16="http://schemas.microsoft.com/office/drawing/2014/main" id="{679402C5-01D4-4543-BDAE-05FFB9F0FAD0}"/>
            </a:ext>
          </a:extLst>
        </xdr:cNvPr>
        <xdr:cNvSpPr/>
      </xdr:nvSpPr>
      <xdr:spPr>
        <a:xfrm>
          <a:off x="18605500" y="1031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4ED47084-A102-4230-B2AC-C041351EEA9E}"/>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159367F3-6DCA-4B1A-9B1C-C18C811E2B0E}"/>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DF5504DC-98EB-4033-8606-6CF8FEFC8C2C}"/>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733DCF19-8568-4D23-854D-8FA2D33D1A64}"/>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F56DF4FB-943F-41A3-BB74-9BB9FB3FF7CC}"/>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4717</xdr:rowOff>
    </xdr:from>
    <xdr:to>
      <xdr:col>116</xdr:col>
      <xdr:colOff>114300</xdr:colOff>
      <xdr:row>61</xdr:row>
      <xdr:rowOff>106317</xdr:rowOff>
    </xdr:to>
    <xdr:sp macro="" textlink="">
      <xdr:nvSpPr>
        <xdr:cNvPr id="608" name="楕円 607">
          <a:extLst>
            <a:ext uri="{FF2B5EF4-FFF2-40B4-BE49-F238E27FC236}">
              <a16:creationId xmlns:a16="http://schemas.microsoft.com/office/drawing/2014/main" id="{691EA3A5-F421-469A-B7AA-032052F1467B}"/>
            </a:ext>
          </a:extLst>
        </xdr:cNvPr>
        <xdr:cNvSpPr/>
      </xdr:nvSpPr>
      <xdr:spPr>
        <a:xfrm>
          <a:off x="22110700" y="10463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154594</xdr:rowOff>
    </xdr:from>
    <xdr:ext cx="469744" cy="259045"/>
    <xdr:sp macro="" textlink="">
      <xdr:nvSpPr>
        <xdr:cNvPr id="609" name="【学校施設】&#10;一人当たり面積該当値テキスト">
          <a:extLst>
            <a:ext uri="{FF2B5EF4-FFF2-40B4-BE49-F238E27FC236}">
              <a16:creationId xmlns:a16="http://schemas.microsoft.com/office/drawing/2014/main" id="{C52CBDA1-BDA7-4E6A-A677-D379963A9BE1}"/>
            </a:ext>
          </a:extLst>
        </xdr:cNvPr>
        <xdr:cNvSpPr txBox="1"/>
      </xdr:nvSpPr>
      <xdr:spPr>
        <a:xfrm>
          <a:off x="22199600" y="10441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3084</xdr:rowOff>
    </xdr:from>
    <xdr:to>
      <xdr:col>112</xdr:col>
      <xdr:colOff>38100</xdr:colOff>
      <xdr:row>61</xdr:row>
      <xdr:rowOff>104684</xdr:rowOff>
    </xdr:to>
    <xdr:sp macro="" textlink="">
      <xdr:nvSpPr>
        <xdr:cNvPr id="610" name="楕円 609">
          <a:extLst>
            <a:ext uri="{FF2B5EF4-FFF2-40B4-BE49-F238E27FC236}">
              <a16:creationId xmlns:a16="http://schemas.microsoft.com/office/drawing/2014/main" id="{0002B763-84DB-435C-BD23-F7996BD25317}"/>
            </a:ext>
          </a:extLst>
        </xdr:cNvPr>
        <xdr:cNvSpPr/>
      </xdr:nvSpPr>
      <xdr:spPr>
        <a:xfrm>
          <a:off x="21272500" y="1046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53884</xdr:rowOff>
    </xdr:from>
    <xdr:to>
      <xdr:col>116</xdr:col>
      <xdr:colOff>63500</xdr:colOff>
      <xdr:row>61</xdr:row>
      <xdr:rowOff>55517</xdr:rowOff>
    </xdr:to>
    <xdr:cxnSp macro="">
      <xdr:nvCxnSpPr>
        <xdr:cNvPr id="611" name="直線コネクタ 610">
          <a:extLst>
            <a:ext uri="{FF2B5EF4-FFF2-40B4-BE49-F238E27FC236}">
              <a16:creationId xmlns:a16="http://schemas.microsoft.com/office/drawing/2014/main" id="{16D0B46D-3E89-4925-9D21-449F164E0035}"/>
            </a:ext>
          </a:extLst>
        </xdr:cNvPr>
        <xdr:cNvCxnSpPr/>
      </xdr:nvCxnSpPr>
      <xdr:spPr>
        <a:xfrm>
          <a:off x="21323300" y="10512334"/>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171269</xdr:rowOff>
    </xdr:from>
    <xdr:to>
      <xdr:col>107</xdr:col>
      <xdr:colOff>101600</xdr:colOff>
      <xdr:row>61</xdr:row>
      <xdr:rowOff>101419</xdr:rowOff>
    </xdr:to>
    <xdr:sp macro="" textlink="">
      <xdr:nvSpPr>
        <xdr:cNvPr id="612" name="楕円 611">
          <a:extLst>
            <a:ext uri="{FF2B5EF4-FFF2-40B4-BE49-F238E27FC236}">
              <a16:creationId xmlns:a16="http://schemas.microsoft.com/office/drawing/2014/main" id="{7F2EA568-23DF-4C01-8669-48368D3AD456}"/>
            </a:ext>
          </a:extLst>
        </xdr:cNvPr>
        <xdr:cNvSpPr/>
      </xdr:nvSpPr>
      <xdr:spPr>
        <a:xfrm>
          <a:off x="20383500" y="1045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50619</xdr:rowOff>
    </xdr:from>
    <xdr:to>
      <xdr:col>111</xdr:col>
      <xdr:colOff>177800</xdr:colOff>
      <xdr:row>61</xdr:row>
      <xdr:rowOff>53884</xdr:rowOff>
    </xdr:to>
    <xdr:cxnSp macro="">
      <xdr:nvCxnSpPr>
        <xdr:cNvPr id="613" name="直線コネクタ 612">
          <a:extLst>
            <a:ext uri="{FF2B5EF4-FFF2-40B4-BE49-F238E27FC236}">
              <a16:creationId xmlns:a16="http://schemas.microsoft.com/office/drawing/2014/main" id="{BC4373AD-4745-4B53-A465-F03B8742D337}"/>
            </a:ext>
          </a:extLst>
        </xdr:cNvPr>
        <xdr:cNvCxnSpPr/>
      </xdr:nvCxnSpPr>
      <xdr:spPr>
        <a:xfrm>
          <a:off x="20434300" y="1050906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166370</xdr:rowOff>
    </xdr:from>
    <xdr:to>
      <xdr:col>102</xdr:col>
      <xdr:colOff>165100</xdr:colOff>
      <xdr:row>61</xdr:row>
      <xdr:rowOff>96520</xdr:rowOff>
    </xdr:to>
    <xdr:sp macro="" textlink="">
      <xdr:nvSpPr>
        <xdr:cNvPr id="614" name="楕円 613">
          <a:extLst>
            <a:ext uri="{FF2B5EF4-FFF2-40B4-BE49-F238E27FC236}">
              <a16:creationId xmlns:a16="http://schemas.microsoft.com/office/drawing/2014/main" id="{36B9B312-9C1B-44AA-9072-2C10A116EC17}"/>
            </a:ext>
          </a:extLst>
        </xdr:cNvPr>
        <xdr:cNvSpPr/>
      </xdr:nvSpPr>
      <xdr:spPr>
        <a:xfrm>
          <a:off x="19494500" y="1045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45720</xdr:rowOff>
    </xdr:from>
    <xdr:to>
      <xdr:col>107</xdr:col>
      <xdr:colOff>50800</xdr:colOff>
      <xdr:row>61</xdr:row>
      <xdr:rowOff>50619</xdr:rowOff>
    </xdr:to>
    <xdr:cxnSp macro="">
      <xdr:nvCxnSpPr>
        <xdr:cNvPr id="615" name="直線コネクタ 614">
          <a:extLst>
            <a:ext uri="{FF2B5EF4-FFF2-40B4-BE49-F238E27FC236}">
              <a16:creationId xmlns:a16="http://schemas.microsoft.com/office/drawing/2014/main" id="{5CD1E717-BFE5-4C0A-AF07-B0E45C970A18}"/>
            </a:ext>
          </a:extLst>
        </xdr:cNvPr>
        <xdr:cNvCxnSpPr/>
      </xdr:nvCxnSpPr>
      <xdr:spPr>
        <a:xfrm>
          <a:off x="19545300" y="10504170"/>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11249</xdr:rowOff>
    </xdr:from>
    <xdr:to>
      <xdr:col>98</xdr:col>
      <xdr:colOff>38100</xdr:colOff>
      <xdr:row>61</xdr:row>
      <xdr:rowOff>112849</xdr:rowOff>
    </xdr:to>
    <xdr:sp macro="" textlink="">
      <xdr:nvSpPr>
        <xdr:cNvPr id="616" name="楕円 615">
          <a:extLst>
            <a:ext uri="{FF2B5EF4-FFF2-40B4-BE49-F238E27FC236}">
              <a16:creationId xmlns:a16="http://schemas.microsoft.com/office/drawing/2014/main" id="{34CA97A4-13C6-4FD6-AE3B-98DC1FB01315}"/>
            </a:ext>
          </a:extLst>
        </xdr:cNvPr>
        <xdr:cNvSpPr/>
      </xdr:nvSpPr>
      <xdr:spPr>
        <a:xfrm>
          <a:off x="18605500" y="1046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45720</xdr:rowOff>
    </xdr:from>
    <xdr:to>
      <xdr:col>102</xdr:col>
      <xdr:colOff>114300</xdr:colOff>
      <xdr:row>61</xdr:row>
      <xdr:rowOff>62049</xdr:rowOff>
    </xdr:to>
    <xdr:cxnSp macro="">
      <xdr:nvCxnSpPr>
        <xdr:cNvPr id="617" name="直線コネクタ 616">
          <a:extLst>
            <a:ext uri="{FF2B5EF4-FFF2-40B4-BE49-F238E27FC236}">
              <a16:creationId xmlns:a16="http://schemas.microsoft.com/office/drawing/2014/main" id="{08CE4694-FD3F-496F-8FFE-BAB1A69A5266}"/>
            </a:ext>
          </a:extLst>
        </xdr:cNvPr>
        <xdr:cNvCxnSpPr/>
      </xdr:nvCxnSpPr>
      <xdr:spPr>
        <a:xfrm flipV="1">
          <a:off x="18656300" y="10504170"/>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49365</xdr:rowOff>
    </xdr:from>
    <xdr:ext cx="469744" cy="259045"/>
    <xdr:sp macro="" textlink="">
      <xdr:nvSpPr>
        <xdr:cNvPr id="618" name="n_1aveValue【学校施設】&#10;一人当たり面積">
          <a:extLst>
            <a:ext uri="{FF2B5EF4-FFF2-40B4-BE49-F238E27FC236}">
              <a16:creationId xmlns:a16="http://schemas.microsoft.com/office/drawing/2014/main" id="{35CBB42F-238D-41D6-864A-5FC806DE3DD4}"/>
            </a:ext>
          </a:extLst>
        </xdr:cNvPr>
        <xdr:cNvSpPr txBox="1"/>
      </xdr:nvSpPr>
      <xdr:spPr>
        <a:xfrm>
          <a:off x="21075727" y="9993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111414</xdr:rowOff>
    </xdr:from>
    <xdr:ext cx="469744" cy="259045"/>
    <xdr:sp macro="" textlink="">
      <xdr:nvSpPr>
        <xdr:cNvPr id="619" name="n_2aveValue【学校施設】&#10;一人当たり面積">
          <a:extLst>
            <a:ext uri="{FF2B5EF4-FFF2-40B4-BE49-F238E27FC236}">
              <a16:creationId xmlns:a16="http://schemas.microsoft.com/office/drawing/2014/main" id="{545175C3-F264-4068-9600-DB7B608A570D}"/>
            </a:ext>
          </a:extLst>
        </xdr:cNvPr>
        <xdr:cNvSpPr txBox="1"/>
      </xdr:nvSpPr>
      <xdr:spPr>
        <a:xfrm>
          <a:off x="20199427" y="988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2012</xdr:rowOff>
    </xdr:from>
    <xdr:ext cx="469744" cy="259045"/>
    <xdr:sp macro="" textlink="">
      <xdr:nvSpPr>
        <xdr:cNvPr id="620" name="n_3aveValue【学校施設】&#10;一人当たり面積">
          <a:extLst>
            <a:ext uri="{FF2B5EF4-FFF2-40B4-BE49-F238E27FC236}">
              <a16:creationId xmlns:a16="http://schemas.microsoft.com/office/drawing/2014/main" id="{53A4F80A-DC6E-4295-A942-73EEAB3E07C7}"/>
            </a:ext>
          </a:extLst>
        </xdr:cNvPr>
        <xdr:cNvSpPr txBox="1"/>
      </xdr:nvSpPr>
      <xdr:spPr>
        <a:xfrm>
          <a:off x="19310427" y="994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145704</xdr:rowOff>
    </xdr:from>
    <xdr:ext cx="469744" cy="259045"/>
    <xdr:sp macro="" textlink="">
      <xdr:nvSpPr>
        <xdr:cNvPr id="621" name="n_4aveValue【学校施設】&#10;一人当たり面積">
          <a:extLst>
            <a:ext uri="{FF2B5EF4-FFF2-40B4-BE49-F238E27FC236}">
              <a16:creationId xmlns:a16="http://schemas.microsoft.com/office/drawing/2014/main" id="{4D6EC651-5A9D-49F7-AA3D-0AECF9D85508}"/>
            </a:ext>
          </a:extLst>
        </xdr:cNvPr>
        <xdr:cNvSpPr txBox="1"/>
      </xdr:nvSpPr>
      <xdr:spPr>
        <a:xfrm>
          <a:off x="18421427" y="1008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95811</xdr:rowOff>
    </xdr:from>
    <xdr:ext cx="469744" cy="259045"/>
    <xdr:sp macro="" textlink="">
      <xdr:nvSpPr>
        <xdr:cNvPr id="622" name="n_1mainValue【学校施設】&#10;一人当たり面積">
          <a:extLst>
            <a:ext uri="{FF2B5EF4-FFF2-40B4-BE49-F238E27FC236}">
              <a16:creationId xmlns:a16="http://schemas.microsoft.com/office/drawing/2014/main" id="{84FEE373-A4DA-481A-BDCD-1759FCA67CC2}"/>
            </a:ext>
          </a:extLst>
        </xdr:cNvPr>
        <xdr:cNvSpPr txBox="1"/>
      </xdr:nvSpPr>
      <xdr:spPr>
        <a:xfrm>
          <a:off x="21075727" y="10554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92546</xdr:rowOff>
    </xdr:from>
    <xdr:ext cx="469744" cy="259045"/>
    <xdr:sp macro="" textlink="">
      <xdr:nvSpPr>
        <xdr:cNvPr id="623" name="n_2mainValue【学校施設】&#10;一人当たり面積">
          <a:extLst>
            <a:ext uri="{FF2B5EF4-FFF2-40B4-BE49-F238E27FC236}">
              <a16:creationId xmlns:a16="http://schemas.microsoft.com/office/drawing/2014/main" id="{34E97083-E4C2-4966-805D-EA5CF959491A}"/>
            </a:ext>
          </a:extLst>
        </xdr:cNvPr>
        <xdr:cNvSpPr txBox="1"/>
      </xdr:nvSpPr>
      <xdr:spPr>
        <a:xfrm>
          <a:off x="20199427" y="10550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87647</xdr:rowOff>
    </xdr:from>
    <xdr:ext cx="469744" cy="259045"/>
    <xdr:sp macro="" textlink="">
      <xdr:nvSpPr>
        <xdr:cNvPr id="624" name="n_3mainValue【学校施設】&#10;一人当たり面積">
          <a:extLst>
            <a:ext uri="{FF2B5EF4-FFF2-40B4-BE49-F238E27FC236}">
              <a16:creationId xmlns:a16="http://schemas.microsoft.com/office/drawing/2014/main" id="{7CF93608-A014-47DA-8F40-39F8C609820B}"/>
            </a:ext>
          </a:extLst>
        </xdr:cNvPr>
        <xdr:cNvSpPr txBox="1"/>
      </xdr:nvSpPr>
      <xdr:spPr>
        <a:xfrm>
          <a:off x="19310427" y="1054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103976</xdr:rowOff>
    </xdr:from>
    <xdr:ext cx="469744" cy="259045"/>
    <xdr:sp macro="" textlink="">
      <xdr:nvSpPr>
        <xdr:cNvPr id="625" name="n_4mainValue【学校施設】&#10;一人当たり面積">
          <a:extLst>
            <a:ext uri="{FF2B5EF4-FFF2-40B4-BE49-F238E27FC236}">
              <a16:creationId xmlns:a16="http://schemas.microsoft.com/office/drawing/2014/main" id="{2B8C8540-CB0A-4EA0-89F9-7A8406DFF21C}"/>
            </a:ext>
          </a:extLst>
        </xdr:cNvPr>
        <xdr:cNvSpPr txBox="1"/>
      </xdr:nvSpPr>
      <xdr:spPr>
        <a:xfrm>
          <a:off x="18421427" y="10562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a:extLst>
            <a:ext uri="{FF2B5EF4-FFF2-40B4-BE49-F238E27FC236}">
              <a16:creationId xmlns:a16="http://schemas.microsoft.com/office/drawing/2014/main" id="{3A6A00EF-FCC3-4E14-AC6B-EB6F99A3DEEE}"/>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a:extLst>
            <a:ext uri="{FF2B5EF4-FFF2-40B4-BE49-F238E27FC236}">
              <a16:creationId xmlns:a16="http://schemas.microsoft.com/office/drawing/2014/main" id="{9A5A0336-6D1A-4A05-BF1F-C2D0299164EA}"/>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a:extLst>
            <a:ext uri="{FF2B5EF4-FFF2-40B4-BE49-F238E27FC236}">
              <a16:creationId xmlns:a16="http://schemas.microsoft.com/office/drawing/2014/main" id="{68FE97FB-7D1B-4F61-A81D-D8D165CCC037}"/>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a:extLst>
            <a:ext uri="{FF2B5EF4-FFF2-40B4-BE49-F238E27FC236}">
              <a16:creationId xmlns:a16="http://schemas.microsoft.com/office/drawing/2014/main" id="{0AE65DDE-9861-4C97-B096-B325E580FCA8}"/>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a:extLst>
            <a:ext uri="{FF2B5EF4-FFF2-40B4-BE49-F238E27FC236}">
              <a16:creationId xmlns:a16="http://schemas.microsoft.com/office/drawing/2014/main" id="{3E0D2D9C-C1E4-46B0-9E98-573AD54D144C}"/>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a:extLst>
            <a:ext uri="{FF2B5EF4-FFF2-40B4-BE49-F238E27FC236}">
              <a16:creationId xmlns:a16="http://schemas.microsoft.com/office/drawing/2014/main" id="{BDC72DBA-C507-4DB0-BEBB-0C0F0D6FA19A}"/>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a:extLst>
            <a:ext uri="{FF2B5EF4-FFF2-40B4-BE49-F238E27FC236}">
              <a16:creationId xmlns:a16="http://schemas.microsoft.com/office/drawing/2014/main" id="{96F1F9BD-1EEC-4D03-AF2C-C2BD5DC96183}"/>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a:extLst>
            <a:ext uri="{FF2B5EF4-FFF2-40B4-BE49-F238E27FC236}">
              <a16:creationId xmlns:a16="http://schemas.microsoft.com/office/drawing/2014/main" id="{97D9E5BA-D1F6-4E7C-BEC9-68146E8CF219}"/>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4" name="テキスト ボックス 633">
          <a:extLst>
            <a:ext uri="{FF2B5EF4-FFF2-40B4-BE49-F238E27FC236}">
              <a16:creationId xmlns:a16="http://schemas.microsoft.com/office/drawing/2014/main" id="{289FBFF2-6996-46F5-A5A3-9077D8D9975E}"/>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5" name="直線コネクタ 634">
          <a:extLst>
            <a:ext uri="{FF2B5EF4-FFF2-40B4-BE49-F238E27FC236}">
              <a16:creationId xmlns:a16="http://schemas.microsoft.com/office/drawing/2014/main" id="{199F06E5-8504-4582-9FEA-1B283823F565}"/>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6" name="テキスト ボックス 635">
          <a:extLst>
            <a:ext uri="{FF2B5EF4-FFF2-40B4-BE49-F238E27FC236}">
              <a16:creationId xmlns:a16="http://schemas.microsoft.com/office/drawing/2014/main" id="{59C3287E-2494-4AA8-9657-C7B256219BFB}"/>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7" name="直線コネクタ 636">
          <a:extLst>
            <a:ext uri="{FF2B5EF4-FFF2-40B4-BE49-F238E27FC236}">
              <a16:creationId xmlns:a16="http://schemas.microsoft.com/office/drawing/2014/main" id="{4FB286B0-7209-4DFF-8C44-2D45054A667E}"/>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8" name="テキスト ボックス 637">
          <a:extLst>
            <a:ext uri="{FF2B5EF4-FFF2-40B4-BE49-F238E27FC236}">
              <a16:creationId xmlns:a16="http://schemas.microsoft.com/office/drawing/2014/main" id="{33874B55-D58D-4F41-8D65-FE3AABE44F9F}"/>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9" name="直線コネクタ 638">
          <a:extLst>
            <a:ext uri="{FF2B5EF4-FFF2-40B4-BE49-F238E27FC236}">
              <a16:creationId xmlns:a16="http://schemas.microsoft.com/office/drawing/2014/main" id="{C3D67756-4349-4378-9748-D21B506EFEBF}"/>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40" name="テキスト ボックス 639">
          <a:extLst>
            <a:ext uri="{FF2B5EF4-FFF2-40B4-BE49-F238E27FC236}">
              <a16:creationId xmlns:a16="http://schemas.microsoft.com/office/drawing/2014/main" id="{B86EFD92-D770-4383-9E1F-7C4A2660983A}"/>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1" name="直線コネクタ 640">
          <a:extLst>
            <a:ext uri="{FF2B5EF4-FFF2-40B4-BE49-F238E27FC236}">
              <a16:creationId xmlns:a16="http://schemas.microsoft.com/office/drawing/2014/main" id="{F477F943-CA16-4BAB-955A-861455FACDB2}"/>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2" name="テキスト ボックス 641">
          <a:extLst>
            <a:ext uri="{FF2B5EF4-FFF2-40B4-BE49-F238E27FC236}">
              <a16:creationId xmlns:a16="http://schemas.microsoft.com/office/drawing/2014/main" id="{B6AC52A7-697A-4011-A470-07BB36954E12}"/>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3" name="直線コネクタ 642">
          <a:extLst>
            <a:ext uri="{FF2B5EF4-FFF2-40B4-BE49-F238E27FC236}">
              <a16:creationId xmlns:a16="http://schemas.microsoft.com/office/drawing/2014/main" id="{7FB6744F-40BD-487C-BDB9-E4C2A78FBDB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4" name="テキスト ボックス 643">
          <a:extLst>
            <a:ext uri="{FF2B5EF4-FFF2-40B4-BE49-F238E27FC236}">
              <a16:creationId xmlns:a16="http://schemas.microsoft.com/office/drawing/2014/main" id="{45925757-F1ED-413A-A8DD-AD8DA07DCA67}"/>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5" name="直線コネクタ 644">
          <a:extLst>
            <a:ext uri="{FF2B5EF4-FFF2-40B4-BE49-F238E27FC236}">
              <a16:creationId xmlns:a16="http://schemas.microsoft.com/office/drawing/2014/main" id="{6BC22C3E-F992-43D3-BCEA-1939F447EB4D}"/>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6" name="テキスト ボックス 645">
          <a:extLst>
            <a:ext uri="{FF2B5EF4-FFF2-40B4-BE49-F238E27FC236}">
              <a16:creationId xmlns:a16="http://schemas.microsoft.com/office/drawing/2014/main" id="{229E4680-8FFE-498A-A533-893D20D124C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7" name="直線コネクタ 646">
          <a:extLst>
            <a:ext uri="{FF2B5EF4-FFF2-40B4-BE49-F238E27FC236}">
              <a16:creationId xmlns:a16="http://schemas.microsoft.com/office/drawing/2014/main" id="{5C348B7A-1BE4-4BC7-8D4A-694DE356A467}"/>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8" name="テキスト ボックス 647">
          <a:extLst>
            <a:ext uri="{FF2B5EF4-FFF2-40B4-BE49-F238E27FC236}">
              <a16:creationId xmlns:a16="http://schemas.microsoft.com/office/drawing/2014/main" id="{81097E16-99C6-4307-940D-1E6F7384EA2D}"/>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9" name="【児童館】&#10;有形固定資産減価償却率グラフ枠">
          <a:extLst>
            <a:ext uri="{FF2B5EF4-FFF2-40B4-BE49-F238E27FC236}">
              <a16:creationId xmlns:a16="http://schemas.microsoft.com/office/drawing/2014/main" id="{99B7121C-7675-4FBB-8194-F6DC8B41E1DD}"/>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158114</xdr:rowOff>
    </xdr:from>
    <xdr:to>
      <xdr:col>85</xdr:col>
      <xdr:colOff>126364</xdr:colOff>
      <xdr:row>86</xdr:row>
      <xdr:rowOff>59055</xdr:rowOff>
    </xdr:to>
    <xdr:cxnSp macro="">
      <xdr:nvCxnSpPr>
        <xdr:cNvPr id="650" name="直線コネクタ 649">
          <a:extLst>
            <a:ext uri="{FF2B5EF4-FFF2-40B4-BE49-F238E27FC236}">
              <a16:creationId xmlns:a16="http://schemas.microsoft.com/office/drawing/2014/main" id="{F35EE109-E06D-4B73-B8E1-C81BB5C53047}"/>
            </a:ext>
          </a:extLst>
        </xdr:cNvPr>
        <xdr:cNvCxnSpPr/>
      </xdr:nvCxnSpPr>
      <xdr:spPr>
        <a:xfrm flipV="1">
          <a:off x="16318864" y="13359764"/>
          <a:ext cx="0" cy="1443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62882</xdr:rowOff>
    </xdr:from>
    <xdr:ext cx="405111" cy="259045"/>
    <xdr:sp macro="" textlink="">
      <xdr:nvSpPr>
        <xdr:cNvPr id="651" name="【児童館】&#10;有形固定資産減価償却率最小値テキスト">
          <a:extLst>
            <a:ext uri="{FF2B5EF4-FFF2-40B4-BE49-F238E27FC236}">
              <a16:creationId xmlns:a16="http://schemas.microsoft.com/office/drawing/2014/main" id="{B1C769CA-3267-4FAE-9ABB-F2327EBB4F77}"/>
            </a:ext>
          </a:extLst>
        </xdr:cNvPr>
        <xdr:cNvSpPr txBox="1"/>
      </xdr:nvSpPr>
      <xdr:spPr>
        <a:xfrm>
          <a:off x="16357600" y="1480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59055</xdr:rowOff>
    </xdr:from>
    <xdr:to>
      <xdr:col>86</xdr:col>
      <xdr:colOff>25400</xdr:colOff>
      <xdr:row>86</xdr:row>
      <xdr:rowOff>59055</xdr:rowOff>
    </xdr:to>
    <xdr:cxnSp macro="">
      <xdr:nvCxnSpPr>
        <xdr:cNvPr id="652" name="直線コネクタ 651">
          <a:extLst>
            <a:ext uri="{FF2B5EF4-FFF2-40B4-BE49-F238E27FC236}">
              <a16:creationId xmlns:a16="http://schemas.microsoft.com/office/drawing/2014/main" id="{93CD8547-5ACE-4AC5-8D80-553E0DC7BC69}"/>
            </a:ext>
          </a:extLst>
        </xdr:cNvPr>
        <xdr:cNvCxnSpPr/>
      </xdr:nvCxnSpPr>
      <xdr:spPr>
        <a:xfrm>
          <a:off x="16230600" y="14803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104791</xdr:rowOff>
    </xdr:from>
    <xdr:ext cx="405111" cy="259045"/>
    <xdr:sp macro="" textlink="">
      <xdr:nvSpPr>
        <xdr:cNvPr id="653" name="【児童館】&#10;有形固定資産減価償却率最大値テキスト">
          <a:extLst>
            <a:ext uri="{FF2B5EF4-FFF2-40B4-BE49-F238E27FC236}">
              <a16:creationId xmlns:a16="http://schemas.microsoft.com/office/drawing/2014/main" id="{6312067A-7D6E-4973-A907-EC933C71E639}"/>
            </a:ext>
          </a:extLst>
        </xdr:cNvPr>
        <xdr:cNvSpPr txBox="1"/>
      </xdr:nvSpPr>
      <xdr:spPr>
        <a:xfrm>
          <a:off x="16357600" y="13134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158114</xdr:rowOff>
    </xdr:from>
    <xdr:to>
      <xdr:col>86</xdr:col>
      <xdr:colOff>25400</xdr:colOff>
      <xdr:row>77</xdr:row>
      <xdr:rowOff>158114</xdr:rowOff>
    </xdr:to>
    <xdr:cxnSp macro="">
      <xdr:nvCxnSpPr>
        <xdr:cNvPr id="654" name="直線コネクタ 653">
          <a:extLst>
            <a:ext uri="{FF2B5EF4-FFF2-40B4-BE49-F238E27FC236}">
              <a16:creationId xmlns:a16="http://schemas.microsoft.com/office/drawing/2014/main" id="{67643907-F045-4BF1-8A2E-16C6B6054CAC}"/>
            </a:ext>
          </a:extLst>
        </xdr:cNvPr>
        <xdr:cNvCxnSpPr/>
      </xdr:nvCxnSpPr>
      <xdr:spPr>
        <a:xfrm>
          <a:off x="16230600" y="13359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168291</xdr:rowOff>
    </xdr:from>
    <xdr:ext cx="405111" cy="259045"/>
    <xdr:sp macro="" textlink="">
      <xdr:nvSpPr>
        <xdr:cNvPr id="655" name="【児童館】&#10;有形固定資産減価償却率平均値テキスト">
          <a:extLst>
            <a:ext uri="{FF2B5EF4-FFF2-40B4-BE49-F238E27FC236}">
              <a16:creationId xmlns:a16="http://schemas.microsoft.com/office/drawing/2014/main" id="{512206DC-8DCC-49CE-940B-CD92A840D3E2}"/>
            </a:ext>
          </a:extLst>
        </xdr:cNvPr>
        <xdr:cNvSpPr txBox="1"/>
      </xdr:nvSpPr>
      <xdr:spPr>
        <a:xfrm>
          <a:off x="16357600" y="138842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145414</xdr:rowOff>
    </xdr:from>
    <xdr:to>
      <xdr:col>85</xdr:col>
      <xdr:colOff>177800</xdr:colOff>
      <xdr:row>82</xdr:row>
      <xdr:rowOff>75564</xdr:rowOff>
    </xdr:to>
    <xdr:sp macro="" textlink="">
      <xdr:nvSpPr>
        <xdr:cNvPr id="656" name="フローチャート: 判断 655">
          <a:extLst>
            <a:ext uri="{FF2B5EF4-FFF2-40B4-BE49-F238E27FC236}">
              <a16:creationId xmlns:a16="http://schemas.microsoft.com/office/drawing/2014/main" id="{BDFD1FFA-9898-4CD8-A6EF-A02FF2355C52}"/>
            </a:ext>
          </a:extLst>
        </xdr:cNvPr>
        <xdr:cNvSpPr/>
      </xdr:nvSpPr>
      <xdr:spPr>
        <a:xfrm>
          <a:off x="162687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151130</xdr:rowOff>
    </xdr:from>
    <xdr:to>
      <xdr:col>81</xdr:col>
      <xdr:colOff>101600</xdr:colOff>
      <xdr:row>82</xdr:row>
      <xdr:rowOff>81280</xdr:rowOff>
    </xdr:to>
    <xdr:sp macro="" textlink="">
      <xdr:nvSpPr>
        <xdr:cNvPr id="657" name="フローチャート: 判断 656">
          <a:extLst>
            <a:ext uri="{FF2B5EF4-FFF2-40B4-BE49-F238E27FC236}">
              <a16:creationId xmlns:a16="http://schemas.microsoft.com/office/drawing/2014/main" id="{1B598D58-5FC4-4A47-8AA5-0B340CD7B9BB}"/>
            </a:ext>
          </a:extLst>
        </xdr:cNvPr>
        <xdr:cNvSpPr/>
      </xdr:nvSpPr>
      <xdr:spPr>
        <a:xfrm>
          <a:off x="15430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124461</xdr:rowOff>
    </xdr:from>
    <xdr:to>
      <xdr:col>76</xdr:col>
      <xdr:colOff>165100</xdr:colOff>
      <xdr:row>82</xdr:row>
      <xdr:rowOff>54611</xdr:rowOff>
    </xdr:to>
    <xdr:sp macro="" textlink="">
      <xdr:nvSpPr>
        <xdr:cNvPr id="658" name="フローチャート: 判断 657">
          <a:extLst>
            <a:ext uri="{FF2B5EF4-FFF2-40B4-BE49-F238E27FC236}">
              <a16:creationId xmlns:a16="http://schemas.microsoft.com/office/drawing/2014/main" id="{676C174F-F574-4BF7-B2B3-FE57861D6757}"/>
            </a:ext>
          </a:extLst>
        </xdr:cNvPr>
        <xdr:cNvSpPr/>
      </xdr:nvSpPr>
      <xdr:spPr>
        <a:xfrm>
          <a:off x="145415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132080</xdr:rowOff>
    </xdr:from>
    <xdr:to>
      <xdr:col>72</xdr:col>
      <xdr:colOff>38100</xdr:colOff>
      <xdr:row>82</xdr:row>
      <xdr:rowOff>62230</xdr:rowOff>
    </xdr:to>
    <xdr:sp macro="" textlink="">
      <xdr:nvSpPr>
        <xdr:cNvPr id="659" name="フローチャート: 判断 658">
          <a:extLst>
            <a:ext uri="{FF2B5EF4-FFF2-40B4-BE49-F238E27FC236}">
              <a16:creationId xmlns:a16="http://schemas.microsoft.com/office/drawing/2014/main" id="{246138AD-FC1A-40F4-9D9C-36F7E535F6EF}"/>
            </a:ext>
          </a:extLst>
        </xdr:cNvPr>
        <xdr:cNvSpPr/>
      </xdr:nvSpPr>
      <xdr:spPr>
        <a:xfrm>
          <a:off x="13652500" y="1401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88264</xdr:rowOff>
    </xdr:from>
    <xdr:to>
      <xdr:col>67</xdr:col>
      <xdr:colOff>101600</xdr:colOff>
      <xdr:row>82</xdr:row>
      <xdr:rowOff>18414</xdr:rowOff>
    </xdr:to>
    <xdr:sp macro="" textlink="">
      <xdr:nvSpPr>
        <xdr:cNvPr id="660" name="フローチャート: 判断 659">
          <a:extLst>
            <a:ext uri="{FF2B5EF4-FFF2-40B4-BE49-F238E27FC236}">
              <a16:creationId xmlns:a16="http://schemas.microsoft.com/office/drawing/2014/main" id="{3F8D1657-87B4-4B9B-A625-5088B36803A5}"/>
            </a:ext>
          </a:extLst>
        </xdr:cNvPr>
        <xdr:cNvSpPr/>
      </xdr:nvSpPr>
      <xdr:spPr>
        <a:xfrm>
          <a:off x="12763500" y="1397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7BA86DBD-C30A-418B-824C-6EE409E61B4F}"/>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152E01FF-A17D-4B7B-B660-81C80E669995}"/>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FF2A15E9-53AE-4803-BB75-B181414C615A}"/>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6EC1935D-9A95-47A6-A230-5FF557421B1C}"/>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B8505957-04AF-441C-9AB6-ECECB72F0351}"/>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88264</xdr:rowOff>
    </xdr:from>
    <xdr:to>
      <xdr:col>85</xdr:col>
      <xdr:colOff>177800</xdr:colOff>
      <xdr:row>84</xdr:row>
      <xdr:rowOff>18414</xdr:rowOff>
    </xdr:to>
    <xdr:sp macro="" textlink="">
      <xdr:nvSpPr>
        <xdr:cNvPr id="666" name="楕円 665">
          <a:extLst>
            <a:ext uri="{FF2B5EF4-FFF2-40B4-BE49-F238E27FC236}">
              <a16:creationId xmlns:a16="http://schemas.microsoft.com/office/drawing/2014/main" id="{C55D589C-EC2C-4CDA-8C45-C15999ACC48B}"/>
            </a:ext>
          </a:extLst>
        </xdr:cNvPr>
        <xdr:cNvSpPr/>
      </xdr:nvSpPr>
      <xdr:spPr>
        <a:xfrm>
          <a:off x="16268700" y="1431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66691</xdr:rowOff>
    </xdr:from>
    <xdr:ext cx="405111" cy="259045"/>
    <xdr:sp macro="" textlink="">
      <xdr:nvSpPr>
        <xdr:cNvPr id="667" name="【児童館】&#10;有形固定資産減価償却率該当値テキスト">
          <a:extLst>
            <a:ext uri="{FF2B5EF4-FFF2-40B4-BE49-F238E27FC236}">
              <a16:creationId xmlns:a16="http://schemas.microsoft.com/office/drawing/2014/main" id="{7689F0FF-A357-4178-8043-A67EA2AA69D2}"/>
            </a:ext>
          </a:extLst>
        </xdr:cNvPr>
        <xdr:cNvSpPr txBox="1"/>
      </xdr:nvSpPr>
      <xdr:spPr>
        <a:xfrm>
          <a:off x="16357600" y="14297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50164</xdr:rowOff>
    </xdr:from>
    <xdr:to>
      <xdr:col>81</xdr:col>
      <xdr:colOff>101600</xdr:colOff>
      <xdr:row>83</xdr:row>
      <xdr:rowOff>151764</xdr:rowOff>
    </xdr:to>
    <xdr:sp macro="" textlink="">
      <xdr:nvSpPr>
        <xdr:cNvPr id="668" name="楕円 667">
          <a:extLst>
            <a:ext uri="{FF2B5EF4-FFF2-40B4-BE49-F238E27FC236}">
              <a16:creationId xmlns:a16="http://schemas.microsoft.com/office/drawing/2014/main" id="{3490C7F3-492A-4660-9978-6711B28DAF23}"/>
            </a:ext>
          </a:extLst>
        </xdr:cNvPr>
        <xdr:cNvSpPr/>
      </xdr:nvSpPr>
      <xdr:spPr>
        <a:xfrm>
          <a:off x="15430500" y="1428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100964</xdr:rowOff>
    </xdr:from>
    <xdr:to>
      <xdr:col>85</xdr:col>
      <xdr:colOff>127000</xdr:colOff>
      <xdr:row>83</xdr:row>
      <xdr:rowOff>139064</xdr:rowOff>
    </xdr:to>
    <xdr:cxnSp macro="">
      <xdr:nvCxnSpPr>
        <xdr:cNvPr id="669" name="直線コネクタ 668">
          <a:extLst>
            <a:ext uri="{FF2B5EF4-FFF2-40B4-BE49-F238E27FC236}">
              <a16:creationId xmlns:a16="http://schemas.microsoft.com/office/drawing/2014/main" id="{161905EF-92DC-4E1A-9999-C9BC5B3A2B3D}"/>
            </a:ext>
          </a:extLst>
        </xdr:cNvPr>
        <xdr:cNvCxnSpPr/>
      </xdr:nvCxnSpPr>
      <xdr:spPr>
        <a:xfrm>
          <a:off x="15481300" y="14331314"/>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12064</xdr:rowOff>
    </xdr:from>
    <xdr:to>
      <xdr:col>76</xdr:col>
      <xdr:colOff>165100</xdr:colOff>
      <xdr:row>83</xdr:row>
      <xdr:rowOff>113664</xdr:rowOff>
    </xdr:to>
    <xdr:sp macro="" textlink="">
      <xdr:nvSpPr>
        <xdr:cNvPr id="670" name="楕円 669">
          <a:extLst>
            <a:ext uri="{FF2B5EF4-FFF2-40B4-BE49-F238E27FC236}">
              <a16:creationId xmlns:a16="http://schemas.microsoft.com/office/drawing/2014/main" id="{852D0B49-DB7F-4CB8-A8EB-5345B3675B19}"/>
            </a:ext>
          </a:extLst>
        </xdr:cNvPr>
        <xdr:cNvSpPr/>
      </xdr:nvSpPr>
      <xdr:spPr>
        <a:xfrm>
          <a:off x="14541500" y="1424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62864</xdr:rowOff>
    </xdr:from>
    <xdr:to>
      <xdr:col>81</xdr:col>
      <xdr:colOff>50800</xdr:colOff>
      <xdr:row>83</xdr:row>
      <xdr:rowOff>100964</xdr:rowOff>
    </xdr:to>
    <xdr:cxnSp macro="">
      <xdr:nvCxnSpPr>
        <xdr:cNvPr id="671" name="直線コネクタ 670">
          <a:extLst>
            <a:ext uri="{FF2B5EF4-FFF2-40B4-BE49-F238E27FC236}">
              <a16:creationId xmlns:a16="http://schemas.microsoft.com/office/drawing/2014/main" id="{D3216FAA-F9C7-4B9E-BDA6-82DCE211C9CF}"/>
            </a:ext>
          </a:extLst>
        </xdr:cNvPr>
        <xdr:cNvCxnSpPr/>
      </xdr:nvCxnSpPr>
      <xdr:spPr>
        <a:xfrm>
          <a:off x="14592300" y="14293214"/>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145414</xdr:rowOff>
    </xdr:from>
    <xdr:to>
      <xdr:col>72</xdr:col>
      <xdr:colOff>38100</xdr:colOff>
      <xdr:row>83</xdr:row>
      <xdr:rowOff>75564</xdr:rowOff>
    </xdr:to>
    <xdr:sp macro="" textlink="">
      <xdr:nvSpPr>
        <xdr:cNvPr id="672" name="楕円 671">
          <a:extLst>
            <a:ext uri="{FF2B5EF4-FFF2-40B4-BE49-F238E27FC236}">
              <a16:creationId xmlns:a16="http://schemas.microsoft.com/office/drawing/2014/main" id="{9B2ED38B-FFD4-4B62-8BC7-2AB8D36D1ED3}"/>
            </a:ext>
          </a:extLst>
        </xdr:cNvPr>
        <xdr:cNvSpPr/>
      </xdr:nvSpPr>
      <xdr:spPr>
        <a:xfrm>
          <a:off x="13652500" y="1420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24764</xdr:rowOff>
    </xdr:from>
    <xdr:to>
      <xdr:col>76</xdr:col>
      <xdr:colOff>114300</xdr:colOff>
      <xdr:row>83</xdr:row>
      <xdr:rowOff>62864</xdr:rowOff>
    </xdr:to>
    <xdr:cxnSp macro="">
      <xdr:nvCxnSpPr>
        <xdr:cNvPr id="673" name="直線コネクタ 672">
          <a:extLst>
            <a:ext uri="{FF2B5EF4-FFF2-40B4-BE49-F238E27FC236}">
              <a16:creationId xmlns:a16="http://schemas.microsoft.com/office/drawing/2014/main" id="{F7B17BF6-31DD-459D-88D3-B6FE371923E2}"/>
            </a:ext>
          </a:extLst>
        </xdr:cNvPr>
        <xdr:cNvCxnSpPr/>
      </xdr:nvCxnSpPr>
      <xdr:spPr>
        <a:xfrm>
          <a:off x="13703300" y="14255114"/>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107314</xdr:rowOff>
    </xdr:from>
    <xdr:to>
      <xdr:col>67</xdr:col>
      <xdr:colOff>101600</xdr:colOff>
      <xdr:row>83</xdr:row>
      <xdr:rowOff>37464</xdr:rowOff>
    </xdr:to>
    <xdr:sp macro="" textlink="">
      <xdr:nvSpPr>
        <xdr:cNvPr id="674" name="楕円 673">
          <a:extLst>
            <a:ext uri="{FF2B5EF4-FFF2-40B4-BE49-F238E27FC236}">
              <a16:creationId xmlns:a16="http://schemas.microsoft.com/office/drawing/2014/main" id="{10547EE9-925A-4D50-9C4E-C412A246B009}"/>
            </a:ext>
          </a:extLst>
        </xdr:cNvPr>
        <xdr:cNvSpPr/>
      </xdr:nvSpPr>
      <xdr:spPr>
        <a:xfrm>
          <a:off x="12763500" y="1416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158114</xdr:rowOff>
    </xdr:from>
    <xdr:to>
      <xdr:col>71</xdr:col>
      <xdr:colOff>177800</xdr:colOff>
      <xdr:row>83</xdr:row>
      <xdr:rowOff>24764</xdr:rowOff>
    </xdr:to>
    <xdr:cxnSp macro="">
      <xdr:nvCxnSpPr>
        <xdr:cNvPr id="675" name="直線コネクタ 674">
          <a:extLst>
            <a:ext uri="{FF2B5EF4-FFF2-40B4-BE49-F238E27FC236}">
              <a16:creationId xmlns:a16="http://schemas.microsoft.com/office/drawing/2014/main" id="{83FF9198-B055-4F69-B112-5AA28E7540FE}"/>
            </a:ext>
          </a:extLst>
        </xdr:cNvPr>
        <xdr:cNvCxnSpPr/>
      </xdr:nvCxnSpPr>
      <xdr:spPr>
        <a:xfrm>
          <a:off x="12814300" y="14217014"/>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97807</xdr:rowOff>
    </xdr:from>
    <xdr:ext cx="405111" cy="259045"/>
    <xdr:sp macro="" textlink="">
      <xdr:nvSpPr>
        <xdr:cNvPr id="676" name="n_1aveValue【児童館】&#10;有形固定資産減価償却率">
          <a:extLst>
            <a:ext uri="{FF2B5EF4-FFF2-40B4-BE49-F238E27FC236}">
              <a16:creationId xmlns:a16="http://schemas.microsoft.com/office/drawing/2014/main" id="{A92C7F05-085C-480F-9D94-37B7DF107814}"/>
            </a:ext>
          </a:extLst>
        </xdr:cNvPr>
        <xdr:cNvSpPr txBox="1"/>
      </xdr:nvSpPr>
      <xdr:spPr>
        <a:xfrm>
          <a:off x="15266044" y="1381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71138</xdr:rowOff>
    </xdr:from>
    <xdr:ext cx="405111" cy="259045"/>
    <xdr:sp macro="" textlink="">
      <xdr:nvSpPr>
        <xdr:cNvPr id="677" name="n_2aveValue【児童館】&#10;有形固定資産減価償却率">
          <a:extLst>
            <a:ext uri="{FF2B5EF4-FFF2-40B4-BE49-F238E27FC236}">
              <a16:creationId xmlns:a16="http://schemas.microsoft.com/office/drawing/2014/main" id="{B1B15836-2F6A-4B82-9580-A4CBB04D5D7F}"/>
            </a:ext>
          </a:extLst>
        </xdr:cNvPr>
        <xdr:cNvSpPr txBox="1"/>
      </xdr:nvSpPr>
      <xdr:spPr>
        <a:xfrm>
          <a:off x="14389744" y="1378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78757</xdr:rowOff>
    </xdr:from>
    <xdr:ext cx="405111" cy="259045"/>
    <xdr:sp macro="" textlink="">
      <xdr:nvSpPr>
        <xdr:cNvPr id="678" name="n_3aveValue【児童館】&#10;有形固定資産減価償却率">
          <a:extLst>
            <a:ext uri="{FF2B5EF4-FFF2-40B4-BE49-F238E27FC236}">
              <a16:creationId xmlns:a16="http://schemas.microsoft.com/office/drawing/2014/main" id="{5A6BC991-F0F0-4E22-96F0-D7CAF3F88FF8}"/>
            </a:ext>
          </a:extLst>
        </xdr:cNvPr>
        <xdr:cNvSpPr txBox="1"/>
      </xdr:nvSpPr>
      <xdr:spPr>
        <a:xfrm>
          <a:off x="13500744" y="1379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34941</xdr:rowOff>
    </xdr:from>
    <xdr:ext cx="405111" cy="259045"/>
    <xdr:sp macro="" textlink="">
      <xdr:nvSpPr>
        <xdr:cNvPr id="679" name="n_4aveValue【児童館】&#10;有形固定資産減価償却率">
          <a:extLst>
            <a:ext uri="{FF2B5EF4-FFF2-40B4-BE49-F238E27FC236}">
              <a16:creationId xmlns:a16="http://schemas.microsoft.com/office/drawing/2014/main" id="{DC533A26-216B-478C-942E-2E69769C8242}"/>
            </a:ext>
          </a:extLst>
        </xdr:cNvPr>
        <xdr:cNvSpPr txBox="1"/>
      </xdr:nvSpPr>
      <xdr:spPr>
        <a:xfrm>
          <a:off x="12611744" y="1375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142891</xdr:rowOff>
    </xdr:from>
    <xdr:ext cx="405111" cy="259045"/>
    <xdr:sp macro="" textlink="">
      <xdr:nvSpPr>
        <xdr:cNvPr id="680" name="n_1mainValue【児童館】&#10;有形固定資産減価償却率">
          <a:extLst>
            <a:ext uri="{FF2B5EF4-FFF2-40B4-BE49-F238E27FC236}">
              <a16:creationId xmlns:a16="http://schemas.microsoft.com/office/drawing/2014/main" id="{F34FA88D-65B6-4A4A-94A7-E4752C8EF7D1}"/>
            </a:ext>
          </a:extLst>
        </xdr:cNvPr>
        <xdr:cNvSpPr txBox="1"/>
      </xdr:nvSpPr>
      <xdr:spPr>
        <a:xfrm>
          <a:off x="15266044" y="14373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104791</xdr:rowOff>
    </xdr:from>
    <xdr:ext cx="405111" cy="259045"/>
    <xdr:sp macro="" textlink="">
      <xdr:nvSpPr>
        <xdr:cNvPr id="681" name="n_2mainValue【児童館】&#10;有形固定資産減価償却率">
          <a:extLst>
            <a:ext uri="{FF2B5EF4-FFF2-40B4-BE49-F238E27FC236}">
              <a16:creationId xmlns:a16="http://schemas.microsoft.com/office/drawing/2014/main" id="{09671DB2-41B0-480A-BE74-6462FDCE04D3}"/>
            </a:ext>
          </a:extLst>
        </xdr:cNvPr>
        <xdr:cNvSpPr txBox="1"/>
      </xdr:nvSpPr>
      <xdr:spPr>
        <a:xfrm>
          <a:off x="14389744" y="14335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66691</xdr:rowOff>
    </xdr:from>
    <xdr:ext cx="405111" cy="259045"/>
    <xdr:sp macro="" textlink="">
      <xdr:nvSpPr>
        <xdr:cNvPr id="682" name="n_3mainValue【児童館】&#10;有形固定資産減価償却率">
          <a:extLst>
            <a:ext uri="{FF2B5EF4-FFF2-40B4-BE49-F238E27FC236}">
              <a16:creationId xmlns:a16="http://schemas.microsoft.com/office/drawing/2014/main" id="{4F8D17EA-AC33-452C-A73F-2B5D0F72E570}"/>
            </a:ext>
          </a:extLst>
        </xdr:cNvPr>
        <xdr:cNvSpPr txBox="1"/>
      </xdr:nvSpPr>
      <xdr:spPr>
        <a:xfrm>
          <a:off x="13500744" y="14297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28591</xdr:rowOff>
    </xdr:from>
    <xdr:ext cx="405111" cy="259045"/>
    <xdr:sp macro="" textlink="">
      <xdr:nvSpPr>
        <xdr:cNvPr id="683" name="n_4mainValue【児童館】&#10;有形固定資産減価償却率">
          <a:extLst>
            <a:ext uri="{FF2B5EF4-FFF2-40B4-BE49-F238E27FC236}">
              <a16:creationId xmlns:a16="http://schemas.microsoft.com/office/drawing/2014/main" id="{81F48F83-7476-4460-80B4-8411C29E64AE}"/>
            </a:ext>
          </a:extLst>
        </xdr:cNvPr>
        <xdr:cNvSpPr txBox="1"/>
      </xdr:nvSpPr>
      <xdr:spPr>
        <a:xfrm>
          <a:off x="12611744" y="14258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4" name="正方形/長方形 683">
          <a:extLst>
            <a:ext uri="{FF2B5EF4-FFF2-40B4-BE49-F238E27FC236}">
              <a16:creationId xmlns:a16="http://schemas.microsoft.com/office/drawing/2014/main" id="{D8E25D08-3F51-4597-8F00-963F81F6B982}"/>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5" name="正方形/長方形 684">
          <a:extLst>
            <a:ext uri="{FF2B5EF4-FFF2-40B4-BE49-F238E27FC236}">
              <a16:creationId xmlns:a16="http://schemas.microsoft.com/office/drawing/2014/main" id="{D13F653A-EE26-47A9-BED5-B0F45415778E}"/>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6" name="正方形/長方形 685">
          <a:extLst>
            <a:ext uri="{FF2B5EF4-FFF2-40B4-BE49-F238E27FC236}">
              <a16:creationId xmlns:a16="http://schemas.microsoft.com/office/drawing/2014/main" id="{57784237-CEC6-468A-969F-22141DB781DF}"/>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7" name="正方形/長方形 686">
          <a:extLst>
            <a:ext uri="{FF2B5EF4-FFF2-40B4-BE49-F238E27FC236}">
              <a16:creationId xmlns:a16="http://schemas.microsoft.com/office/drawing/2014/main" id="{17A07153-AB4F-4741-BA17-C209B1CD0EFE}"/>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8" name="正方形/長方形 687">
          <a:extLst>
            <a:ext uri="{FF2B5EF4-FFF2-40B4-BE49-F238E27FC236}">
              <a16:creationId xmlns:a16="http://schemas.microsoft.com/office/drawing/2014/main" id="{9CAC1BBB-21A4-493C-A959-822D5F43AD5E}"/>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9" name="正方形/長方形 688">
          <a:extLst>
            <a:ext uri="{FF2B5EF4-FFF2-40B4-BE49-F238E27FC236}">
              <a16:creationId xmlns:a16="http://schemas.microsoft.com/office/drawing/2014/main" id="{151DA0D6-2FB5-4032-BFAF-E3ED8599FCC5}"/>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0" name="正方形/長方形 689">
          <a:extLst>
            <a:ext uri="{FF2B5EF4-FFF2-40B4-BE49-F238E27FC236}">
              <a16:creationId xmlns:a16="http://schemas.microsoft.com/office/drawing/2014/main" id="{78A703D4-77A5-4BFD-8C53-DABCC6495B3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1" name="正方形/長方形 690">
          <a:extLst>
            <a:ext uri="{FF2B5EF4-FFF2-40B4-BE49-F238E27FC236}">
              <a16:creationId xmlns:a16="http://schemas.microsoft.com/office/drawing/2014/main" id="{A2E7E844-D090-48BE-93D8-F02CC7B07B9B}"/>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2" name="テキスト ボックス 691">
          <a:extLst>
            <a:ext uri="{FF2B5EF4-FFF2-40B4-BE49-F238E27FC236}">
              <a16:creationId xmlns:a16="http://schemas.microsoft.com/office/drawing/2014/main" id="{C18E8F92-4CED-480C-BFD6-4C4D63B768CB}"/>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3" name="直線コネクタ 692">
          <a:extLst>
            <a:ext uri="{FF2B5EF4-FFF2-40B4-BE49-F238E27FC236}">
              <a16:creationId xmlns:a16="http://schemas.microsoft.com/office/drawing/2014/main" id="{D422A4C1-C768-4FDA-A6E6-D4F20D86B48C}"/>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4" name="直線コネクタ 693">
          <a:extLst>
            <a:ext uri="{FF2B5EF4-FFF2-40B4-BE49-F238E27FC236}">
              <a16:creationId xmlns:a16="http://schemas.microsoft.com/office/drawing/2014/main" id="{AF01091E-557F-4BC5-B808-9BE48870583B}"/>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5" name="テキスト ボックス 694">
          <a:extLst>
            <a:ext uri="{FF2B5EF4-FFF2-40B4-BE49-F238E27FC236}">
              <a16:creationId xmlns:a16="http://schemas.microsoft.com/office/drawing/2014/main" id="{53C8AEA4-7291-4C62-92F5-037436313186}"/>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6" name="直線コネクタ 695">
          <a:extLst>
            <a:ext uri="{FF2B5EF4-FFF2-40B4-BE49-F238E27FC236}">
              <a16:creationId xmlns:a16="http://schemas.microsoft.com/office/drawing/2014/main" id="{6E15C25C-3DA3-4A02-8EA4-4A4AE2B11C88}"/>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7" name="テキスト ボックス 696">
          <a:extLst>
            <a:ext uri="{FF2B5EF4-FFF2-40B4-BE49-F238E27FC236}">
              <a16:creationId xmlns:a16="http://schemas.microsoft.com/office/drawing/2014/main" id="{192AB2AF-9C98-46F7-A5EA-4A5F7344D3C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8" name="直線コネクタ 697">
          <a:extLst>
            <a:ext uri="{FF2B5EF4-FFF2-40B4-BE49-F238E27FC236}">
              <a16:creationId xmlns:a16="http://schemas.microsoft.com/office/drawing/2014/main" id="{C0869C5F-2D57-46E3-9102-9A4E06B59729}"/>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9" name="テキスト ボックス 698">
          <a:extLst>
            <a:ext uri="{FF2B5EF4-FFF2-40B4-BE49-F238E27FC236}">
              <a16:creationId xmlns:a16="http://schemas.microsoft.com/office/drawing/2014/main" id="{D8B3C19D-AA1D-4BC7-A6A2-040CC11464B4}"/>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00" name="直線コネクタ 699">
          <a:extLst>
            <a:ext uri="{FF2B5EF4-FFF2-40B4-BE49-F238E27FC236}">
              <a16:creationId xmlns:a16="http://schemas.microsoft.com/office/drawing/2014/main" id="{46260734-50DB-424F-A5A5-547094CB3E8A}"/>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1" name="テキスト ボックス 700">
          <a:extLst>
            <a:ext uri="{FF2B5EF4-FFF2-40B4-BE49-F238E27FC236}">
              <a16:creationId xmlns:a16="http://schemas.microsoft.com/office/drawing/2014/main" id="{5B2F15DE-4947-468B-AC4F-37719D5552A8}"/>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2" name="直線コネクタ 701">
          <a:extLst>
            <a:ext uri="{FF2B5EF4-FFF2-40B4-BE49-F238E27FC236}">
              <a16:creationId xmlns:a16="http://schemas.microsoft.com/office/drawing/2014/main" id="{8865325C-1A52-4D1C-BE1F-F0B3BC9CA65F}"/>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3" name="テキスト ボックス 702">
          <a:extLst>
            <a:ext uri="{FF2B5EF4-FFF2-40B4-BE49-F238E27FC236}">
              <a16:creationId xmlns:a16="http://schemas.microsoft.com/office/drawing/2014/main" id="{310D7868-002B-4A5D-AEAF-9B6D695DA7BB}"/>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4" name="【児童館】&#10;一人当たり面積グラフ枠">
          <a:extLst>
            <a:ext uri="{FF2B5EF4-FFF2-40B4-BE49-F238E27FC236}">
              <a16:creationId xmlns:a16="http://schemas.microsoft.com/office/drawing/2014/main" id="{C0FF0D24-04B6-4B5C-B151-FD96F6B8D5D7}"/>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127254</xdr:rowOff>
    </xdr:from>
    <xdr:to>
      <xdr:col>116</xdr:col>
      <xdr:colOff>62864</xdr:colOff>
      <xdr:row>86</xdr:row>
      <xdr:rowOff>28956</xdr:rowOff>
    </xdr:to>
    <xdr:cxnSp macro="">
      <xdr:nvCxnSpPr>
        <xdr:cNvPr id="705" name="直線コネクタ 704">
          <a:extLst>
            <a:ext uri="{FF2B5EF4-FFF2-40B4-BE49-F238E27FC236}">
              <a16:creationId xmlns:a16="http://schemas.microsoft.com/office/drawing/2014/main" id="{AC5BDC5A-FC14-4E49-B0C4-707CAFEA4515}"/>
            </a:ext>
          </a:extLst>
        </xdr:cNvPr>
        <xdr:cNvCxnSpPr/>
      </xdr:nvCxnSpPr>
      <xdr:spPr>
        <a:xfrm flipV="1">
          <a:off x="22160864" y="13328904"/>
          <a:ext cx="0" cy="144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32783</xdr:rowOff>
    </xdr:from>
    <xdr:ext cx="469744" cy="259045"/>
    <xdr:sp macro="" textlink="">
      <xdr:nvSpPr>
        <xdr:cNvPr id="706" name="【児童館】&#10;一人当たり面積最小値テキスト">
          <a:extLst>
            <a:ext uri="{FF2B5EF4-FFF2-40B4-BE49-F238E27FC236}">
              <a16:creationId xmlns:a16="http://schemas.microsoft.com/office/drawing/2014/main" id="{2BDF73D2-CEBE-471A-959D-893A1F5AD1FD}"/>
            </a:ext>
          </a:extLst>
        </xdr:cNvPr>
        <xdr:cNvSpPr txBox="1"/>
      </xdr:nvSpPr>
      <xdr:spPr>
        <a:xfrm>
          <a:off x="22199600" y="1477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28956</xdr:rowOff>
    </xdr:from>
    <xdr:to>
      <xdr:col>116</xdr:col>
      <xdr:colOff>152400</xdr:colOff>
      <xdr:row>86</xdr:row>
      <xdr:rowOff>28956</xdr:rowOff>
    </xdr:to>
    <xdr:cxnSp macro="">
      <xdr:nvCxnSpPr>
        <xdr:cNvPr id="707" name="直線コネクタ 706">
          <a:extLst>
            <a:ext uri="{FF2B5EF4-FFF2-40B4-BE49-F238E27FC236}">
              <a16:creationId xmlns:a16="http://schemas.microsoft.com/office/drawing/2014/main" id="{05A5CF04-CFB3-43C7-9499-386E2187C068}"/>
            </a:ext>
          </a:extLst>
        </xdr:cNvPr>
        <xdr:cNvCxnSpPr/>
      </xdr:nvCxnSpPr>
      <xdr:spPr>
        <a:xfrm>
          <a:off x="22072600" y="1477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73931</xdr:rowOff>
    </xdr:from>
    <xdr:ext cx="469744" cy="259045"/>
    <xdr:sp macro="" textlink="">
      <xdr:nvSpPr>
        <xdr:cNvPr id="708" name="【児童館】&#10;一人当たり面積最大値テキスト">
          <a:extLst>
            <a:ext uri="{FF2B5EF4-FFF2-40B4-BE49-F238E27FC236}">
              <a16:creationId xmlns:a16="http://schemas.microsoft.com/office/drawing/2014/main" id="{D60F07FF-5A2A-459C-BECD-819FA8DE0560}"/>
            </a:ext>
          </a:extLst>
        </xdr:cNvPr>
        <xdr:cNvSpPr txBox="1"/>
      </xdr:nvSpPr>
      <xdr:spPr>
        <a:xfrm>
          <a:off x="22199600" y="13104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127254</xdr:rowOff>
    </xdr:from>
    <xdr:to>
      <xdr:col>116</xdr:col>
      <xdr:colOff>152400</xdr:colOff>
      <xdr:row>77</xdr:row>
      <xdr:rowOff>127254</xdr:rowOff>
    </xdr:to>
    <xdr:cxnSp macro="">
      <xdr:nvCxnSpPr>
        <xdr:cNvPr id="709" name="直線コネクタ 708">
          <a:extLst>
            <a:ext uri="{FF2B5EF4-FFF2-40B4-BE49-F238E27FC236}">
              <a16:creationId xmlns:a16="http://schemas.microsoft.com/office/drawing/2014/main" id="{43715F9C-BB12-46E7-BEB5-7C2B74ED7D6D}"/>
            </a:ext>
          </a:extLst>
        </xdr:cNvPr>
        <xdr:cNvCxnSpPr/>
      </xdr:nvCxnSpPr>
      <xdr:spPr>
        <a:xfrm>
          <a:off x="22072600" y="1332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44466</xdr:rowOff>
    </xdr:from>
    <xdr:ext cx="469744" cy="259045"/>
    <xdr:sp macro="" textlink="">
      <xdr:nvSpPr>
        <xdr:cNvPr id="710" name="【児童館】&#10;一人当たり面積平均値テキスト">
          <a:extLst>
            <a:ext uri="{FF2B5EF4-FFF2-40B4-BE49-F238E27FC236}">
              <a16:creationId xmlns:a16="http://schemas.microsoft.com/office/drawing/2014/main" id="{76BD50A2-B1DF-4D91-8876-B2052FCD6743}"/>
            </a:ext>
          </a:extLst>
        </xdr:cNvPr>
        <xdr:cNvSpPr txBox="1"/>
      </xdr:nvSpPr>
      <xdr:spPr>
        <a:xfrm>
          <a:off x="22199600" y="144462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21589</xdr:rowOff>
    </xdr:from>
    <xdr:to>
      <xdr:col>116</xdr:col>
      <xdr:colOff>114300</xdr:colOff>
      <xdr:row>85</xdr:row>
      <xdr:rowOff>123189</xdr:rowOff>
    </xdr:to>
    <xdr:sp macro="" textlink="">
      <xdr:nvSpPr>
        <xdr:cNvPr id="711" name="フローチャート: 判断 710">
          <a:extLst>
            <a:ext uri="{FF2B5EF4-FFF2-40B4-BE49-F238E27FC236}">
              <a16:creationId xmlns:a16="http://schemas.microsoft.com/office/drawing/2014/main" id="{C09CB620-637F-4B57-828F-85F3C379AD15}"/>
            </a:ext>
          </a:extLst>
        </xdr:cNvPr>
        <xdr:cNvSpPr/>
      </xdr:nvSpPr>
      <xdr:spPr>
        <a:xfrm>
          <a:off x="221107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39878</xdr:rowOff>
    </xdr:from>
    <xdr:to>
      <xdr:col>112</xdr:col>
      <xdr:colOff>38100</xdr:colOff>
      <xdr:row>85</xdr:row>
      <xdr:rowOff>141478</xdr:rowOff>
    </xdr:to>
    <xdr:sp macro="" textlink="">
      <xdr:nvSpPr>
        <xdr:cNvPr id="712" name="フローチャート: 判断 711">
          <a:extLst>
            <a:ext uri="{FF2B5EF4-FFF2-40B4-BE49-F238E27FC236}">
              <a16:creationId xmlns:a16="http://schemas.microsoft.com/office/drawing/2014/main" id="{CC237496-E488-4648-A961-A8730A16256B}"/>
            </a:ext>
          </a:extLst>
        </xdr:cNvPr>
        <xdr:cNvSpPr/>
      </xdr:nvSpPr>
      <xdr:spPr>
        <a:xfrm>
          <a:off x="21272500" y="1461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30735</xdr:rowOff>
    </xdr:from>
    <xdr:to>
      <xdr:col>107</xdr:col>
      <xdr:colOff>101600</xdr:colOff>
      <xdr:row>85</xdr:row>
      <xdr:rowOff>132335</xdr:rowOff>
    </xdr:to>
    <xdr:sp macro="" textlink="">
      <xdr:nvSpPr>
        <xdr:cNvPr id="713" name="フローチャート: 判断 712">
          <a:extLst>
            <a:ext uri="{FF2B5EF4-FFF2-40B4-BE49-F238E27FC236}">
              <a16:creationId xmlns:a16="http://schemas.microsoft.com/office/drawing/2014/main" id="{C17781C0-1086-4568-A0DF-6F9BE67CEEA1}"/>
            </a:ext>
          </a:extLst>
        </xdr:cNvPr>
        <xdr:cNvSpPr/>
      </xdr:nvSpPr>
      <xdr:spPr>
        <a:xfrm>
          <a:off x="20383500" y="1460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49022</xdr:rowOff>
    </xdr:from>
    <xdr:to>
      <xdr:col>102</xdr:col>
      <xdr:colOff>165100</xdr:colOff>
      <xdr:row>85</xdr:row>
      <xdr:rowOff>150622</xdr:rowOff>
    </xdr:to>
    <xdr:sp macro="" textlink="">
      <xdr:nvSpPr>
        <xdr:cNvPr id="714" name="フローチャート: 判断 713">
          <a:extLst>
            <a:ext uri="{FF2B5EF4-FFF2-40B4-BE49-F238E27FC236}">
              <a16:creationId xmlns:a16="http://schemas.microsoft.com/office/drawing/2014/main" id="{07EA4361-B29B-49C0-8422-14EDF57CD159}"/>
            </a:ext>
          </a:extLst>
        </xdr:cNvPr>
        <xdr:cNvSpPr/>
      </xdr:nvSpPr>
      <xdr:spPr>
        <a:xfrm>
          <a:off x="19494500" y="1462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39878</xdr:rowOff>
    </xdr:from>
    <xdr:to>
      <xdr:col>98</xdr:col>
      <xdr:colOff>38100</xdr:colOff>
      <xdr:row>85</xdr:row>
      <xdr:rowOff>141478</xdr:rowOff>
    </xdr:to>
    <xdr:sp macro="" textlink="">
      <xdr:nvSpPr>
        <xdr:cNvPr id="715" name="フローチャート: 判断 714">
          <a:extLst>
            <a:ext uri="{FF2B5EF4-FFF2-40B4-BE49-F238E27FC236}">
              <a16:creationId xmlns:a16="http://schemas.microsoft.com/office/drawing/2014/main" id="{F6DFCA63-E022-46CA-BD00-15330C01458B}"/>
            </a:ext>
          </a:extLst>
        </xdr:cNvPr>
        <xdr:cNvSpPr/>
      </xdr:nvSpPr>
      <xdr:spPr>
        <a:xfrm>
          <a:off x="18605500" y="1461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7FB81388-DEF1-4D87-8598-43CC613F190B}"/>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3F471E68-C09A-4895-8019-0212BB031F3C}"/>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B8BCA29F-E843-44B8-8CA8-D64329B7AEB6}"/>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B5E32716-EC77-4B3E-8F27-6AE9BB4658E6}"/>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78EEED00-B991-45A9-BCBA-7F05F9DA44A2}"/>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131318</xdr:rowOff>
    </xdr:from>
    <xdr:to>
      <xdr:col>116</xdr:col>
      <xdr:colOff>114300</xdr:colOff>
      <xdr:row>86</xdr:row>
      <xdr:rowOff>61468</xdr:rowOff>
    </xdr:to>
    <xdr:sp macro="" textlink="">
      <xdr:nvSpPr>
        <xdr:cNvPr id="721" name="楕円 720">
          <a:extLst>
            <a:ext uri="{FF2B5EF4-FFF2-40B4-BE49-F238E27FC236}">
              <a16:creationId xmlns:a16="http://schemas.microsoft.com/office/drawing/2014/main" id="{3335E711-0297-43DD-8633-295DF6584F0B}"/>
            </a:ext>
          </a:extLst>
        </xdr:cNvPr>
        <xdr:cNvSpPr/>
      </xdr:nvSpPr>
      <xdr:spPr>
        <a:xfrm>
          <a:off x="22110700" y="1470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46245</xdr:rowOff>
    </xdr:from>
    <xdr:ext cx="469744" cy="259045"/>
    <xdr:sp macro="" textlink="">
      <xdr:nvSpPr>
        <xdr:cNvPr id="722" name="【児童館】&#10;一人当たり面積該当値テキスト">
          <a:extLst>
            <a:ext uri="{FF2B5EF4-FFF2-40B4-BE49-F238E27FC236}">
              <a16:creationId xmlns:a16="http://schemas.microsoft.com/office/drawing/2014/main" id="{99DA183A-1737-4290-9995-A869F361664B}"/>
            </a:ext>
          </a:extLst>
        </xdr:cNvPr>
        <xdr:cNvSpPr txBox="1"/>
      </xdr:nvSpPr>
      <xdr:spPr>
        <a:xfrm>
          <a:off x="22199600" y="14619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131318</xdr:rowOff>
    </xdr:from>
    <xdr:to>
      <xdr:col>112</xdr:col>
      <xdr:colOff>38100</xdr:colOff>
      <xdr:row>86</xdr:row>
      <xdr:rowOff>61468</xdr:rowOff>
    </xdr:to>
    <xdr:sp macro="" textlink="">
      <xdr:nvSpPr>
        <xdr:cNvPr id="723" name="楕円 722">
          <a:extLst>
            <a:ext uri="{FF2B5EF4-FFF2-40B4-BE49-F238E27FC236}">
              <a16:creationId xmlns:a16="http://schemas.microsoft.com/office/drawing/2014/main" id="{D575BA5C-D10F-4187-AA6C-40D083964DEA}"/>
            </a:ext>
          </a:extLst>
        </xdr:cNvPr>
        <xdr:cNvSpPr/>
      </xdr:nvSpPr>
      <xdr:spPr>
        <a:xfrm>
          <a:off x="21272500" y="1470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10668</xdr:rowOff>
    </xdr:from>
    <xdr:to>
      <xdr:col>116</xdr:col>
      <xdr:colOff>63500</xdr:colOff>
      <xdr:row>86</xdr:row>
      <xdr:rowOff>10668</xdr:rowOff>
    </xdr:to>
    <xdr:cxnSp macro="">
      <xdr:nvCxnSpPr>
        <xdr:cNvPr id="724" name="直線コネクタ 723">
          <a:extLst>
            <a:ext uri="{FF2B5EF4-FFF2-40B4-BE49-F238E27FC236}">
              <a16:creationId xmlns:a16="http://schemas.microsoft.com/office/drawing/2014/main" id="{B6EB709A-0950-433C-9801-F1517BC0B60D}"/>
            </a:ext>
          </a:extLst>
        </xdr:cNvPr>
        <xdr:cNvCxnSpPr/>
      </xdr:nvCxnSpPr>
      <xdr:spPr>
        <a:xfrm>
          <a:off x="21323300" y="1475536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131318</xdr:rowOff>
    </xdr:from>
    <xdr:to>
      <xdr:col>107</xdr:col>
      <xdr:colOff>101600</xdr:colOff>
      <xdr:row>86</xdr:row>
      <xdr:rowOff>61468</xdr:rowOff>
    </xdr:to>
    <xdr:sp macro="" textlink="">
      <xdr:nvSpPr>
        <xdr:cNvPr id="725" name="楕円 724">
          <a:extLst>
            <a:ext uri="{FF2B5EF4-FFF2-40B4-BE49-F238E27FC236}">
              <a16:creationId xmlns:a16="http://schemas.microsoft.com/office/drawing/2014/main" id="{0CD38431-405E-4AA1-8009-ED7D898FDC46}"/>
            </a:ext>
          </a:extLst>
        </xdr:cNvPr>
        <xdr:cNvSpPr/>
      </xdr:nvSpPr>
      <xdr:spPr>
        <a:xfrm>
          <a:off x="20383500" y="1470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10668</xdr:rowOff>
    </xdr:from>
    <xdr:to>
      <xdr:col>111</xdr:col>
      <xdr:colOff>177800</xdr:colOff>
      <xdr:row>86</xdr:row>
      <xdr:rowOff>10668</xdr:rowOff>
    </xdr:to>
    <xdr:cxnSp macro="">
      <xdr:nvCxnSpPr>
        <xdr:cNvPr id="726" name="直線コネクタ 725">
          <a:extLst>
            <a:ext uri="{FF2B5EF4-FFF2-40B4-BE49-F238E27FC236}">
              <a16:creationId xmlns:a16="http://schemas.microsoft.com/office/drawing/2014/main" id="{9684838E-9D1C-43B7-BFA4-6944C06E8498}"/>
            </a:ext>
          </a:extLst>
        </xdr:cNvPr>
        <xdr:cNvCxnSpPr/>
      </xdr:nvCxnSpPr>
      <xdr:spPr>
        <a:xfrm>
          <a:off x="20434300" y="147553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131318</xdr:rowOff>
    </xdr:from>
    <xdr:to>
      <xdr:col>102</xdr:col>
      <xdr:colOff>165100</xdr:colOff>
      <xdr:row>86</xdr:row>
      <xdr:rowOff>61468</xdr:rowOff>
    </xdr:to>
    <xdr:sp macro="" textlink="">
      <xdr:nvSpPr>
        <xdr:cNvPr id="727" name="楕円 726">
          <a:extLst>
            <a:ext uri="{FF2B5EF4-FFF2-40B4-BE49-F238E27FC236}">
              <a16:creationId xmlns:a16="http://schemas.microsoft.com/office/drawing/2014/main" id="{DC7D2B49-EDB9-4AA7-8236-B9B4C4FD2075}"/>
            </a:ext>
          </a:extLst>
        </xdr:cNvPr>
        <xdr:cNvSpPr/>
      </xdr:nvSpPr>
      <xdr:spPr>
        <a:xfrm>
          <a:off x="19494500" y="1470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10668</xdr:rowOff>
    </xdr:from>
    <xdr:to>
      <xdr:col>107</xdr:col>
      <xdr:colOff>50800</xdr:colOff>
      <xdr:row>86</xdr:row>
      <xdr:rowOff>10668</xdr:rowOff>
    </xdr:to>
    <xdr:cxnSp macro="">
      <xdr:nvCxnSpPr>
        <xdr:cNvPr id="728" name="直線コネクタ 727">
          <a:extLst>
            <a:ext uri="{FF2B5EF4-FFF2-40B4-BE49-F238E27FC236}">
              <a16:creationId xmlns:a16="http://schemas.microsoft.com/office/drawing/2014/main" id="{A6406C07-3AFC-4CE8-B066-5B67717B54EA}"/>
            </a:ext>
          </a:extLst>
        </xdr:cNvPr>
        <xdr:cNvCxnSpPr/>
      </xdr:nvCxnSpPr>
      <xdr:spPr>
        <a:xfrm>
          <a:off x="19545300" y="147553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131318</xdr:rowOff>
    </xdr:from>
    <xdr:to>
      <xdr:col>98</xdr:col>
      <xdr:colOff>38100</xdr:colOff>
      <xdr:row>86</xdr:row>
      <xdr:rowOff>61468</xdr:rowOff>
    </xdr:to>
    <xdr:sp macro="" textlink="">
      <xdr:nvSpPr>
        <xdr:cNvPr id="729" name="楕円 728">
          <a:extLst>
            <a:ext uri="{FF2B5EF4-FFF2-40B4-BE49-F238E27FC236}">
              <a16:creationId xmlns:a16="http://schemas.microsoft.com/office/drawing/2014/main" id="{1C632E83-D1EE-4CF4-854A-E78836E323ED}"/>
            </a:ext>
          </a:extLst>
        </xdr:cNvPr>
        <xdr:cNvSpPr/>
      </xdr:nvSpPr>
      <xdr:spPr>
        <a:xfrm>
          <a:off x="18605500" y="1470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10668</xdr:rowOff>
    </xdr:from>
    <xdr:to>
      <xdr:col>102</xdr:col>
      <xdr:colOff>114300</xdr:colOff>
      <xdr:row>86</xdr:row>
      <xdr:rowOff>10668</xdr:rowOff>
    </xdr:to>
    <xdr:cxnSp macro="">
      <xdr:nvCxnSpPr>
        <xdr:cNvPr id="730" name="直線コネクタ 729">
          <a:extLst>
            <a:ext uri="{FF2B5EF4-FFF2-40B4-BE49-F238E27FC236}">
              <a16:creationId xmlns:a16="http://schemas.microsoft.com/office/drawing/2014/main" id="{8387BDF2-DCFC-41D6-A500-1FF832CEF2FB}"/>
            </a:ext>
          </a:extLst>
        </xdr:cNvPr>
        <xdr:cNvCxnSpPr/>
      </xdr:nvCxnSpPr>
      <xdr:spPr>
        <a:xfrm>
          <a:off x="18656300" y="147553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158005</xdr:rowOff>
    </xdr:from>
    <xdr:ext cx="469744" cy="259045"/>
    <xdr:sp macro="" textlink="">
      <xdr:nvSpPr>
        <xdr:cNvPr id="731" name="n_1aveValue【児童館】&#10;一人当たり面積">
          <a:extLst>
            <a:ext uri="{FF2B5EF4-FFF2-40B4-BE49-F238E27FC236}">
              <a16:creationId xmlns:a16="http://schemas.microsoft.com/office/drawing/2014/main" id="{FC60B103-6832-4E8E-916D-240456121541}"/>
            </a:ext>
          </a:extLst>
        </xdr:cNvPr>
        <xdr:cNvSpPr txBox="1"/>
      </xdr:nvSpPr>
      <xdr:spPr>
        <a:xfrm>
          <a:off x="21075727" y="14388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148862</xdr:rowOff>
    </xdr:from>
    <xdr:ext cx="469744" cy="259045"/>
    <xdr:sp macro="" textlink="">
      <xdr:nvSpPr>
        <xdr:cNvPr id="732" name="n_2aveValue【児童館】&#10;一人当たり面積">
          <a:extLst>
            <a:ext uri="{FF2B5EF4-FFF2-40B4-BE49-F238E27FC236}">
              <a16:creationId xmlns:a16="http://schemas.microsoft.com/office/drawing/2014/main" id="{892EE069-5FC8-4805-B200-8A6438FFE82A}"/>
            </a:ext>
          </a:extLst>
        </xdr:cNvPr>
        <xdr:cNvSpPr txBox="1"/>
      </xdr:nvSpPr>
      <xdr:spPr>
        <a:xfrm>
          <a:off x="20199427" y="14379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167149</xdr:rowOff>
    </xdr:from>
    <xdr:ext cx="469744" cy="259045"/>
    <xdr:sp macro="" textlink="">
      <xdr:nvSpPr>
        <xdr:cNvPr id="733" name="n_3aveValue【児童館】&#10;一人当たり面積">
          <a:extLst>
            <a:ext uri="{FF2B5EF4-FFF2-40B4-BE49-F238E27FC236}">
              <a16:creationId xmlns:a16="http://schemas.microsoft.com/office/drawing/2014/main" id="{2DEF9171-433B-41FE-B14B-9CD1D4A6501D}"/>
            </a:ext>
          </a:extLst>
        </xdr:cNvPr>
        <xdr:cNvSpPr txBox="1"/>
      </xdr:nvSpPr>
      <xdr:spPr>
        <a:xfrm>
          <a:off x="19310427" y="14397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158005</xdr:rowOff>
    </xdr:from>
    <xdr:ext cx="469744" cy="259045"/>
    <xdr:sp macro="" textlink="">
      <xdr:nvSpPr>
        <xdr:cNvPr id="734" name="n_4aveValue【児童館】&#10;一人当たり面積">
          <a:extLst>
            <a:ext uri="{FF2B5EF4-FFF2-40B4-BE49-F238E27FC236}">
              <a16:creationId xmlns:a16="http://schemas.microsoft.com/office/drawing/2014/main" id="{8B3ED16C-27F4-4974-B85E-61DE32632DEC}"/>
            </a:ext>
          </a:extLst>
        </xdr:cNvPr>
        <xdr:cNvSpPr txBox="1"/>
      </xdr:nvSpPr>
      <xdr:spPr>
        <a:xfrm>
          <a:off x="18421427" y="14388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52595</xdr:rowOff>
    </xdr:from>
    <xdr:ext cx="469744" cy="259045"/>
    <xdr:sp macro="" textlink="">
      <xdr:nvSpPr>
        <xdr:cNvPr id="735" name="n_1mainValue【児童館】&#10;一人当たり面積">
          <a:extLst>
            <a:ext uri="{FF2B5EF4-FFF2-40B4-BE49-F238E27FC236}">
              <a16:creationId xmlns:a16="http://schemas.microsoft.com/office/drawing/2014/main" id="{4BD3CBAC-3A4D-4E0C-A420-20FE1792E92B}"/>
            </a:ext>
          </a:extLst>
        </xdr:cNvPr>
        <xdr:cNvSpPr txBox="1"/>
      </xdr:nvSpPr>
      <xdr:spPr>
        <a:xfrm>
          <a:off x="21075727" y="14797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52595</xdr:rowOff>
    </xdr:from>
    <xdr:ext cx="469744" cy="259045"/>
    <xdr:sp macro="" textlink="">
      <xdr:nvSpPr>
        <xdr:cNvPr id="736" name="n_2mainValue【児童館】&#10;一人当たり面積">
          <a:extLst>
            <a:ext uri="{FF2B5EF4-FFF2-40B4-BE49-F238E27FC236}">
              <a16:creationId xmlns:a16="http://schemas.microsoft.com/office/drawing/2014/main" id="{87B75904-78D1-4C50-911B-A482960532CA}"/>
            </a:ext>
          </a:extLst>
        </xdr:cNvPr>
        <xdr:cNvSpPr txBox="1"/>
      </xdr:nvSpPr>
      <xdr:spPr>
        <a:xfrm>
          <a:off x="20199427" y="14797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52595</xdr:rowOff>
    </xdr:from>
    <xdr:ext cx="469744" cy="259045"/>
    <xdr:sp macro="" textlink="">
      <xdr:nvSpPr>
        <xdr:cNvPr id="737" name="n_3mainValue【児童館】&#10;一人当たり面積">
          <a:extLst>
            <a:ext uri="{FF2B5EF4-FFF2-40B4-BE49-F238E27FC236}">
              <a16:creationId xmlns:a16="http://schemas.microsoft.com/office/drawing/2014/main" id="{A4FB0237-F754-4D68-9A69-FF9D0A200DC9}"/>
            </a:ext>
          </a:extLst>
        </xdr:cNvPr>
        <xdr:cNvSpPr txBox="1"/>
      </xdr:nvSpPr>
      <xdr:spPr>
        <a:xfrm>
          <a:off x="19310427" y="14797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52595</xdr:rowOff>
    </xdr:from>
    <xdr:ext cx="469744" cy="259045"/>
    <xdr:sp macro="" textlink="">
      <xdr:nvSpPr>
        <xdr:cNvPr id="738" name="n_4mainValue【児童館】&#10;一人当たり面積">
          <a:extLst>
            <a:ext uri="{FF2B5EF4-FFF2-40B4-BE49-F238E27FC236}">
              <a16:creationId xmlns:a16="http://schemas.microsoft.com/office/drawing/2014/main" id="{1F8CA791-6092-4112-8984-6E8732558D6B}"/>
            </a:ext>
          </a:extLst>
        </xdr:cNvPr>
        <xdr:cNvSpPr txBox="1"/>
      </xdr:nvSpPr>
      <xdr:spPr>
        <a:xfrm>
          <a:off x="18421427" y="14797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9" name="正方形/長方形 738">
          <a:extLst>
            <a:ext uri="{FF2B5EF4-FFF2-40B4-BE49-F238E27FC236}">
              <a16:creationId xmlns:a16="http://schemas.microsoft.com/office/drawing/2014/main" id="{ED42A815-8A81-4030-9641-3C1FACCB1F9A}"/>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0" name="正方形/長方形 739">
          <a:extLst>
            <a:ext uri="{FF2B5EF4-FFF2-40B4-BE49-F238E27FC236}">
              <a16:creationId xmlns:a16="http://schemas.microsoft.com/office/drawing/2014/main" id="{8FD3C50F-6372-4CD7-8373-8E493455105E}"/>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1" name="正方形/長方形 740">
          <a:extLst>
            <a:ext uri="{FF2B5EF4-FFF2-40B4-BE49-F238E27FC236}">
              <a16:creationId xmlns:a16="http://schemas.microsoft.com/office/drawing/2014/main" id="{956D02B6-B2AF-44AA-8E83-EF17C8328428}"/>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2" name="正方形/長方形 741">
          <a:extLst>
            <a:ext uri="{FF2B5EF4-FFF2-40B4-BE49-F238E27FC236}">
              <a16:creationId xmlns:a16="http://schemas.microsoft.com/office/drawing/2014/main" id="{C69C6A34-FD59-4601-8177-FCE575D0A109}"/>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3" name="正方形/長方形 742">
          <a:extLst>
            <a:ext uri="{FF2B5EF4-FFF2-40B4-BE49-F238E27FC236}">
              <a16:creationId xmlns:a16="http://schemas.microsoft.com/office/drawing/2014/main" id="{6F073D0C-227B-462E-BDFF-E9C674610B18}"/>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4" name="正方形/長方形 743">
          <a:extLst>
            <a:ext uri="{FF2B5EF4-FFF2-40B4-BE49-F238E27FC236}">
              <a16:creationId xmlns:a16="http://schemas.microsoft.com/office/drawing/2014/main" id="{E77B0603-8553-410C-AAA4-C84E6CB4FBD7}"/>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5" name="正方形/長方形 744">
          <a:extLst>
            <a:ext uri="{FF2B5EF4-FFF2-40B4-BE49-F238E27FC236}">
              <a16:creationId xmlns:a16="http://schemas.microsoft.com/office/drawing/2014/main" id="{EE3D5917-4F8E-4423-B2E6-84EAA1563FE3}"/>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6" name="正方形/長方形 745">
          <a:extLst>
            <a:ext uri="{FF2B5EF4-FFF2-40B4-BE49-F238E27FC236}">
              <a16:creationId xmlns:a16="http://schemas.microsoft.com/office/drawing/2014/main" id="{E3C9D3A3-C0B7-4BE6-84BC-D37106C886B6}"/>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7" name="テキスト ボックス 746">
          <a:extLst>
            <a:ext uri="{FF2B5EF4-FFF2-40B4-BE49-F238E27FC236}">
              <a16:creationId xmlns:a16="http://schemas.microsoft.com/office/drawing/2014/main" id="{A73D599B-CDCE-465B-B0AB-4E024869392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8" name="直線コネクタ 747">
          <a:extLst>
            <a:ext uri="{FF2B5EF4-FFF2-40B4-BE49-F238E27FC236}">
              <a16:creationId xmlns:a16="http://schemas.microsoft.com/office/drawing/2014/main" id="{A2035463-2269-432F-957E-E26B2E131BE5}"/>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9" name="テキスト ボックス 748">
          <a:extLst>
            <a:ext uri="{FF2B5EF4-FFF2-40B4-BE49-F238E27FC236}">
              <a16:creationId xmlns:a16="http://schemas.microsoft.com/office/drawing/2014/main" id="{D092F51F-01EE-4499-B1A8-084030F132E1}"/>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50" name="直線コネクタ 749">
          <a:extLst>
            <a:ext uri="{FF2B5EF4-FFF2-40B4-BE49-F238E27FC236}">
              <a16:creationId xmlns:a16="http://schemas.microsoft.com/office/drawing/2014/main" id="{2F07B931-44CC-4679-9F42-C856742087DD}"/>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751" name="テキスト ボックス 750">
          <a:extLst>
            <a:ext uri="{FF2B5EF4-FFF2-40B4-BE49-F238E27FC236}">
              <a16:creationId xmlns:a16="http://schemas.microsoft.com/office/drawing/2014/main" id="{1663D51B-B4B5-4D0E-BA74-60E1E00B7718}"/>
            </a:ext>
          </a:extLst>
        </xdr:cNvPr>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52" name="直線コネクタ 751">
          <a:extLst>
            <a:ext uri="{FF2B5EF4-FFF2-40B4-BE49-F238E27FC236}">
              <a16:creationId xmlns:a16="http://schemas.microsoft.com/office/drawing/2014/main" id="{876E9552-A205-40B4-952F-FEC20661DB98}"/>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53" name="テキスト ボックス 752">
          <a:extLst>
            <a:ext uri="{FF2B5EF4-FFF2-40B4-BE49-F238E27FC236}">
              <a16:creationId xmlns:a16="http://schemas.microsoft.com/office/drawing/2014/main" id="{5D4BCF82-F404-45E2-B182-D5840CE980B8}"/>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54" name="直線コネクタ 753">
          <a:extLst>
            <a:ext uri="{FF2B5EF4-FFF2-40B4-BE49-F238E27FC236}">
              <a16:creationId xmlns:a16="http://schemas.microsoft.com/office/drawing/2014/main" id="{6683E715-978C-48A7-BEBB-A9EA751E7763}"/>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55" name="テキスト ボックス 754">
          <a:extLst>
            <a:ext uri="{FF2B5EF4-FFF2-40B4-BE49-F238E27FC236}">
              <a16:creationId xmlns:a16="http://schemas.microsoft.com/office/drawing/2014/main" id="{119811BF-5BF2-4711-B064-DE2C27FE3134}"/>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56" name="直線コネクタ 755">
          <a:extLst>
            <a:ext uri="{FF2B5EF4-FFF2-40B4-BE49-F238E27FC236}">
              <a16:creationId xmlns:a16="http://schemas.microsoft.com/office/drawing/2014/main" id="{C7B87976-BC08-4B80-A340-4B3B9073EA15}"/>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57" name="テキスト ボックス 756">
          <a:extLst>
            <a:ext uri="{FF2B5EF4-FFF2-40B4-BE49-F238E27FC236}">
              <a16:creationId xmlns:a16="http://schemas.microsoft.com/office/drawing/2014/main" id="{28016923-4D73-4C50-AEA7-D2E464F25A0C}"/>
            </a:ext>
          </a:extLst>
        </xdr:cNvPr>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8" name="直線コネクタ 757">
          <a:extLst>
            <a:ext uri="{FF2B5EF4-FFF2-40B4-BE49-F238E27FC236}">
              <a16:creationId xmlns:a16="http://schemas.microsoft.com/office/drawing/2014/main" id="{CAD4E992-5A62-47BA-A52E-8181836DE423}"/>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59" name="テキスト ボックス 758">
          <a:extLst>
            <a:ext uri="{FF2B5EF4-FFF2-40B4-BE49-F238E27FC236}">
              <a16:creationId xmlns:a16="http://schemas.microsoft.com/office/drawing/2014/main" id="{7BE7FEF7-74BA-4BBE-B650-B75BADE815E5}"/>
            </a:ext>
          </a:extLst>
        </xdr:cNvPr>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0" name="【公民館】&#10;有形固定資産減価償却率グラフ枠">
          <a:extLst>
            <a:ext uri="{FF2B5EF4-FFF2-40B4-BE49-F238E27FC236}">
              <a16:creationId xmlns:a16="http://schemas.microsoft.com/office/drawing/2014/main" id="{B35C6400-FB52-40CB-8B1C-B5D94AC06A5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25908</xdr:rowOff>
    </xdr:from>
    <xdr:to>
      <xdr:col>85</xdr:col>
      <xdr:colOff>126364</xdr:colOff>
      <xdr:row>107</xdr:row>
      <xdr:rowOff>156211</xdr:rowOff>
    </xdr:to>
    <xdr:cxnSp macro="">
      <xdr:nvCxnSpPr>
        <xdr:cNvPr id="761" name="直線コネクタ 760">
          <a:extLst>
            <a:ext uri="{FF2B5EF4-FFF2-40B4-BE49-F238E27FC236}">
              <a16:creationId xmlns:a16="http://schemas.microsoft.com/office/drawing/2014/main" id="{3B892375-3BB0-4285-89A0-BCF142A9B9D1}"/>
            </a:ext>
          </a:extLst>
        </xdr:cNvPr>
        <xdr:cNvCxnSpPr/>
      </xdr:nvCxnSpPr>
      <xdr:spPr>
        <a:xfrm flipV="1">
          <a:off x="16318864" y="17170908"/>
          <a:ext cx="0" cy="1330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160038</xdr:rowOff>
    </xdr:from>
    <xdr:ext cx="405111" cy="259045"/>
    <xdr:sp macro="" textlink="">
      <xdr:nvSpPr>
        <xdr:cNvPr id="762" name="【公民館】&#10;有形固定資産減価償却率最小値テキスト">
          <a:extLst>
            <a:ext uri="{FF2B5EF4-FFF2-40B4-BE49-F238E27FC236}">
              <a16:creationId xmlns:a16="http://schemas.microsoft.com/office/drawing/2014/main" id="{A05015F7-DFC9-4449-B044-3E795D269A77}"/>
            </a:ext>
          </a:extLst>
        </xdr:cNvPr>
        <xdr:cNvSpPr txBox="1"/>
      </xdr:nvSpPr>
      <xdr:spPr>
        <a:xfrm>
          <a:off x="16357600" y="1850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156211</xdr:rowOff>
    </xdr:from>
    <xdr:to>
      <xdr:col>86</xdr:col>
      <xdr:colOff>25400</xdr:colOff>
      <xdr:row>107</xdr:row>
      <xdr:rowOff>156211</xdr:rowOff>
    </xdr:to>
    <xdr:cxnSp macro="">
      <xdr:nvCxnSpPr>
        <xdr:cNvPr id="763" name="直線コネクタ 762">
          <a:extLst>
            <a:ext uri="{FF2B5EF4-FFF2-40B4-BE49-F238E27FC236}">
              <a16:creationId xmlns:a16="http://schemas.microsoft.com/office/drawing/2014/main" id="{53E6C4C1-15FC-496A-AF15-1C4CD1CDE836}"/>
            </a:ext>
          </a:extLst>
        </xdr:cNvPr>
        <xdr:cNvCxnSpPr/>
      </xdr:nvCxnSpPr>
      <xdr:spPr>
        <a:xfrm>
          <a:off x="16230600" y="1850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144035</xdr:rowOff>
    </xdr:from>
    <xdr:ext cx="405111" cy="259045"/>
    <xdr:sp macro="" textlink="">
      <xdr:nvSpPr>
        <xdr:cNvPr id="764" name="【公民館】&#10;有形固定資産減価償却率最大値テキスト">
          <a:extLst>
            <a:ext uri="{FF2B5EF4-FFF2-40B4-BE49-F238E27FC236}">
              <a16:creationId xmlns:a16="http://schemas.microsoft.com/office/drawing/2014/main" id="{4DB6F6DD-AE5E-4356-96DB-8C3B7788C155}"/>
            </a:ext>
          </a:extLst>
        </xdr:cNvPr>
        <xdr:cNvSpPr txBox="1"/>
      </xdr:nvSpPr>
      <xdr:spPr>
        <a:xfrm>
          <a:off x="16357600" y="16946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25908</xdr:rowOff>
    </xdr:from>
    <xdr:to>
      <xdr:col>86</xdr:col>
      <xdr:colOff>25400</xdr:colOff>
      <xdr:row>100</xdr:row>
      <xdr:rowOff>25908</xdr:rowOff>
    </xdr:to>
    <xdr:cxnSp macro="">
      <xdr:nvCxnSpPr>
        <xdr:cNvPr id="765" name="直線コネクタ 764">
          <a:extLst>
            <a:ext uri="{FF2B5EF4-FFF2-40B4-BE49-F238E27FC236}">
              <a16:creationId xmlns:a16="http://schemas.microsoft.com/office/drawing/2014/main" id="{67E088AA-2CBA-4625-A351-2DF173A46B2E}"/>
            </a:ext>
          </a:extLst>
        </xdr:cNvPr>
        <xdr:cNvCxnSpPr/>
      </xdr:nvCxnSpPr>
      <xdr:spPr>
        <a:xfrm>
          <a:off x="16230600" y="17170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61992</xdr:rowOff>
    </xdr:from>
    <xdr:ext cx="405111" cy="259045"/>
    <xdr:sp macro="" textlink="">
      <xdr:nvSpPr>
        <xdr:cNvPr id="766" name="【公民館】&#10;有形固定資産減価償却率平均値テキスト">
          <a:extLst>
            <a:ext uri="{FF2B5EF4-FFF2-40B4-BE49-F238E27FC236}">
              <a16:creationId xmlns:a16="http://schemas.microsoft.com/office/drawing/2014/main" id="{02314D23-1B0C-491F-AFEA-7A9643BC0775}"/>
            </a:ext>
          </a:extLst>
        </xdr:cNvPr>
        <xdr:cNvSpPr txBox="1"/>
      </xdr:nvSpPr>
      <xdr:spPr>
        <a:xfrm>
          <a:off x="16357600" y="173784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39115</xdr:rowOff>
    </xdr:from>
    <xdr:to>
      <xdr:col>85</xdr:col>
      <xdr:colOff>177800</xdr:colOff>
      <xdr:row>102</xdr:row>
      <xdr:rowOff>140715</xdr:rowOff>
    </xdr:to>
    <xdr:sp macro="" textlink="">
      <xdr:nvSpPr>
        <xdr:cNvPr id="767" name="フローチャート: 判断 766">
          <a:extLst>
            <a:ext uri="{FF2B5EF4-FFF2-40B4-BE49-F238E27FC236}">
              <a16:creationId xmlns:a16="http://schemas.microsoft.com/office/drawing/2014/main" id="{0F9CCE07-0454-4796-933F-9B09569B5914}"/>
            </a:ext>
          </a:extLst>
        </xdr:cNvPr>
        <xdr:cNvSpPr/>
      </xdr:nvSpPr>
      <xdr:spPr>
        <a:xfrm>
          <a:off x="16268700" y="1752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27687</xdr:rowOff>
    </xdr:from>
    <xdr:to>
      <xdr:col>81</xdr:col>
      <xdr:colOff>101600</xdr:colOff>
      <xdr:row>102</xdr:row>
      <xdr:rowOff>129287</xdr:rowOff>
    </xdr:to>
    <xdr:sp macro="" textlink="">
      <xdr:nvSpPr>
        <xdr:cNvPr id="768" name="フローチャート: 判断 767">
          <a:extLst>
            <a:ext uri="{FF2B5EF4-FFF2-40B4-BE49-F238E27FC236}">
              <a16:creationId xmlns:a16="http://schemas.microsoft.com/office/drawing/2014/main" id="{A8ADF201-BCEA-4210-87AC-6C6DB244AE05}"/>
            </a:ext>
          </a:extLst>
        </xdr:cNvPr>
        <xdr:cNvSpPr/>
      </xdr:nvSpPr>
      <xdr:spPr>
        <a:xfrm>
          <a:off x="15430500" y="17515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101</xdr:row>
      <xdr:rowOff>169418</xdr:rowOff>
    </xdr:from>
    <xdr:to>
      <xdr:col>76</xdr:col>
      <xdr:colOff>165100</xdr:colOff>
      <xdr:row>102</xdr:row>
      <xdr:rowOff>99568</xdr:rowOff>
    </xdr:to>
    <xdr:sp macro="" textlink="">
      <xdr:nvSpPr>
        <xdr:cNvPr id="769" name="フローチャート: 判断 768">
          <a:extLst>
            <a:ext uri="{FF2B5EF4-FFF2-40B4-BE49-F238E27FC236}">
              <a16:creationId xmlns:a16="http://schemas.microsoft.com/office/drawing/2014/main" id="{782FBAFA-0518-4296-8F10-5E8DB4E67307}"/>
            </a:ext>
          </a:extLst>
        </xdr:cNvPr>
        <xdr:cNvSpPr/>
      </xdr:nvSpPr>
      <xdr:spPr>
        <a:xfrm>
          <a:off x="14541500" y="17485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101</xdr:row>
      <xdr:rowOff>157987</xdr:rowOff>
    </xdr:from>
    <xdr:to>
      <xdr:col>72</xdr:col>
      <xdr:colOff>38100</xdr:colOff>
      <xdr:row>102</xdr:row>
      <xdr:rowOff>88137</xdr:rowOff>
    </xdr:to>
    <xdr:sp macro="" textlink="">
      <xdr:nvSpPr>
        <xdr:cNvPr id="770" name="フローチャート: 判断 769">
          <a:extLst>
            <a:ext uri="{FF2B5EF4-FFF2-40B4-BE49-F238E27FC236}">
              <a16:creationId xmlns:a16="http://schemas.microsoft.com/office/drawing/2014/main" id="{F6D2F30A-CE0D-4E2C-AF51-30EC1EF0978E}"/>
            </a:ext>
          </a:extLst>
        </xdr:cNvPr>
        <xdr:cNvSpPr/>
      </xdr:nvSpPr>
      <xdr:spPr>
        <a:xfrm>
          <a:off x="13652500" y="1747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101</xdr:row>
      <xdr:rowOff>155702</xdr:rowOff>
    </xdr:from>
    <xdr:to>
      <xdr:col>67</xdr:col>
      <xdr:colOff>101600</xdr:colOff>
      <xdr:row>102</xdr:row>
      <xdr:rowOff>85852</xdr:rowOff>
    </xdr:to>
    <xdr:sp macro="" textlink="">
      <xdr:nvSpPr>
        <xdr:cNvPr id="771" name="フローチャート: 判断 770">
          <a:extLst>
            <a:ext uri="{FF2B5EF4-FFF2-40B4-BE49-F238E27FC236}">
              <a16:creationId xmlns:a16="http://schemas.microsoft.com/office/drawing/2014/main" id="{126BD8AC-2E31-4C5E-B5DE-1D1B5D548236}"/>
            </a:ext>
          </a:extLst>
        </xdr:cNvPr>
        <xdr:cNvSpPr/>
      </xdr:nvSpPr>
      <xdr:spPr>
        <a:xfrm>
          <a:off x="12763500" y="1747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E64F6E9D-51D1-4242-9B5D-97D91C0EE83B}"/>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0949EC00-018C-401C-BFB2-1CEBB0594D41}"/>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F7D7315B-B1DC-41B5-9743-0380494EB6F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A967B814-D08F-419B-B221-022A065C4EDA}"/>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35858ADB-4F8A-4F79-9B37-AAF5177C4F7B}"/>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119126</xdr:rowOff>
    </xdr:from>
    <xdr:to>
      <xdr:col>85</xdr:col>
      <xdr:colOff>177800</xdr:colOff>
      <xdr:row>104</xdr:row>
      <xdr:rowOff>49276</xdr:rowOff>
    </xdr:to>
    <xdr:sp macro="" textlink="">
      <xdr:nvSpPr>
        <xdr:cNvPr id="777" name="楕円 776">
          <a:extLst>
            <a:ext uri="{FF2B5EF4-FFF2-40B4-BE49-F238E27FC236}">
              <a16:creationId xmlns:a16="http://schemas.microsoft.com/office/drawing/2014/main" id="{E73D82F4-392C-47CC-97CE-CE3F3A4B66A7}"/>
            </a:ext>
          </a:extLst>
        </xdr:cNvPr>
        <xdr:cNvSpPr/>
      </xdr:nvSpPr>
      <xdr:spPr>
        <a:xfrm>
          <a:off x="16268700" y="17778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97553</xdr:rowOff>
    </xdr:from>
    <xdr:ext cx="405111" cy="259045"/>
    <xdr:sp macro="" textlink="">
      <xdr:nvSpPr>
        <xdr:cNvPr id="778" name="【公民館】&#10;有形固定資産減価償却率該当値テキスト">
          <a:extLst>
            <a:ext uri="{FF2B5EF4-FFF2-40B4-BE49-F238E27FC236}">
              <a16:creationId xmlns:a16="http://schemas.microsoft.com/office/drawing/2014/main" id="{F80BE076-BAEA-4DC8-BC4B-11619F2F38BD}"/>
            </a:ext>
          </a:extLst>
        </xdr:cNvPr>
        <xdr:cNvSpPr txBox="1"/>
      </xdr:nvSpPr>
      <xdr:spPr>
        <a:xfrm>
          <a:off x="16357600" y="17756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84837</xdr:rowOff>
    </xdr:from>
    <xdr:to>
      <xdr:col>81</xdr:col>
      <xdr:colOff>101600</xdr:colOff>
      <xdr:row>104</xdr:row>
      <xdr:rowOff>14987</xdr:rowOff>
    </xdr:to>
    <xdr:sp macro="" textlink="">
      <xdr:nvSpPr>
        <xdr:cNvPr id="779" name="楕円 778">
          <a:extLst>
            <a:ext uri="{FF2B5EF4-FFF2-40B4-BE49-F238E27FC236}">
              <a16:creationId xmlns:a16="http://schemas.microsoft.com/office/drawing/2014/main" id="{472A9E97-020E-4ED4-A094-DE5A75084982}"/>
            </a:ext>
          </a:extLst>
        </xdr:cNvPr>
        <xdr:cNvSpPr/>
      </xdr:nvSpPr>
      <xdr:spPr>
        <a:xfrm>
          <a:off x="15430500" y="1774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135637</xdr:rowOff>
    </xdr:from>
    <xdr:to>
      <xdr:col>85</xdr:col>
      <xdr:colOff>127000</xdr:colOff>
      <xdr:row>103</xdr:row>
      <xdr:rowOff>169926</xdr:rowOff>
    </xdr:to>
    <xdr:cxnSp macro="">
      <xdr:nvCxnSpPr>
        <xdr:cNvPr id="780" name="直線コネクタ 779">
          <a:extLst>
            <a:ext uri="{FF2B5EF4-FFF2-40B4-BE49-F238E27FC236}">
              <a16:creationId xmlns:a16="http://schemas.microsoft.com/office/drawing/2014/main" id="{844C59AD-E947-49AF-A7E5-DE7D3B1378E3}"/>
            </a:ext>
          </a:extLst>
        </xdr:cNvPr>
        <xdr:cNvCxnSpPr/>
      </xdr:nvCxnSpPr>
      <xdr:spPr>
        <a:xfrm>
          <a:off x="15481300" y="17794987"/>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43687</xdr:rowOff>
    </xdr:from>
    <xdr:to>
      <xdr:col>76</xdr:col>
      <xdr:colOff>165100</xdr:colOff>
      <xdr:row>103</xdr:row>
      <xdr:rowOff>145287</xdr:rowOff>
    </xdr:to>
    <xdr:sp macro="" textlink="">
      <xdr:nvSpPr>
        <xdr:cNvPr id="781" name="楕円 780">
          <a:extLst>
            <a:ext uri="{FF2B5EF4-FFF2-40B4-BE49-F238E27FC236}">
              <a16:creationId xmlns:a16="http://schemas.microsoft.com/office/drawing/2014/main" id="{1AD402DE-E87C-4B42-8B88-348FD68D180C}"/>
            </a:ext>
          </a:extLst>
        </xdr:cNvPr>
        <xdr:cNvSpPr/>
      </xdr:nvSpPr>
      <xdr:spPr>
        <a:xfrm>
          <a:off x="14541500" y="1770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94487</xdr:rowOff>
    </xdr:from>
    <xdr:to>
      <xdr:col>81</xdr:col>
      <xdr:colOff>50800</xdr:colOff>
      <xdr:row>103</xdr:row>
      <xdr:rowOff>135637</xdr:rowOff>
    </xdr:to>
    <xdr:cxnSp macro="">
      <xdr:nvCxnSpPr>
        <xdr:cNvPr id="782" name="直線コネクタ 781">
          <a:extLst>
            <a:ext uri="{FF2B5EF4-FFF2-40B4-BE49-F238E27FC236}">
              <a16:creationId xmlns:a16="http://schemas.microsoft.com/office/drawing/2014/main" id="{49405523-C615-4A2D-A4AB-10D9A07E7902}"/>
            </a:ext>
          </a:extLst>
        </xdr:cNvPr>
        <xdr:cNvCxnSpPr/>
      </xdr:nvCxnSpPr>
      <xdr:spPr>
        <a:xfrm>
          <a:off x="14592300" y="17753837"/>
          <a:ext cx="889000" cy="4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164846</xdr:rowOff>
    </xdr:from>
    <xdr:to>
      <xdr:col>72</xdr:col>
      <xdr:colOff>38100</xdr:colOff>
      <xdr:row>103</xdr:row>
      <xdr:rowOff>94996</xdr:rowOff>
    </xdr:to>
    <xdr:sp macro="" textlink="">
      <xdr:nvSpPr>
        <xdr:cNvPr id="783" name="楕円 782">
          <a:extLst>
            <a:ext uri="{FF2B5EF4-FFF2-40B4-BE49-F238E27FC236}">
              <a16:creationId xmlns:a16="http://schemas.microsoft.com/office/drawing/2014/main" id="{AC676241-83A1-49D6-9AB8-1D7209A320A8}"/>
            </a:ext>
          </a:extLst>
        </xdr:cNvPr>
        <xdr:cNvSpPr/>
      </xdr:nvSpPr>
      <xdr:spPr>
        <a:xfrm>
          <a:off x="13652500" y="17652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44196</xdr:rowOff>
    </xdr:from>
    <xdr:to>
      <xdr:col>76</xdr:col>
      <xdr:colOff>114300</xdr:colOff>
      <xdr:row>103</xdr:row>
      <xdr:rowOff>94487</xdr:rowOff>
    </xdr:to>
    <xdr:cxnSp macro="">
      <xdr:nvCxnSpPr>
        <xdr:cNvPr id="784" name="直線コネクタ 783">
          <a:extLst>
            <a:ext uri="{FF2B5EF4-FFF2-40B4-BE49-F238E27FC236}">
              <a16:creationId xmlns:a16="http://schemas.microsoft.com/office/drawing/2014/main" id="{C80CA3FA-52F1-4E2C-A96E-88F90CF0A947}"/>
            </a:ext>
          </a:extLst>
        </xdr:cNvPr>
        <xdr:cNvCxnSpPr/>
      </xdr:nvCxnSpPr>
      <xdr:spPr>
        <a:xfrm>
          <a:off x="13703300" y="17703546"/>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121413</xdr:rowOff>
    </xdr:from>
    <xdr:to>
      <xdr:col>67</xdr:col>
      <xdr:colOff>101600</xdr:colOff>
      <xdr:row>103</xdr:row>
      <xdr:rowOff>51563</xdr:rowOff>
    </xdr:to>
    <xdr:sp macro="" textlink="">
      <xdr:nvSpPr>
        <xdr:cNvPr id="785" name="楕円 784">
          <a:extLst>
            <a:ext uri="{FF2B5EF4-FFF2-40B4-BE49-F238E27FC236}">
              <a16:creationId xmlns:a16="http://schemas.microsoft.com/office/drawing/2014/main" id="{6952115F-3AD7-4F0F-B8DB-7F0026C00696}"/>
            </a:ext>
          </a:extLst>
        </xdr:cNvPr>
        <xdr:cNvSpPr/>
      </xdr:nvSpPr>
      <xdr:spPr>
        <a:xfrm>
          <a:off x="12763500" y="1760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763</xdr:rowOff>
    </xdr:from>
    <xdr:to>
      <xdr:col>71</xdr:col>
      <xdr:colOff>177800</xdr:colOff>
      <xdr:row>103</xdr:row>
      <xdr:rowOff>44196</xdr:rowOff>
    </xdr:to>
    <xdr:cxnSp macro="">
      <xdr:nvCxnSpPr>
        <xdr:cNvPr id="786" name="直線コネクタ 785">
          <a:extLst>
            <a:ext uri="{FF2B5EF4-FFF2-40B4-BE49-F238E27FC236}">
              <a16:creationId xmlns:a16="http://schemas.microsoft.com/office/drawing/2014/main" id="{C50D78B8-1EB5-4CF1-B611-D80E409829F2}"/>
            </a:ext>
          </a:extLst>
        </xdr:cNvPr>
        <xdr:cNvCxnSpPr/>
      </xdr:nvCxnSpPr>
      <xdr:spPr>
        <a:xfrm>
          <a:off x="12814300" y="17660113"/>
          <a:ext cx="889000" cy="4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100</xdr:row>
      <xdr:rowOff>145814</xdr:rowOff>
    </xdr:from>
    <xdr:ext cx="405111" cy="259045"/>
    <xdr:sp macro="" textlink="">
      <xdr:nvSpPr>
        <xdr:cNvPr id="787" name="n_1aveValue【公民館】&#10;有形固定資産減価償却率">
          <a:extLst>
            <a:ext uri="{FF2B5EF4-FFF2-40B4-BE49-F238E27FC236}">
              <a16:creationId xmlns:a16="http://schemas.microsoft.com/office/drawing/2014/main" id="{94099A6D-D853-4759-B344-B554BFE0E7BB}"/>
            </a:ext>
          </a:extLst>
        </xdr:cNvPr>
        <xdr:cNvSpPr txBox="1"/>
      </xdr:nvSpPr>
      <xdr:spPr>
        <a:xfrm>
          <a:off x="15266044" y="17290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116095</xdr:rowOff>
    </xdr:from>
    <xdr:ext cx="405111" cy="259045"/>
    <xdr:sp macro="" textlink="">
      <xdr:nvSpPr>
        <xdr:cNvPr id="788" name="n_2aveValue【公民館】&#10;有形固定資産減価償却率">
          <a:extLst>
            <a:ext uri="{FF2B5EF4-FFF2-40B4-BE49-F238E27FC236}">
              <a16:creationId xmlns:a16="http://schemas.microsoft.com/office/drawing/2014/main" id="{7BC59558-476E-49EE-A7D6-7DE3D970822B}"/>
            </a:ext>
          </a:extLst>
        </xdr:cNvPr>
        <xdr:cNvSpPr txBox="1"/>
      </xdr:nvSpPr>
      <xdr:spPr>
        <a:xfrm>
          <a:off x="14389744" y="17261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104664</xdr:rowOff>
    </xdr:from>
    <xdr:ext cx="405111" cy="259045"/>
    <xdr:sp macro="" textlink="">
      <xdr:nvSpPr>
        <xdr:cNvPr id="789" name="n_3aveValue【公民館】&#10;有形固定資産減価償却率">
          <a:extLst>
            <a:ext uri="{FF2B5EF4-FFF2-40B4-BE49-F238E27FC236}">
              <a16:creationId xmlns:a16="http://schemas.microsoft.com/office/drawing/2014/main" id="{7742A02B-2648-4317-97E5-E2BA38B4B0AC}"/>
            </a:ext>
          </a:extLst>
        </xdr:cNvPr>
        <xdr:cNvSpPr txBox="1"/>
      </xdr:nvSpPr>
      <xdr:spPr>
        <a:xfrm>
          <a:off x="13500744" y="17249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102379</xdr:rowOff>
    </xdr:from>
    <xdr:ext cx="405111" cy="259045"/>
    <xdr:sp macro="" textlink="">
      <xdr:nvSpPr>
        <xdr:cNvPr id="790" name="n_4aveValue【公民館】&#10;有形固定資産減価償却率">
          <a:extLst>
            <a:ext uri="{FF2B5EF4-FFF2-40B4-BE49-F238E27FC236}">
              <a16:creationId xmlns:a16="http://schemas.microsoft.com/office/drawing/2014/main" id="{3A762A48-7EC4-4F85-9FFC-E18B76F50336}"/>
            </a:ext>
          </a:extLst>
        </xdr:cNvPr>
        <xdr:cNvSpPr txBox="1"/>
      </xdr:nvSpPr>
      <xdr:spPr>
        <a:xfrm>
          <a:off x="12611744" y="17247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6114</xdr:rowOff>
    </xdr:from>
    <xdr:ext cx="405111" cy="259045"/>
    <xdr:sp macro="" textlink="">
      <xdr:nvSpPr>
        <xdr:cNvPr id="791" name="n_1mainValue【公民館】&#10;有形固定資産減価償却率">
          <a:extLst>
            <a:ext uri="{FF2B5EF4-FFF2-40B4-BE49-F238E27FC236}">
              <a16:creationId xmlns:a16="http://schemas.microsoft.com/office/drawing/2014/main" id="{EC163B3B-A37A-46B8-8F95-F8541777F9D0}"/>
            </a:ext>
          </a:extLst>
        </xdr:cNvPr>
        <xdr:cNvSpPr txBox="1"/>
      </xdr:nvSpPr>
      <xdr:spPr>
        <a:xfrm>
          <a:off x="15266044" y="1783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136414</xdr:rowOff>
    </xdr:from>
    <xdr:ext cx="405111" cy="259045"/>
    <xdr:sp macro="" textlink="">
      <xdr:nvSpPr>
        <xdr:cNvPr id="792" name="n_2mainValue【公民館】&#10;有形固定資産減価償却率">
          <a:extLst>
            <a:ext uri="{FF2B5EF4-FFF2-40B4-BE49-F238E27FC236}">
              <a16:creationId xmlns:a16="http://schemas.microsoft.com/office/drawing/2014/main" id="{BE963C85-8FAC-4086-914F-C2C54769C3BF}"/>
            </a:ext>
          </a:extLst>
        </xdr:cNvPr>
        <xdr:cNvSpPr txBox="1"/>
      </xdr:nvSpPr>
      <xdr:spPr>
        <a:xfrm>
          <a:off x="14389744" y="17795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86123</xdr:rowOff>
    </xdr:from>
    <xdr:ext cx="405111" cy="259045"/>
    <xdr:sp macro="" textlink="">
      <xdr:nvSpPr>
        <xdr:cNvPr id="793" name="n_3mainValue【公民館】&#10;有形固定資産減価償却率">
          <a:extLst>
            <a:ext uri="{FF2B5EF4-FFF2-40B4-BE49-F238E27FC236}">
              <a16:creationId xmlns:a16="http://schemas.microsoft.com/office/drawing/2014/main" id="{FE948EF6-920A-44D5-9C09-061B02B827C4}"/>
            </a:ext>
          </a:extLst>
        </xdr:cNvPr>
        <xdr:cNvSpPr txBox="1"/>
      </xdr:nvSpPr>
      <xdr:spPr>
        <a:xfrm>
          <a:off x="13500744" y="17745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42690</xdr:rowOff>
    </xdr:from>
    <xdr:ext cx="405111" cy="259045"/>
    <xdr:sp macro="" textlink="">
      <xdr:nvSpPr>
        <xdr:cNvPr id="794" name="n_4mainValue【公民館】&#10;有形固定資産減価償却率">
          <a:extLst>
            <a:ext uri="{FF2B5EF4-FFF2-40B4-BE49-F238E27FC236}">
              <a16:creationId xmlns:a16="http://schemas.microsoft.com/office/drawing/2014/main" id="{8FF219D5-013E-4734-97D2-001EB3BCF9F6}"/>
            </a:ext>
          </a:extLst>
        </xdr:cNvPr>
        <xdr:cNvSpPr txBox="1"/>
      </xdr:nvSpPr>
      <xdr:spPr>
        <a:xfrm>
          <a:off x="12611744" y="17702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5" name="正方形/長方形 794">
          <a:extLst>
            <a:ext uri="{FF2B5EF4-FFF2-40B4-BE49-F238E27FC236}">
              <a16:creationId xmlns:a16="http://schemas.microsoft.com/office/drawing/2014/main" id="{CDAF85D7-0CA3-4F88-B3FD-A0AEF853400F}"/>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6" name="正方形/長方形 795">
          <a:extLst>
            <a:ext uri="{FF2B5EF4-FFF2-40B4-BE49-F238E27FC236}">
              <a16:creationId xmlns:a16="http://schemas.microsoft.com/office/drawing/2014/main" id="{C8BC9A07-24A3-4ADE-937E-E096C18FE3A4}"/>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7" name="正方形/長方形 796">
          <a:extLst>
            <a:ext uri="{FF2B5EF4-FFF2-40B4-BE49-F238E27FC236}">
              <a16:creationId xmlns:a16="http://schemas.microsoft.com/office/drawing/2014/main" id="{65D4483E-6FC7-4B47-8BED-B1BBA8CF3BD4}"/>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8" name="正方形/長方形 797">
          <a:extLst>
            <a:ext uri="{FF2B5EF4-FFF2-40B4-BE49-F238E27FC236}">
              <a16:creationId xmlns:a16="http://schemas.microsoft.com/office/drawing/2014/main" id="{5FCEBCE6-0157-4EF2-83FF-E1CA90201055}"/>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9" name="正方形/長方形 798">
          <a:extLst>
            <a:ext uri="{FF2B5EF4-FFF2-40B4-BE49-F238E27FC236}">
              <a16:creationId xmlns:a16="http://schemas.microsoft.com/office/drawing/2014/main" id="{1C9E8115-89F6-4FB3-BB41-8BD653BCB25A}"/>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0" name="正方形/長方形 799">
          <a:extLst>
            <a:ext uri="{FF2B5EF4-FFF2-40B4-BE49-F238E27FC236}">
              <a16:creationId xmlns:a16="http://schemas.microsoft.com/office/drawing/2014/main" id="{F7389909-D6B6-4C5E-A9ED-513936CFA2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1" name="正方形/長方形 800">
          <a:extLst>
            <a:ext uri="{FF2B5EF4-FFF2-40B4-BE49-F238E27FC236}">
              <a16:creationId xmlns:a16="http://schemas.microsoft.com/office/drawing/2014/main" id="{ED860834-044B-49FB-B5B6-AD1A1E51EAE8}"/>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2" name="正方形/長方形 801">
          <a:extLst>
            <a:ext uri="{FF2B5EF4-FFF2-40B4-BE49-F238E27FC236}">
              <a16:creationId xmlns:a16="http://schemas.microsoft.com/office/drawing/2014/main" id="{F6152FF6-1333-4B9F-BC3C-B522D721DAE8}"/>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3" name="テキスト ボックス 802">
          <a:extLst>
            <a:ext uri="{FF2B5EF4-FFF2-40B4-BE49-F238E27FC236}">
              <a16:creationId xmlns:a16="http://schemas.microsoft.com/office/drawing/2014/main" id="{D829B0FC-95FF-474C-8C37-C5144BC22991}"/>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4" name="直線コネクタ 803">
          <a:extLst>
            <a:ext uri="{FF2B5EF4-FFF2-40B4-BE49-F238E27FC236}">
              <a16:creationId xmlns:a16="http://schemas.microsoft.com/office/drawing/2014/main" id="{8F5F3D6D-F403-4437-8AC7-B79C1B5BB8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5" name="直線コネクタ 804">
          <a:extLst>
            <a:ext uri="{FF2B5EF4-FFF2-40B4-BE49-F238E27FC236}">
              <a16:creationId xmlns:a16="http://schemas.microsoft.com/office/drawing/2014/main" id="{BDD65A53-1223-4BEB-84DF-B2DEA821D8D7}"/>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6" name="テキスト ボックス 805">
          <a:extLst>
            <a:ext uri="{FF2B5EF4-FFF2-40B4-BE49-F238E27FC236}">
              <a16:creationId xmlns:a16="http://schemas.microsoft.com/office/drawing/2014/main" id="{480667BC-FE23-4FCA-9CC6-C7F4CFE484E9}"/>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7" name="直線コネクタ 806">
          <a:extLst>
            <a:ext uri="{FF2B5EF4-FFF2-40B4-BE49-F238E27FC236}">
              <a16:creationId xmlns:a16="http://schemas.microsoft.com/office/drawing/2014/main" id="{E95DF78C-BDB6-4CB4-B286-5A4489C3C35B}"/>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8" name="テキスト ボックス 807">
          <a:extLst>
            <a:ext uri="{FF2B5EF4-FFF2-40B4-BE49-F238E27FC236}">
              <a16:creationId xmlns:a16="http://schemas.microsoft.com/office/drawing/2014/main" id="{F782191B-1090-4C28-91C6-15F421C89083}"/>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9" name="直線コネクタ 808">
          <a:extLst>
            <a:ext uri="{FF2B5EF4-FFF2-40B4-BE49-F238E27FC236}">
              <a16:creationId xmlns:a16="http://schemas.microsoft.com/office/drawing/2014/main" id="{0F9FB719-42D3-49F5-82AD-6F1EC93BE06C}"/>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0" name="テキスト ボックス 809">
          <a:extLst>
            <a:ext uri="{FF2B5EF4-FFF2-40B4-BE49-F238E27FC236}">
              <a16:creationId xmlns:a16="http://schemas.microsoft.com/office/drawing/2014/main" id="{E382C42F-B3E0-4557-8563-5FFA8588F0AB}"/>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1" name="直線コネクタ 810">
          <a:extLst>
            <a:ext uri="{FF2B5EF4-FFF2-40B4-BE49-F238E27FC236}">
              <a16:creationId xmlns:a16="http://schemas.microsoft.com/office/drawing/2014/main" id="{DEECB942-7AEA-4469-9B46-27C90CD6B0C7}"/>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2" name="テキスト ボックス 811">
          <a:extLst>
            <a:ext uri="{FF2B5EF4-FFF2-40B4-BE49-F238E27FC236}">
              <a16:creationId xmlns:a16="http://schemas.microsoft.com/office/drawing/2014/main" id="{D391063F-0547-4332-A9DB-157CC6143849}"/>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3" name="直線コネクタ 812">
          <a:extLst>
            <a:ext uri="{FF2B5EF4-FFF2-40B4-BE49-F238E27FC236}">
              <a16:creationId xmlns:a16="http://schemas.microsoft.com/office/drawing/2014/main" id="{6B0BF3CF-67F1-43ED-AE4A-EA13674577DF}"/>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4" name="テキスト ボックス 813">
          <a:extLst>
            <a:ext uri="{FF2B5EF4-FFF2-40B4-BE49-F238E27FC236}">
              <a16:creationId xmlns:a16="http://schemas.microsoft.com/office/drawing/2014/main" id="{B3E47AF8-AE6D-4BF3-BCFB-A0E75965A8EE}"/>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5" name="直線コネクタ 814">
          <a:extLst>
            <a:ext uri="{FF2B5EF4-FFF2-40B4-BE49-F238E27FC236}">
              <a16:creationId xmlns:a16="http://schemas.microsoft.com/office/drawing/2014/main" id="{C7023580-2DA4-4024-ADBE-49476D497613}"/>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6" name="テキスト ボックス 815">
          <a:extLst>
            <a:ext uri="{FF2B5EF4-FFF2-40B4-BE49-F238E27FC236}">
              <a16:creationId xmlns:a16="http://schemas.microsoft.com/office/drawing/2014/main" id="{7C24F20B-82AD-48EE-95A5-0D81410918F8}"/>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7" name="【公民館】&#10;一人当たり面積グラフ枠">
          <a:extLst>
            <a:ext uri="{FF2B5EF4-FFF2-40B4-BE49-F238E27FC236}">
              <a16:creationId xmlns:a16="http://schemas.microsoft.com/office/drawing/2014/main" id="{86D80537-6D86-4D95-BA06-38A6284BA59C}"/>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68580</xdr:rowOff>
    </xdr:from>
    <xdr:to>
      <xdr:col>116</xdr:col>
      <xdr:colOff>62864</xdr:colOff>
      <xdr:row>108</xdr:row>
      <xdr:rowOff>114300</xdr:rowOff>
    </xdr:to>
    <xdr:cxnSp macro="">
      <xdr:nvCxnSpPr>
        <xdr:cNvPr id="818" name="直線コネクタ 817">
          <a:extLst>
            <a:ext uri="{FF2B5EF4-FFF2-40B4-BE49-F238E27FC236}">
              <a16:creationId xmlns:a16="http://schemas.microsoft.com/office/drawing/2014/main" id="{29F0A242-67E1-43DC-AF4E-8F8869274A7B}"/>
            </a:ext>
          </a:extLst>
        </xdr:cNvPr>
        <xdr:cNvCxnSpPr/>
      </xdr:nvCxnSpPr>
      <xdr:spPr>
        <a:xfrm flipV="1">
          <a:off x="22160864" y="1721358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118127</xdr:rowOff>
    </xdr:from>
    <xdr:ext cx="469744" cy="259045"/>
    <xdr:sp macro="" textlink="">
      <xdr:nvSpPr>
        <xdr:cNvPr id="819" name="【公民館】&#10;一人当たり面積最小値テキスト">
          <a:extLst>
            <a:ext uri="{FF2B5EF4-FFF2-40B4-BE49-F238E27FC236}">
              <a16:creationId xmlns:a16="http://schemas.microsoft.com/office/drawing/2014/main" id="{052B1ACD-82DF-47C8-B070-E07491F10E81}"/>
            </a:ext>
          </a:extLst>
        </xdr:cNvPr>
        <xdr:cNvSpPr txBox="1"/>
      </xdr:nvSpPr>
      <xdr:spPr>
        <a:xfrm>
          <a:off x="22199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114300</xdr:rowOff>
    </xdr:from>
    <xdr:to>
      <xdr:col>116</xdr:col>
      <xdr:colOff>152400</xdr:colOff>
      <xdr:row>108</xdr:row>
      <xdr:rowOff>114300</xdr:rowOff>
    </xdr:to>
    <xdr:cxnSp macro="">
      <xdr:nvCxnSpPr>
        <xdr:cNvPr id="820" name="直線コネクタ 819">
          <a:extLst>
            <a:ext uri="{FF2B5EF4-FFF2-40B4-BE49-F238E27FC236}">
              <a16:creationId xmlns:a16="http://schemas.microsoft.com/office/drawing/2014/main" id="{EBE29765-EEAD-435A-9A84-4536B853568C}"/>
            </a:ext>
          </a:extLst>
        </xdr:cNvPr>
        <xdr:cNvCxnSpPr/>
      </xdr:nvCxnSpPr>
      <xdr:spPr>
        <a:xfrm>
          <a:off x="22072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15257</xdr:rowOff>
    </xdr:from>
    <xdr:ext cx="469744" cy="259045"/>
    <xdr:sp macro="" textlink="">
      <xdr:nvSpPr>
        <xdr:cNvPr id="821" name="【公民館】&#10;一人当たり面積最大値テキスト">
          <a:extLst>
            <a:ext uri="{FF2B5EF4-FFF2-40B4-BE49-F238E27FC236}">
              <a16:creationId xmlns:a16="http://schemas.microsoft.com/office/drawing/2014/main" id="{F9F3E935-3C62-434A-9EA8-D9BCEDBE30A9}"/>
            </a:ext>
          </a:extLst>
        </xdr:cNvPr>
        <xdr:cNvSpPr txBox="1"/>
      </xdr:nvSpPr>
      <xdr:spPr>
        <a:xfrm>
          <a:off x="22199600" y="16988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68580</xdr:rowOff>
    </xdr:from>
    <xdr:to>
      <xdr:col>116</xdr:col>
      <xdr:colOff>152400</xdr:colOff>
      <xdr:row>100</xdr:row>
      <xdr:rowOff>68580</xdr:rowOff>
    </xdr:to>
    <xdr:cxnSp macro="">
      <xdr:nvCxnSpPr>
        <xdr:cNvPr id="822" name="直線コネクタ 821">
          <a:extLst>
            <a:ext uri="{FF2B5EF4-FFF2-40B4-BE49-F238E27FC236}">
              <a16:creationId xmlns:a16="http://schemas.microsoft.com/office/drawing/2014/main" id="{E246ACFC-00B5-4F00-BC8F-BCEC1718E2EB}"/>
            </a:ext>
          </a:extLst>
        </xdr:cNvPr>
        <xdr:cNvCxnSpPr/>
      </xdr:nvCxnSpPr>
      <xdr:spPr>
        <a:xfrm>
          <a:off x="22072600" y="1721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82566</xdr:rowOff>
    </xdr:from>
    <xdr:ext cx="469744" cy="259045"/>
    <xdr:sp macro="" textlink="">
      <xdr:nvSpPr>
        <xdr:cNvPr id="823" name="【公民館】&#10;一人当たり面積平均値テキスト">
          <a:extLst>
            <a:ext uri="{FF2B5EF4-FFF2-40B4-BE49-F238E27FC236}">
              <a16:creationId xmlns:a16="http://schemas.microsoft.com/office/drawing/2014/main" id="{2248C338-4AD1-4F8D-807B-766B6365CDA1}"/>
            </a:ext>
          </a:extLst>
        </xdr:cNvPr>
        <xdr:cNvSpPr txBox="1"/>
      </xdr:nvSpPr>
      <xdr:spPr>
        <a:xfrm>
          <a:off x="22199600" y="17913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59689</xdr:rowOff>
    </xdr:from>
    <xdr:to>
      <xdr:col>116</xdr:col>
      <xdr:colOff>114300</xdr:colOff>
      <xdr:row>105</xdr:row>
      <xdr:rowOff>161289</xdr:rowOff>
    </xdr:to>
    <xdr:sp macro="" textlink="">
      <xdr:nvSpPr>
        <xdr:cNvPr id="824" name="フローチャート: 判断 823">
          <a:extLst>
            <a:ext uri="{FF2B5EF4-FFF2-40B4-BE49-F238E27FC236}">
              <a16:creationId xmlns:a16="http://schemas.microsoft.com/office/drawing/2014/main" id="{C0037C41-7DFF-4EEA-A551-C32C75F732DD}"/>
            </a:ext>
          </a:extLst>
        </xdr:cNvPr>
        <xdr:cNvSpPr/>
      </xdr:nvSpPr>
      <xdr:spPr>
        <a:xfrm>
          <a:off x="221107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90170</xdr:rowOff>
    </xdr:from>
    <xdr:to>
      <xdr:col>112</xdr:col>
      <xdr:colOff>38100</xdr:colOff>
      <xdr:row>106</xdr:row>
      <xdr:rowOff>20320</xdr:rowOff>
    </xdr:to>
    <xdr:sp macro="" textlink="">
      <xdr:nvSpPr>
        <xdr:cNvPr id="825" name="フローチャート: 判断 824">
          <a:extLst>
            <a:ext uri="{FF2B5EF4-FFF2-40B4-BE49-F238E27FC236}">
              <a16:creationId xmlns:a16="http://schemas.microsoft.com/office/drawing/2014/main" id="{07C1AB79-F587-40E3-B18D-C9739BF7C482}"/>
            </a:ext>
          </a:extLst>
        </xdr:cNvPr>
        <xdr:cNvSpPr/>
      </xdr:nvSpPr>
      <xdr:spPr>
        <a:xfrm>
          <a:off x="21272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74930</xdr:rowOff>
    </xdr:from>
    <xdr:to>
      <xdr:col>107</xdr:col>
      <xdr:colOff>101600</xdr:colOff>
      <xdr:row>106</xdr:row>
      <xdr:rowOff>5080</xdr:rowOff>
    </xdr:to>
    <xdr:sp macro="" textlink="">
      <xdr:nvSpPr>
        <xdr:cNvPr id="826" name="フローチャート: 判断 825">
          <a:extLst>
            <a:ext uri="{FF2B5EF4-FFF2-40B4-BE49-F238E27FC236}">
              <a16:creationId xmlns:a16="http://schemas.microsoft.com/office/drawing/2014/main" id="{B4F68F8B-A04B-4DDE-8B81-E40F3F70C2C6}"/>
            </a:ext>
          </a:extLst>
        </xdr:cNvPr>
        <xdr:cNvSpPr/>
      </xdr:nvSpPr>
      <xdr:spPr>
        <a:xfrm>
          <a:off x="20383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105411</xdr:rowOff>
    </xdr:from>
    <xdr:to>
      <xdr:col>102</xdr:col>
      <xdr:colOff>165100</xdr:colOff>
      <xdr:row>106</xdr:row>
      <xdr:rowOff>35561</xdr:rowOff>
    </xdr:to>
    <xdr:sp macro="" textlink="">
      <xdr:nvSpPr>
        <xdr:cNvPr id="827" name="フローチャート: 判断 826">
          <a:extLst>
            <a:ext uri="{FF2B5EF4-FFF2-40B4-BE49-F238E27FC236}">
              <a16:creationId xmlns:a16="http://schemas.microsoft.com/office/drawing/2014/main" id="{983D5D53-D25D-4FEB-BAE8-4F5F0370EFDF}"/>
            </a:ext>
          </a:extLst>
        </xdr:cNvPr>
        <xdr:cNvSpPr/>
      </xdr:nvSpPr>
      <xdr:spPr>
        <a:xfrm>
          <a:off x="19494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2539</xdr:rowOff>
    </xdr:from>
    <xdr:to>
      <xdr:col>98</xdr:col>
      <xdr:colOff>38100</xdr:colOff>
      <xdr:row>106</xdr:row>
      <xdr:rowOff>104139</xdr:rowOff>
    </xdr:to>
    <xdr:sp macro="" textlink="">
      <xdr:nvSpPr>
        <xdr:cNvPr id="828" name="フローチャート: 判断 827">
          <a:extLst>
            <a:ext uri="{FF2B5EF4-FFF2-40B4-BE49-F238E27FC236}">
              <a16:creationId xmlns:a16="http://schemas.microsoft.com/office/drawing/2014/main" id="{0EF519B2-D9CF-4D37-A91B-AAD8FED32B04}"/>
            </a:ext>
          </a:extLst>
        </xdr:cNvPr>
        <xdr:cNvSpPr/>
      </xdr:nvSpPr>
      <xdr:spPr>
        <a:xfrm>
          <a:off x="18605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AFB0D9BC-4B85-4AA7-AC45-D4D437E3EE3D}"/>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F00AD243-A14F-449B-8F59-7509BF27C909}"/>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94653FD9-9653-484E-B577-1684600F5795}"/>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0E4B9BFC-FA69-400E-BE90-7D2F86320AC2}"/>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9A1D5280-8C88-45A8-AE88-51D89E06CDFE}"/>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139700</xdr:rowOff>
    </xdr:from>
    <xdr:to>
      <xdr:col>116</xdr:col>
      <xdr:colOff>114300</xdr:colOff>
      <xdr:row>107</xdr:row>
      <xdr:rowOff>69850</xdr:rowOff>
    </xdr:to>
    <xdr:sp macro="" textlink="">
      <xdr:nvSpPr>
        <xdr:cNvPr id="834" name="楕円 833">
          <a:extLst>
            <a:ext uri="{FF2B5EF4-FFF2-40B4-BE49-F238E27FC236}">
              <a16:creationId xmlns:a16="http://schemas.microsoft.com/office/drawing/2014/main" id="{AF9819C6-B56C-4520-902F-C14AB6972A61}"/>
            </a:ext>
          </a:extLst>
        </xdr:cNvPr>
        <xdr:cNvSpPr/>
      </xdr:nvSpPr>
      <xdr:spPr>
        <a:xfrm>
          <a:off x="221107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118127</xdr:rowOff>
    </xdr:from>
    <xdr:ext cx="469744" cy="259045"/>
    <xdr:sp macro="" textlink="">
      <xdr:nvSpPr>
        <xdr:cNvPr id="835" name="【公民館】&#10;一人当たり面積該当値テキスト">
          <a:extLst>
            <a:ext uri="{FF2B5EF4-FFF2-40B4-BE49-F238E27FC236}">
              <a16:creationId xmlns:a16="http://schemas.microsoft.com/office/drawing/2014/main" id="{C45A727D-B40E-4448-8165-4AFC539ECB99}"/>
            </a:ext>
          </a:extLst>
        </xdr:cNvPr>
        <xdr:cNvSpPr txBox="1"/>
      </xdr:nvSpPr>
      <xdr:spPr>
        <a:xfrm>
          <a:off x="22199600" y="1829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139700</xdr:rowOff>
    </xdr:from>
    <xdr:to>
      <xdr:col>112</xdr:col>
      <xdr:colOff>38100</xdr:colOff>
      <xdr:row>107</xdr:row>
      <xdr:rowOff>69850</xdr:rowOff>
    </xdr:to>
    <xdr:sp macro="" textlink="">
      <xdr:nvSpPr>
        <xdr:cNvPr id="836" name="楕円 835">
          <a:extLst>
            <a:ext uri="{FF2B5EF4-FFF2-40B4-BE49-F238E27FC236}">
              <a16:creationId xmlns:a16="http://schemas.microsoft.com/office/drawing/2014/main" id="{E757855D-5B2B-43A3-86F2-4F20DF0C6138}"/>
            </a:ext>
          </a:extLst>
        </xdr:cNvPr>
        <xdr:cNvSpPr/>
      </xdr:nvSpPr>
      <xdr:spPr>
        <a:xfrm>
          <a:off x="21272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19050</xdr:rowOff>
    </xdr:from>
    <xdr:to>
      <xdr:col>116</xdr:col>
      <xdr:colOff>63500</xdr:colOff>
      <xdr:row>107</xdr:row>
      <xdr:rowOff>19050</xdr:rowOff>
    </xdr:to>
    <xdr:cxnSp macro="">
      <xdr:nvCxnSpPr>
        <xdr:cNvPr id="837" name="直線コネクタ 836">
          <a:extLst>
            <a:ext uri="{FF2B5EF4-FFF2-40B4-BE49-F238E27FC236}">
              <a16:creationId xmlns:a16="http://schemas.microsoft.com/office/drawing/2014/main" id="{21AEDF69-C973-4EFB-8852-A31F4F726383}"/>
            </a:ext>
          </a:extLst>
        </xdr:cNvPr>
        <xdr:cNvCxnSpPr/>
      </xdr:nvCxnSpPr>
      <xdr:spPr>
        <a:xfrm>
          <a:off x="21323300" y="18364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139700</xdr:rowOff>
    </xdr:from>
    <xdr:to>
      <xdr:col>107</xdr:col>
      <xdr:colOff>101600</xdr:colOff>
      <xdr:row>107</xdr:row>
      <xdr:rowOff>69850</xdr:rowOff>
    </xdr:to>
    <xdr:sp macro="" textlink="">
      <xdr:nvSpPr>
        <xdr:cNvPr id="838" name="楕円 837">
          <a:extLst>
            <a:ext uri="{FF2B5EF4-FFF2-40B4-BE49-F238E27FC236}">
              <a16:creationId xmlns:a16="http://schemas.microsoft.com/office/drawing/2014/main" id="{81400CF4-2A04-4D6B-A9B6-384F84EB679F}"/>
            </a:ext>
          </a:extLst>
        </xdr:cNvPr>
        <xdr:cNvSpPr/>
      </xdr:nvSpPr>
      <xdr:spPr>
        <a:xfrm>
          <a:off x="20383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19050</xdr:rowOff>
    </xdr:from>
    <xdr:to>
      <xdr:col>111</xdr:col>
      <xdr:colOff>177800</xdr:colOff>
      <xdr:row>107</xdr:row>
      <xdr:rowOff>19050</xdr:rowOff>
    </xdr:to>
    <xdr:cxnSp macro="">
      <xdr:nvCxnSpPr>
        <xdr:cNvPr id="839" name="直線コネクタ 838">
          <a:extLst>
            <a:ext uri="{FF2B5EF4-FFF2-40B4-BE49-F238E27FC236}">
              <a16:creationId xmlns:a16="http://schemas.microsoft.com/office/drawing/2014/main" id="{A8E2F1B6-D50B-47C3-9E4C-25230449CB2A}"/>
            </a:ext>
          </a:extLst>
        </xdr:cNvPr>
        <xdr:cNvCxnSpPr/>
      </xdr:nvCxnSpPr>
      <xdr:spPr>
        <a:xfrm>
          <a:off x="20434300" y="1836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132080</xdr:rowOff>
    </xdr:from>
    <xdr:to>
      <xdr:col>102</xdr:col>
      <xdr:colOff>165100</xdr:colOff>
      <xdr:row>107</xdr:row>
      <xdr:rowOff>62230</xdr:rowOff>
    </xdr:to>
    <xdr:sp macro="" textlink="">
      <xdr:nvSpPr>
        <xdr:cNvPr id="840" name="楕円 839">
          <a:extLst>
            <a:ext uri="{FF2B5EF4-FFF2-40B4-BE49-F238E27FC236}">
              <a16:creationId xmlns:a16="http://schemas.microsoft.com/office/drawing/2014/main" id="{1D4AC9B2-33C1-4233-839C-F4DB1213096D}"/>
            </a:ext>
          </a:extLst>
        </xdr:cNvPr>
        <xdr:cNvSpPr/>
      </xdr:nvSpPr>
      <xdr:spPr>
        <a:xfrm>
          <a:off x="19494500" y="1830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11430</xdr:rowOff>
    </xdr:from>
    <xdr:to>
      <xdr:col>107</xdr:col>
      <xdr:colOff>50800</xdr:colOff>
      <xdr:row>107</xdr:row>
      <xdr:rowOff>19050</xdr:rowOff>
    </xdr:to>
    <xdr:cxnSp macro="">
      <xdr:nvCxnSpPr>
        <xdr:cNvPr id="841" name="直線コネクタ 840">
          <a:extLst>
            <a:ext uri="{FF2B5EF4-FFF2-40B4-BE49-F238E27FC236}">
              <a16:creationId xmlns:a16="http://schemas.microsoft.com/office/drawing/2014/main" id="{F909D0F6-B4FF-48D0-A954-FAC63DC840DA}"/>
            </a:ext>
          </a:extLst>
        </xdr:cNvPr>
        <xdr:cNvCxnSpPr/>
      </xdr:nvCxnSpPr>
      <xdr:spPr>
        <a:xfrm>
          <a:off x="19545300" y="183565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132080</xdr:rowOff>
    </xdr:from>
    <xdr:to>
      <xdr:col>98</xdr:col>
      <xdr:colOff>38100</xdr:colOff>
      <xdr:row>107</xdr:row>
      <xdr:rowOff>62230</xdr:rowOff>
    </xdr:to>
    <xdr:sp macro="" textlink="">
      <xdr:nvSpPr>
        <xdr:cNvPr id="842" name="楕円 841">
          <a:extLst>
            <a:ext uri="{FF2B5EF4-FFF2-40B4-BE49-F238E27FC236}">
              <a16:creationId xmlns:a16="http://schemas.microsoft.com/office/drawing/2014/main" id="{4C10DD11-4B8E-497D-9C6D-4E52778A9617}"/>
            </a:ext>
          </a:extLst>
        </xdr:cNvPr>
        <xdr:cNvSpPr/>
      </xdr:nvSpPr>
      <xdr:spPr>
        <a:xfrm>
          <a:off x="18605500" y="1830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11430</xdr:rowOff>
    </xdr:from>
    <xdr:to>
      <xdr:col>102</xdr:col>
      <xdr:colOff>114300</xdr:colOff>
      <xdr:row>107</xdr:row>
      <xdr:rowOff>11430</xdr:rowOff>
    </xdr:to>
    <xdr:cxnSp macro="">
      <xdr:nvCxnSpPr>
        <xdr:cNvPr id="843" name="直線コネクタ 842">
          <a:extLst>
            <a:ext uri="{FF2B5EF4-FFF2-40B4-BE49-F238E27FC236}">
              <a16:creationId xmlns:a16="http://schemas.microsoft.com/office/drawing/2014/main" id="{A6B4148F-4B68-4723-BD96-DF2221F78BEA}"/>
            </a:ext>
          </a:extLst>
        </xdr:cNvPr>
        <xdr:cNvCxnSpPr/>
      </xdr:nvCxnSpPr>
      <xdr:spPr>
        <a:xfrm>
          <a:off x="18656300" y="183565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36847</xdr:rowOff>
    </xdr:from>
    <xdr:ext cx="469744" cy="259045"/>
    <xdr:sp macro="" textlink="">
      <xdr:nvSpPr>
        <xdr:cNvPr id="844" name="n_1aveValue【公民館】&#10;一人当たり面積">
          <a:extLst>
            <a:ext uri="{FF2B5EF4-FFF2-40B4-BE49-F238E27FC236}">
              <a16:creationId xmlns:a16="http://schemas.microsoft.com/office/drawing/2014/main" id="{4BFD50AA-B5D9-483D-A168-A228EFE90A43}"/>
            </a:ext>
          </a:extLst>
        </xdr:cNvPr>
        <xdr:cNvSpPr txBox="1"/>
      </xdr:nvSpPr>
      <xdr:spPr>
        <a:xfrm>
          <a:off x="21075727" y="1786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21607</xdr:rowOff>
    </xdr:from>
    <xdr:ext cx="469744" cy="259045"/>
    <xdr:sp macro="" textlink="">
      <xdr:nvSpPr>
        <xdr:cNvPr id="845" name="n_2aveValue【公民館】&#10;一人当たり面積">
          <a:extLst>
            <a:ext uri="{FF2B5EF4-FFF2-40B4-BE49-F238E27FC236}">
              <a16:creationId xmlns:a16="http://schemas.microsoft.com/office/drawing/2014/main" id="{96B410D3-2076-431A-86BD-A134AE101BD9}"/>
            </a:ext>
          </a:extLst>
        </xdr:cNvPr>
        <xdr:cNvSpPr txBox="1"/>
      </xdr:nvSpPr>
      <xdr:spPr>
        <a:xfrm>
          <a:off x="2019942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52088</xdr:rowOff>
    </xdr:from>
    <xdr:ext cx="469744" cy="259045"/>
    <xdr:sp macro="" textlink="">
      <xdr:nvSpPr>
        <xdr:cNvPr id="846" name="n_3aveValue【公民館】&#10;一人当たり面積">
          <a:extLst>
            <a:ext uri="{FF2B5EF4-FFF2-40B4-BE49-F238E27FC236}">
              <a16:creationId xmlns:a16="http://schemas.microsoft.com/office/drawing/2014/main" id="{3A514D7B-7E26-4772-A4FF-F3A352A302F2}"/>
            </a:ext>
          </a:extLst>
        </xdr:cNvPr>
        <xdr:cNvSpPr txBox="1"/>
      </xdr:nvSpPr>
      <xdr:spPr>
        <a:xfrm>
          <a:off x="19310427" y="1788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120666</xdr:rowOff>
    </xdr:from>
    <xdr:ext cx="469744" cy="259045"/>
    <xdr:sp macro="" textlink="">
      <xdr:nvSpPr>
        <xdr:cNvPr id="847" name="n_4aveValue【公民館】&#10;一人当たり面積">
          <a:extLst>
            <a:ext uri="{FF2B5EF4-FFF2-40B4-BE49-F238E27FC236}">
              <a16:creationId xmlns:a16="http://schemas.microsoft.com/office/drawing/2014/main" id="{3DD3D03C-A003-46B6-A449-F0ADD9C6EF44}"/>
            </a:ext>
          </a:extLst>
        </xdr:cNvPr>
        <xdr:cNvSpPr txBox="1"/>
      </xdr:nvSpPr>
      <xdr:spPr>
        <a:xfrm>
          <a:off x="18421427" y="1795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60977</xdr:rowOff>
    </xdr:from>
    <xdr:ext cx="469744" cy="259045"/>
    <xdr:sp macro="" textlink="">
      <xdr:nvSpPr>
        <xdr:cNvPr id="848" name="n_1mainValue【公民館】&#10;一人当たり面積">
          <a:extLst>
            <a:ext uri="{FF2B5EF4-FFF2-40B4-BE49-F238E27FC236}">
              <a16:creationId xmlns:a16="http://schemas.microsoft.com/office/drawing/2014/main" id="{DF58A1C5-D087-4E27-AF33-42E3816F672B}"/>
            </a:ext>
          </a:extLst>
        </xdr:cNvPr>
        <xdr:cNvSpPr txBox="1"/>
      </xdr:nvSpPr>
      <xdr:spPr>
        <a:xfrm>
          <a:off x="21075727" y="1840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60977</xdr:rowOff>
    </xdr:from>
    <xdr:ext cx="469744" cy="259045"/>
    <xdr:sp macro="" textlink="">
      <xdr:nvSpPr>
        <xdr:cNvPr id="849" name="n_2mainValue【公民館】&#10;一人当たり面積">
          <a:extLst>
            <a:ext uri="{FF2B5EF4-FFF2-40B4-BE49-F238E27FC236}">
              <a16:creationId xmlns:a16="http://schemas.microsoft.com/office/drawing/2014/main" id="{0F778F38-2E97-4406-91AC-A71C098B6CD3}"/>
            </a:ext>
          </a:extLst>
        </xdr:cNvPr>
        <xdr:cNvSpPr txBox="1"/>
      </xdr:nvSpPr>
      <xdr:spPr>
        <a:xfrm>
          <a:off x="20199427" y="1840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53357</xdr:rowOff>
    </xdr:from>
    <xdr:ext cx="469744" cy="259045"/>
    <xdr:sp macro="" textlink="">
      <xdr:nvSpPr>
        <xdr:cNvPr id="850" name="n_3mainValue【公民館】&#10;一人当たり面積">
          <a:extLst>
            <a:ext uri="{FF2B5EF4-FFF2-40B4-BE49-F238E27FC236}">
              <a16:creationId xmlns:a16="http://schemas.microsoft.com/office/drawing/2014/main" id="{D49731FA-29E4-4277-AA06-A6D829FBFDDE}"/>
            </a:ext>
          </a:extLst>
        </xdr:cNvPr>
        <xdr:cNvSpPr txBox="1"/>
      </xdr:nvSpPr>
      <xdr:spPr>
        <a:xfrm>
          <a:off x="19310427" y="1839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53357</xdr:rowOff>
    </xdr:from>
    <xdr:ext cx="469744" cy="259045"/>
    <xdr:sp macro="" textlink="">
      <xdr:nvSpPr>
        <xdr:cNvPr id="851" name="n_4mainValue【公民館】&#10;一人当たり面積">
          <a:extLst>
            <a:ext uri="{FF2B5EF4-FFF2-40B4-BE49-F238E27FC236}">
              <a16:creationId xmlns:a16="http://schemas.microsoft.com/office/drawing/2014/main" id="{E23BF6BF-91B8-4852-9636-C4D1A86BCBDF}"/>
            </a:ext>
          </a:extLst>
        </xdr:cNvPr>
        <xdr:cNvSpPr txBox="1"/>
      </xdr:nvSpPr>
      <xdr:spPr>
        <a:xfrm>
          <a:off x="18421427" y="1839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2" name="正方形/長方形 851">
          <a:extLst>
            <a:ext uri="{FF2B5EF4-FFF2-40B4-BE49-F238E27FC236}">
              <a16:creationId xmlns:a16="http://schemas.microsoft.com/office/drawing/2014/main" id="{E7F54472-73BD-46A9-A1F5-50C1D35AD539}"/>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3" name="正方形/長方形 852">
          <a:extLst>
            <a:ext uri="{FF2B5EF4-FFF2-40B4-BE49-F238E27FC236}">
              <a16:creationId xmlns:a16="http://schemas.microsoft.com/office/drawing/2014/main" id="{CF542017-8B9B-4DE8-8B8E-076B525616F4}"/>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4" name="テキスト ボックス 853">
          <a:extLst>
            <a:ext uri="{FF2B5EF4-FFF2-40B4-BE49-F238E27FC236}">
              <a16:creationId xmlns:a16="http://schemas.microsoft.com/office/drawing/2014/main" id="{AA7AD77C-1943-4189-A502-2BE35B521C1F}"/>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道路、認定こども園・幼稚園・保育所、学校施設、公営住宅、児童館、公民館であり、低くなっている施設は、橋りょう・トンネルである。ほとんどの施設で類似団体よりも老朽化が進んでいることから、公共施設等総合管理計画や個別施設計画などを踏まえ、施設の集約化・複合化なども含めて検討することにより、継続的な老朽化対策に取り組んでいく必要が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8734FCAA-5279-4C9E-AEB7-86AD5C2A5BFF}"/>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C76D7594-D5A1-41EE-877D-4F2981B1771B}"/>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FB17EA48-11D8-4CA3-A6E3-6993E10E7A7C}"/>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F0EBBB37-8DBE-4C39-9CCB-81178CC07396}"/>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埼玉県川越市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7428A0B0-45C4-4131-8647-71BCB5482CAC}"/>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2BA9F808-1658-41A6-950B-4F0A5B370074}"/>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F473993F-B9CD-4FA5-B2F6-6C5D7BB11A11}"/>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68655B78-6F56-4637-96D6-EC127BC5D7E3}"/>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BD564C7-0910-44FC-8036-D6D0133D3AF3}"/>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48558D83-4A12-4075-A7CB-95DE3992F417}"/>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353,301
344,502
109.13
112,570,261
109,094,781
3,299,933
64,006,993
100,526,746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9AAAAB8B-8EDD-4E89-90D2-8C655EF9CE9B}"/>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458914B0-6179-431E-99E8-9B331973B9FF}"/>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EC94FA38-278E-4985-AA09-D5F63E95406A}"/>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68.9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23508BB0-168B-488B-BCDE-98D847B72CEF}"/>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14756A7A-D861-4948-8F92-0854E0F7FACA}"/>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B9C0D154-60FE-4A5C-B7F8-D44AB7DFF9A9}"/>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C4931966-AAA4-496A-A5A9-15E3BA267FA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4BB2B4EF-612D-45A5-BC58-B992127E6BA1}"/>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34235D08-79C0-46E1-AA05-9D5B1B8F6A95}"/>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5DF47CF4-5992-497A-9294-344177339DE2}"/>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45DAF881-827B-4B40-AB26-A50467A87FC4}"/>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33AAF254-73FE-486D-B3A0-48AC309E7643}"/>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A3A09AE9-41FA-4F02-8DD4-B5AA2CEBE4E4}"/>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F387684E-0748-42E7-8C93-19C9EB79A1CB}"/>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75913E5F-0C7D-47C3-B2B0-E593353D1762}"/>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A0F1873F-9258-4EEF-B542-5E7BEF6E022E}"/>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91F6AC8C-AEEE-4C73-A466-ACBC34BAC9C8}"/>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89C9B982-BE64-4D7E-8E31-DAB1D5AD4039}"/>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E785D123-4FB9-449F-867C-39E010146027}"/>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64931EC1-759A-464E-916E-15AE6EFA9FA5}"/>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B9B22E90-7CCF-4371-AF3B-48BC0474A4C5}"/>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C6F0E9A4-926A-41D4-85CD-3360981EEDDD}"/>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88AC8033-6026-4699-B239-EFC98DB689AC}"/>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DEBEFF86-06AA-4728-ABFB-55EA41FE2EE7}"/>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12986ED9-2AD2-469F-BE85-9537E2EF122F}"/>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3E978EF7-D10C-4584-ACD9-B86874DD1405}"/>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9CEC9EEA-468E-4DD0-A62B-C55B7215087D}"/>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6DCE225F-34D2-480B-8D24-8E706465AEB9}"/>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73B8B092-77C4-4567-B885-F7979E037409}"/>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7C305B83-2DD3-4115-ABB2-A6059ADE05CB}"/>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9257D80B-9FAC-459F-8AC6-13B95D646775}"/>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D70F9741-7DA0-45E9-8C0C-7C478E37050E}"/>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98879221-1517-4CD2-9105-178FDA245C72}"/>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C7162C0-0B5C-4D34-97C9-C91BDC16C24E}"/>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9793742B-CA1D-405E-B439-E985CAD5302E}"/>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5C429046-3C62-4F7D-952C-28A3F59DA02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3CA64FEC-A9D2-46CF-896A-CFD6017039AB}"/>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3315624A-E9E4-4963-8954-7CAE5E9D7297}"/>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C0AAD0D0-82A0-41BA-8EB2-3D5D40076E28}"/>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C28D3329-9E1F-4BFF-8023-D20126512593}"/>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F820EE4D-1674-4F34-9EE2-6AEF467AFFF8}"/>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AE1819FB-4639-40DA-917E-BABBF108A4A1}"/>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11D2CFE8-0C30-4514-B430-44D74B200002}"/>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CBAC842-A6AF-4627-864B-0F9A2A1A3112}"/>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31AA53FB-FB05-428A-941E-4DE06C6EB24E}"/>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7D34A6A1-F5C2-463A-8702-7D8CE758638E}"/>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45176</xdr:rowOff>
    </xdr:from>
    <xdr:to>
      <xdr:col>24</xdr:col>
      <xdr:colOff>62865</xdr:colOff>
      <xdr:row>42</xdr:row>
      <xdr:rowOff>89263</xdr:rowOff>
    </xdr:to>
    <xdr:cxnSp macro="">
      <xdr:nvCxnSpPr>
        <xdr:cNvPr id="58" name="直線コネクタ 57">
          <a:extLst>
            <a:ext uri="{FF2B5EF4-FFF2-40B4-BE49-F238E27FC236}">
              <a16:creationId xmlns:a16="http://schemas.microsoft.com/office/drawing/2014/main" id="{7D87A604-FDC4-45C6-A110-C230008379E0}"/>
            </a:ext>
          </a:extLst>
        </xdr:cNvPr>
        <xdr:cNvCxnSpPr/>
      </xdr:nvCxnSpPr>
      <xdr:spPr>
        <a:xfrm flipV="1">
          <a:off x="4634865" y="5874476"/>
          <a:ext cx="0" cy="1415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93090</xdr:rowOff>
    </xdr:from>
    <xdr:ext cx="405111" cy="259045"/>
    <xdr:sp macro="" textlink="">
      <xdr:nvSpPr>
        <xdr:cNvPr id="59" name="【図書館】&#10;有形固定資産減価償却率最小値テキスト">
          <a:extLst>
            <a:ext uri="{FF2B5EF4-FFF2-40B4-BE49-F238E27FC236}">
              <a16:creationId xmlns:a16="http://schemas.microsoft.com/office/drawing/2014/main" id="{7D7CD2CE-8DFD-4488-AA55-60972262D2AA}"/>
            </a:ext>
          </a:extLst>
        </xdr:cNvPr>
        <xdr:cNvSpPr txBox="1"/>
      </xdr:nvSpPr>
      <xdr:spPr>
        <a:xfrm>
          <a:off x="4673600" y="7293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89263</xdr:rowOff>
    </xdr:from>
    <xdr:to>
      <xdr:col>24</xdr:col>
      <xdr:colOff>152400</xdr:colOff>
      <xdr:row>42</xdr:row>
      <xdr:rowOff>89263</xdr:rowOff>
    </xdr:to>
    <xdr:cxnSp macro="">
      <xdr:nvCxnSpPr>
        <xdr:cNvPr id="60" name="直線コネクタ 59">
          <a:extLst>
            <a:ext uri="{FF2B5EF4-FFF2-40B4-BE49-F238E27FC236}">
              <a16:creationId xmlns:a16="http://schemas.microsoft.com/office/drawing/2014/main" id="{F64B4CB3-BDE2-4743-AE6B-0B841DBAE2CC}"/>
            </a:ext>
          </a:extLst>
        </xdr:cNvPr>
        <xdr:cNvCxnSpPr/>
      </xdr:nvCxnSpPr>
      <xdr:spPr>
        <a:xfrm>
          <a:off x="4546600" y="729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163303</xdr:rowOff>
    </xdr:from>
    <xdr:ext cx="405111" cy="259045"/>
    <xdr:sp macro="" textlink="">
      <xdr:nvSpPr>
        <xdr:cNvPr id="61" name="【図書館】&#10;有形固定資産減価償却率最大値テキスト">
          <a:extLst>
            <a:ext uri="{FF2B5EF4-FFF2-40B4-BE49-F238E27FC236}">
              <a16:creationId xmlns:a16="http://schemas.microsoft.com/office/drawing/2014/main" id="{1165810F-58DC-4C9D-ABED-5351D6AAB8C6}"/>
            </a:ext>
          </a:extLst>
        </xdr:cNvPr>
        <xdr:cNvSpPr txBox="1"/>
      </xdr:nvSpPr>
      <xdr:spPr>
        <a:xfrm>
          <a:off x="4673600" y="5649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45176</xdr:rowOff>
    </xdr:from>
    <xdr:to>
      <xdr:col>24</xdr:col>
      <xdr:colOff>152400</xdr:colOff>
      <xdr:row>34</xdr:row>
      <xdr:rowOff>45176</xdr:rowOff>
    </xdr:to>
    <xdr:cxnSp macro="">
      <xdr:nvCxnSpPr>
        <xdr:cNvPr id="62" name="直線コネクタ 61">
          <a:extLst>
            <a:ext uri="{FF2B5EF4-FFF2-40B4-BE49-F238E27FC236}">
              <a16:creationId xmlns:a16="http://schemas.microsoft.com/office/drawing/2014/main" id="{3AEE42F0-1228-4323-8F9D-23AEA9768AFB}"/>
            </a:ext>
          </a:extLst>
        </xdr:cNvPr>
        <xdr:cNvCxnSpPr/>
      </xdr:nvCxnSpPr>
      <xdr:spPr>
        <a:xfrm>
          <a:off x="4546600" y="587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18885</xdr:rowOff>
    </xdr:from>
    <xdr:ext cx="405111" cy="259045"/>
    <xdr:sp macro="" textlink="">
      <xdr:nvSpPr>
        <xdr:cNvPr id="63" name="【図書館】&#10;有形固定資産減価償却率平均値テキスト">
          <a:extLst>
            <a:ext uri="{FF2B5EF4-FFF2-40B4-BE49-F238E27FC236}">
              <a16:creationId xmlns:a16="http://schemas.microsoft.com/office/drawing/2014/main" id="{635D5179-6E1D-443C-9433-6889C786DEB7}"/>
            </a:ext>
          </a:extLst>
        </xdr:cNvPr>
        <xdr:cNvSpPr txBox="1"/>
      </xdr:nvSpPr>
      <xdr:spPr>
        <a:xfrm>
          <a:off x="4673600" y="61910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167458</xdr:rowOff>
    </xdr:from>
    <xdr:to>
      <xdr:col>24</xdr:col>
      <xdr:colOff>114300</xdr:colOff>
      <xdr:row>37</xdr:row>
      <xdr:rowOff>97608</xdr:rowOff>
    </xdr:to>
    <xdr:sp macro="" textlink="">
      <xdr:nvSpPr>
        <xdr:cNvPr id="64" name="フローチャート: 判断 63">
          <a:extLst>
            <a:ext uri="{FF2B5EF4-FFF2-40B4-BE49-F238E27FC236}">
              <a16:creationId xmlns:a16="http://schemas.microsoft.com/office/drawing/2014/main" id="{7B1AD4B8-25F4-425F-A78F-98ADA962500F}"/>
            </a:ext>
          </a:extLst>
        </xdr:cNvPr>
        <xdr:cNvSpPr/>
      </xdr:nvSpPr>
      <xdr:spPr>
        <a:xfrm>
          <a:off x="4584700" y="633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147864</xdr:rowOff>
    </xdr:from>
    <xdr:to>
      <xdr:col>20</xdr:col>
      <xdr:colOff>38100</xdr:colOff>
      <xdr:row>37</xdr:row>
      <xdr:rowOff>78014</xdr:rowOff>
    </xdr:to>
    <xdr:sp macro="" textlink="">
      <xdr:nvSpPr>
        <xdr:cNvPr id="65" name="フローチャート: 判断 64">
          <a:extLst>
            <a:ext uri="{FF2B5EF4-FFF2-40B4-BE49-F238E27FC236}">
              <a16:creationId xmlns:a16="http://schemas.microsoft.com/office/drawing/2014/main" id="{431A8D85-5B55-4B59-B351-6C89258F7531}"/>
            </a:ext>
          </a:extLst>
        </xdr:cNvPr>
        <xdr:cNvSpPr/>
      </xdr:nvSpPr>
      <xdr:spPr>
        <a:xfrm>
          <a:off x="37465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121739</xdr:rowOff>
    </xdr:from>
    <xdr:to>
      <xdr:col>15</xdr:col>
      <xdr:colOff>101600</xdr:colOff>
      <xdr:row>37</xdr:row>
      <xdr:rowOff>51889</xdr:rowOff>
    </xdr:to>
    <xdr:sp macro="" textlink="">
      <xdr:nvSpPr>
        <xdr:cNvPr id="66" name="フローチャート: 判断 65">
          <a:extLst>
            <a:ext uri="{FF2B5EF4-FFF2-40B4-BE49-F238E27FC236}">
              <a16:creationId xmlns:a16="http://schemas.microsoft.com/office/drawing/2014/main" id="{656BCC1D-4DF7-4EF7-9DB9-0A1A7E78B1B8}"/>
            </a:ext>
          </a:extLst>
        </xdr:cNvPr>
        <xdr:cNvSpPr/>
      </xdr:nvSpPr>
      <xdr:spPr>
        <a:xfrm>
          <a:off x="2857500" y="629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139700</xdr:rowOff>
    </xdr:from>
    <xdr:to>
      <xdr:col>10</xdr:col>
      <xdr:colOff>165100</xdr:colOff>
      <xdr:row>37</xdr:row>
      <xdr:rowOff>69850</xdr:rowOff>
    </xdr:to>
    <xdr:sp macro="" textlink="">
      <xdr:nvSpPr>
        <xdr:cNvPr id="67" name="フローチャート: 判断 66">
          <a:extLst>
            <a:ext uri="{FF2B5EF4-FFF2-40B4-BE49-F238E27FC236}">
              <a16:creationId xmlns:a16="http://schemas.microsoft.com/office/drawing/2014/main" id="{962EDD4D-1423-41A6-B619-AB23E8D79636}"/>
            </a:ext>
          </a:extLst>
        </xdr:cNvPr>
        <xdr:cNvSpPr/>
      </xdr:nvSpPr>
      <xdr:spPr>
        <a:xfrm>
          <a:off x="1968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165826</xdr:rowOff>
    </xdr:from>
    <xdr:to>
      <xdr:col>6</xdr:col>
      <xdr:colOff>38100</xdr:colOff>
      <xdr:row>37</xdr:row>
      <xdr:rowOff>95976</xdr:rowOff>
    </xdr:to>
    <xdr:sp macro="" textlink="">
      <xdr:nvSpPr>
        <xdr:cNvPr id="68" name="フローチャート: 判断 67">
          <a:extLst>
            <a:ext uri="{FF2B5EF4-FFF2-40B4-BE49-F238E27FC236}">
              <a16:creationId xmlns:a16="http://schemas.microsoft.com/office/drawing/2014/main" id="{FFB87F85-9FB4-483F-A307-AAE9C33ECEDB}"/>
            </a:ext>
          </a:extLst>
        </xdr:cNvPr>
        <xdr:cNvSpPr/>
      </xdr:nvSpPr>
      <xdr:spPr>
        <a:xfrm>
          <a:off x="10795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944C48F7-048F-4AEB-8E57-D166C838B2AD}"/>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381DD9EF-791C-43CA-BB98-D9FE5DB0E8F1}"/>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319E3354-F3FC-4313-AFC7-3774841D1F02}"/>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7CABB8E6-399B-4C99-9C56-CE3B60CDB26F}"/>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CE5D2E6-5363-4D4A-BF66-5670423885FE}"/>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146231</xdr:rowOff>
    </xdr:from>
    <xdr:to>
      <xdr:col>24</xdr:col>
      <xdr:colOff>114300</xdr:colOff>
      <xdr:row>38</xdr:row>
      <xdr:rowOff>76381</xdr:rowOff>
    </xdr:to>
    <xdr:sp macro="" textlink="">
      <xdr:nvSpPr>
        <xdr:cNvPr id="74" name="楕円 73">
          <a:extLst>
            <a:ext uri="{FF2B5EF4-FFF2-40B4-BE49-F238E27FC236}">
              <a16:creationId xmlns:a16="http://schemas.microsoft.com/office/drawing/2014/main" id="{622B8D72-7AB4-4E67-94CD-0023668F6C3C}"/>
            </a:ext>
          </a:extLst>
        </xdr:cNvPr>
        <xdr:cNvSpPr/>
      </xdr:nvSpPr>
      <xdr:spPr>
        <a:xfrm>
          <a:off x="4584700" y="648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124658</xdr:rowOff>
    </xdr:from>
    <xdr:ext cx="405111" cy="259045"/>
    <xdr:sp macro="" textlink="">
      <xdr:nvSpPr>
        <xdr:cNvPr id="75" name="【図書館】&#10;有形固定資産減価償却率該当値テキスト">
          <a:extLst>
            <a:ext uri="{FF2B5EF4-FFF2-40B4-BE49-F238E27FC236}">
              <a16:creationId xmlns:a16="http://schemas.microsoft.com/office/drawing/2014/main" id="{502657FD-6C2B-45FD-9532-C4DEC40B182D}"/>
            </a:ext>
          </a:extLst>
        </xdr:cNvPr>
        <xdr:cNvSpPr txBox="1"/>
      </xdr:nvSpPr>
      <xdr:spPr>
        <a:xfrm>
          <a:off x="4673600" y="6468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113574</xdr:rowOff>
    </xdr:from>
    <xdr:to>
      <xdr:col>20</xdr:col>
      <xdr:colOff>38100</xdr:colOff>
      <xdr:row>38</xdr:row>
      <xdr:rowOff>43724</xdr:rowOff>
    </xdr:to>
    <xdr:sp macro="" textlink="">
      <xdr:nvSpPr>
        <xdr:cNvPr id="76" name="楕円 75">
          <a:extLst>
            <a:ext uri="{FF2B5EF4-FFF2-40B4-BE49-F238E27FC236}">
              <a16:creationId xmlns:a16="http://schemas.microsoft.com/office/drawing/2014/main" id="{C96B807B-79A4-41E3-92BA-8443FC28D9E7}"/>
            </a:ext>
          </a:extLst>
        </xdr:cNvPr>
        <xdr:cNvSpPr/>
      </xdr:nvSpPr>
      <xdr:spPr>
        <a:xfrm>
          <a:off x="3746500" y="645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164374</xdr:rowOff>
    </xdr:from>
    <xdr:to>
      <xdr:col>24</xdr:col>
      <xdr:colOff>63500</xdr:colOff>
      <xdr:row>38</xdr:row>
      <xdr:rowOff>25581</xdr:rowOff>
    </xdr:to>
    <xdr:cxnSp macro="">
      <xdr:nvCxnSpPr>
        <xdr:cNvPr id="77" name="直線コネクタ 76">
          <a:extLst>
            <a:ext uri="{FF2B5EF4-FFF2-40B4-BE49-F238E27FC236}">
              <a16:creationId xmlns:a16="http://schemas.microsoft.com/office/drawing/2014/main" id="{D8973E01-C7AF-4269-A4C1-C7EA6CF9589A}"/>
            </a:ext>
          </a:extLst>
        </xdr:cNvPr>
        <xdr:cNvCxnSpPr/>
      </xdr:nvCxnSpPr>
      <xdr:spPr>
        <a:xfrm>
          <a:off x="3797300" y="650802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80917</xdr:rowOff>
    </xdr:from>
    <xdr:to>
      <xdr:col>15</xdr:col>
      <xdr:colOff>101600</xdr:colOff>
      <xdr:row>38</xdr:row>
      <xdr:rowOff>11068</xdr:rowOff>
    </xdr:to>
    <xdr:sp macro="" textlink="">
      <xdr:nvSpPr>
        <xdr:cNvPr id="78" name="楕円 77">
          <a:extLst>
            <a:ext uri="{FF2B5EF4-FFF2-40B4-BE49-F238E27FC236}">
              <a16:creationId xmlns:a16="http://schemas.microsoft.com/office/drawing/2014/main" id="{B6DD9EE4-4FC3-42A1-AAB5-1D8EFB388753}"/>
            </a:ext>
          </a:extLst>
        </xdr:cNvPr>
        <xdr:cNvSpPr/>
      </xdr:nvSpPr>
      <xdr:spPr>
        <a:xfrm>
          <a:off x="2857500" y="642456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131717</xdr:rowOff>
    </xdr:from>
    <xdr:to>
      <xdr:col>19</xdr:col>
      <xdr:colOff>177800</xdr:colOff>
      <xdr:row>37</xdr:row>
      <xdr:rowOff>164374</xdr:rowOff>
    </xdr:to>
    <xdr:cxnSp macro="">
      <xdr:nvCxnSpPr>
        <xdr:cNvPr id="79" name="直線コネクタ 78">
          <a:extLst>
            <a:ext uri="{FF2B5EF4-FFF2-40B4-BE49-F238E27FC236}">
              <a16:creationId xmlns:a16="http://schemas.microsoft.com/office/drawing/2014/main" id="{8302A7F8-DEE4-4E7E-95AC-6910819926A9}"/>
            </a:ext>
          </a:extLst>
        </xdr:cNvPr>
        <xdr:cNvCxnSpPr/>
      </xdr:nvCxnSpPr>
      <xdr:spPr>
        <a:xfrm>
          <a:off x="2908300" y="647536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48260</xdr:rowOff>
    </xdr:from>
    <xdr:to>
      <xdr:col>10</xdr:col>
      <xdr:colOff>165100</xdr:colOff>
      <xdr:row>37</xdr:row>
      <xdr:rowOff>149860</xdr:rowOff>
    </xdr:to>
    <xdr:sp macro="" textlink="">
      <xdr:nvSpPr>
        <xdr:cNvPr id="80" name="楕円 79">
          <a:extLst>
            <a:ext uri="{FF2B5EF4-FFF2-40B4-BE49-F238E27FC236}">
              <a16:creationId xmlns:a16="http://schemas.microsoft.com/office/drawing/2014/main" id="{0E78AD93-7BDD-40A7-AF5D-34D446D383F4}"/>
            </a:ext>
          </a:extLst>
        </xdr:cNvPr>
        <xdr:cNvSpPr/>
      </xdr:nvSpPr>
      <xdr:spPr>
        <a:xfrm>
          <a:off x="19685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99060</xdr:rowOff>
    </xdr:from>
    <xdr:to>
      <xdr:col>15</xdr:col>
      <xdr:colOff>50800</xdr:colOff>
      <xdr:row>37</xdr:row>
      <xdr:rowOff>131717</xdr:rowOff>
    </xdr:to>
    <xdr:cxnSp macro="">
      <xdr:nvCxnSpPr>
        <xdr:cNvPr id="81" name="直線コネクタ 80">
          <a:extLst>
            <a:ext uri="{FF2B5EF4-FFF2-40B4-BE49-F238E27FC236}">
              <a16:creationId xmlns:a16="http://schemas.microsoft.com/office/drawing/2014/main" id="{13371C68-A4C8-49DB-8814-EA23B64160E2}"/>
            </a:ext>
          </a:extLst>
        </xdr:cNvPr>
        <xdr:cNvCxnSpPr/>
      </xdr:nvCxnSpPr>
      <xdr:spPr>
        <a:xfrm>
          <a:off x="2019300" y="644271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13970</xdr:rowOff>
    </xdr:from>
    <xdr:to>
      <xdr:col>6</xdr:col>
      <xdr:colOff>38100</xdr:colOff>
      <xdr:row>37</xdr:row>
      <xdr:rowOff>115570</xdr:rowOff>
    </xdr:to>
    <xdr:sp macro="" textlink="">
      <xdr:nvSpPr>
        <xdr:cNvPr id="82" name="楕円 81">
          <a:extLst>
            <a:ext uri="{FF2B5EF4-FFF2-40B4-BE49-F238E27FC236}">
              <a16:creationId xmlns:a16="http://schemas.microsoft.com/office/drawing/2014/main" id="{88E0D5AC-3221-4608-B39D-C46725DA762F}"/>
            </a:ext>
          </a:extLst>
        </xdr:cNvPr>
        <xdr:cNvSpPr/>
      </xdr:nvSpPr>
      <xdr:spPr>
        <a:xfrm>
          <a:off x="10795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64770</xdr:rowOff>
    </xdr:from>
    <xdr:to>
      <xdr:col>10</xdr:col>
      <xdr:colOff>114300</xdr:colOff>
      <xdr:row>37</xdr:row>
      <xdr:rowOff>99060</xdr:rowOff>
    </xdr:to>
    <xdr:cxnSp macro="">
      <xdr:nvCxnSpPr>
        <xdr:cNvPr id="83" name="直線コネクタ 82">
          <a:extLst>
            <a:ext uri="{FF2B5EF4-FFF2-40B4-BE49-F238E27FC236}">
              <a16:creationId xmlns:a16="http://schemas.microsoft.com/office/drawing/2014/main" id="{D431C87F-5F65-4ED6-A3A6-E5D8632010E4}"/>
            </a:ext>
          </a:extLst>
        </xdr:cNvPr>
        <xdr:cNvCxnSpPr/>
      </xdr:nvCxnSpPr>
      <xdr:spPr>
        <a:xfrm>
          <a:off x="1130300" y="640842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94541</xdr:rowOff>
    </xdr:from>
    <xdr:ext cx="405111" cy="259045"/>
    <xdr:sp macro="" textlink="">
      <xdr:nvSpPr>
        <xdr:cNvPr id="84" name="n_1aveValue【図書館】&#10;有形固定資産減価償却率">
          <a:extLst>
            <a:ext uri="{FF2B5EF4-FFF2-40B4-BE49-F238E27FC236}">
              <a16:creationId xmlns:a16="http://schemas.microsoft.com/office/drawing/2014/main" id="{CC36ED24-1D43-4473-9C89-4DFBCCFD89BF}"/>
            </a:ext>
          </a:extLst>
        </xdr:cNvPr>
        <xdr:cNvSpPr txBox="1"/>
      </xdr:nvSpPr>
      <xdr:spPr>
        <a:xfrm>
          <a:off x="3582044" y="609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68416</xdr:rowOff>
    </xdr:from>
    <xdr:ext cx="405111" cy="259045"/>
    <xdr:sp macro="" textlink="">
      <xdr:nvSpPr>
        <xdr:cNvPr id="85" name="n_2aveValue【図書館】&#10;有形固定資産減価償却率">
          <a:extLst>
            <a:ext uri="{FF2B5EF4-FFF2-40B4-BE49-F238E27FC236}">
              <a16:creationId xmlns:a16="http://schemas.microsoft.com/office/drawing/2014/main" id="{9D4594D1-851F-4F7F-9A07-51AC308613F7}"/>
            </a:ext>
          </a:extLst>
        </xdr:cNvPr>
        <xdr:cNvSpPr txBox="1"/>
      </xdr:nvSpPr>
      <xdr:spPr>
        <a:xfrm>
          <a:off x="2705744" y="6069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86377</xdr:rowOff>
    </xdr:from>
    <xdr:ext cx="405111" cy="259045"/>
    <xdr:sp macro="" textlink="">
      <xdr:nvSpPr>
        <xdr:cNvPr id="86" name="n_3aveValue【図書館】&#10;有形固定資産減価償却率">
          <a:extLst>
            <a:ext uri="{FF2B5EF4-FFF2-40B4-BE49-F238E27FC236}">
              <a16:creationId xmlns:a16="http://schemas.microsoft.com/office/drawing/2014/main" id="{F23B9F92-4A17-426D-916F-1BCFD7D8C298}"/>
            </a:ext>
          </a:extLst>
        </xdr:cNvPr>
        <xdr:cNvSpPr txBox="1"/>
      </xdr:nvSpPr>
      <xdr:spPr>
        <a:xfrm>
          <a:off x="1816744" y="608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112503</xdr:rowOff>
    </xdr:from>
    <xdr:ext cx="405111" cy="259045"/>
    <xdr:sp macro="" textlink="">
      <xdr:nvSpPr>
        <xdr:cNvPr id="87" name="n_4aveValue【図書館】&#10;有形固定資産減価償却率">
          <a:extLst>
            <a:ext uri="{FF2B5EF4-FFF2-40B4-BE49-F238E27FC236}">
              <a16:creationId xmlns:a16="http://schemas.microsoft.com/office/drawing/2014/main" id="{B0A56A5D-549F-4444-B2CD-37A79434A7DF}"/>
            </a:ext>
          </a:extLst>
        </xdr:cNvPr>
        <xdr:cNvSpPr txBox="1"/>
      </xdr:nvSpPr>
      <xdr:spPr>
        <a:xfrm>
          <a:off x="927744" y="611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34851</xdr:rowOff>
    </xdr:from>
    <xdr:ext cx="405111" cy="259045"/>
    <xdr:sp macro="" textlink="">
      <xdr:nvSpPr>
        <xdr:cNvPr id="88" name="n_1mainValue【図書館】&#10;有形固定資産減価償却率">
          <a:extLst>
            <a:ext uri="{FF2B5EF4-FFF2-40B4-BE49-F238E27FC236}">
              <a16:creationId xmlns:a16="http://schemas.microsoft.com/office/drawing/2014/main" id="{E1474752-0945-427F-ACE8-0BA0EEEE1894}"/>
            </a:ext>
          </a:extLst>
        </xdr:cNvPr>
        <xdr:cNvSpPr txBox="1"/>
      </xdr:nvSpPr>
      <xdr:spPr>
        <a:xfrm>
          <a:off x="3582044" y="654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2194</xdr:rowOff>
    </xdr:from>
    <xdr:ext cx="405111" cy="259045"/>
    <xdr:sp macro="" textlink="">
      <xdr:nvSpPr>
        <xdr:cNvPr id="89" name="n_2mainValue【図書館】&#10;有形固定資産減価償却率">
          <a:extLst>
            <a:ext uri="{FF2B5EF4-FFF2-40B4-BE49-F238E27FC236}">
              <a16:creationId xmlns:a16="http://schemas.microsoft.com/office/drawing/2014/main" id="{B7F5CE22-26B5-4469-8E8A-7F409480FD03}"/>
            </a:ext>
          </a:extLst>
        </xdr:cNvPr>
        <xdr:cNvSpPr txBox="1"/>
      </xdr:nvSpPr>
      <xdr:spPr>
        <a:xfrm>
          <a:off x="2705744" y="6517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140987</xdr:rowOff>
    </xdr:from>
    <xdr:ext cx="405111" cy="259045"/>
    <xdr:sp macro="" textlink="">
      <xdr:nvSpPr>
        <xdr:cNvPr id="90" name="n_3mainValue【図書館】&#10;有形固定資産減価償却率">
          <a:extLst>
            <a:ext uri="{FF2B5EF4-FFF2-40B4-BE49-F238E27FC236}">
              <a16:creationId xmlns:a16="http://schemas.microsoft.com/office/drawing/2014/main" id="{AA6E267F-FA02-4475-99E7-70EC4CEC127A}"/>
            </a:ext>
          </a:extLst>
        </xdr:cNvPr>
        <xdr:cNvSpPr txBox="1"/>
      </xdr:nvSpPr>
      <xdr:spPr>
        <a:xfrm>
          <a:off x="1816744" y="648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106697</xdr:rowOff>
    </xdr:from>
    <xdr:ext cx="405111" cy="259045"/>
    <xdr:sp macro="" textlink="">
      <xdr:nvSpPr>
        <xdr:cNvPr id="91" name="n_4mainValue【図書館】&#10;有形固定資産減価償却率">
          <a:extLst>
            <a:ext uri="{FF2B5EF4-FFF2-40B4-BE49-F238E27FC236}">
              <a16:creationId xmlns:a16="http://schemas.microsoft.com/office/drawing/2014/main" id="{416E605C-2CED-49D0-A919-9D787AC1C6F2}"/>
            </a:ext>
          </a:extLst>
        </xdr:cNvPr>
        <xdr:cNvSpPr txBox="1"/>
      </xdr:nvSpPr>
      <xdr:spPr>
        <a:xfrm>
          <a:off x="927744" y="645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7649731D-8262-4470-9976-71F43A482B21}"/>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327794CE-28A2-4975-80CD-708F50C4E696}"/>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5B5600-9337-410B-BD5E-6FBE6B61363F}"/>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C1841974-235C-456C-879F-D9FBC3931D5F}"/>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CC7D9EA5-6DE7-448A-B77D-F9FCA19393CD}"/>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66D7064E-2EDD-4C4E-86B0-7296E7B44E08}"/>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F5E5DD7E-5A63-47B3-B2A8-C8AAEBDE13E3}"/>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4411F64B-6EB4-4CA1-A33D-8B165DE8DB19}"/>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3D6A3CDC-72FF-4BFC-B4AC-17096DD4AA59}"/>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D04A8099-A7CC-4B43-8C07-60C14B452338}"/>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BE06DAAC-0303-4231-912E-F01C38D56271}"/>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E65C4A21-6AFC-484E-A31E-494DA2936B8A}"/>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3B3B4D0B-568C-4B7B-BED7-3542C0E98C1F}"/>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a:extLst>
            <a:ext uri="{FF2B5EF4-FFF2-40B4-BE49-F238E27FC236}">
              <a16:creationId xmlns:a16="http://schemas.microsoft.com/office/drawing/2014/main" id="{7796BC30-FBC3-4A53-86D7-E5544670ED1A}"/>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F9F24FDD-6CCA-4DA2-BAA4-30F2E4E7A736}"/>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a:extLst>
            <a:ext uri="{FF2B5EF4-FFF2-40B4-BE49-F238E27FC236}">
              <a16:creationId xmlns:a16="http://schemas.microsoft.com/office/drawing/2014/main" id="{5AE956C8-F331-4850-BFEE-C6072B4E1EF6}"/>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C6CD31F2-FEBF-431B-89F1-5EEE206485ED}"/>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a:extLst>
            <a:ext uri="{FF2B5EF4-FFF2-40B4-BE49-F238E27FC236}">
              <a16:creationId xmlns:a16="http://schemas.microsoft.com/office/drawing/2014/main" id="{33038BA1-76DB-4406-9EDB-A280C891591A}"/>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6C0A905A-C1FB-46AF-AE53-AF2622BB1402}"/>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a:extLst>
            <a:ext uri="{FF2B5EF4-FFF2-40B4-BE49-F238E27FC236}">
              <a16:creationId xmlns:a16="http://schemas.microsoft.com/office/drawing/2014/main" id="{78781E3F-FBA2-4AC3-A8C0-F9039456AC2E}"/>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a:extLst>
            <a:ext uri="{FF2B5EF4-FFF2-40B4-BE49-F238E27FC236}">
              <a16:creationId xmlns:a16="http://schemas.microsoft.com/office/drawing/2014/main" id="{533EF3C7-1960-4893-8A1D-27552CA637BA}"/>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7620</xdr:rowOff>
    </xdr:from>
    <xdr:to>
      <xdr:col>54</xdr:col>
      <xdr:colOff>189865</xdr:colOff>
      <xdr:row>40</xdr:row>
      <xdr:rowOff>167640</xdr:rowOff>
    </xdr:to>
    <xdr:cxnSp macro="">
      <xdr:nvCxnSpPr>
        <xdr:cNvPr id="113" name="直線コネクタ 112">
          <a:extLst>
            <a:ext uri="{FF2B5EF4-FFF2-40B4-BE49-F238E27FC236}">
              <a16:creationId xmlns:a16="http://schemas.microsoft.com/office/drawing/2014/main" id="{B68D4B45-3B00-4F2F-931A-184781A54FDF}"/>
            </a:ext>
          </a:extLst>
        </xdr:cNvPr>
        <xdr:cNvCxnSpPr/>
      </xdr:nvCxnSpPr>
      <xdr:spPr>
        <a:xfrm flipV="1">
          <a:off x="10476865" y="583692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17</xdr:rowOff>
    </xdr:from>
    <xdr:ext cx="469744" cy="259045"/>
    <xdr:sp macro="" textlink="">
      <xdr:nvSpPr>
        <xdr:cNvPr id="114" name="【図書館】&#10;一人当たり面積最小値テキスト">
          <a:extLst>
            <a:ext uri="{FF2B5EF4-FFF2-40B4-BE49-F238E27FC236}">
              <a16:creationId xmlns:a16="http://schemas.microsoft.com/office/drawing/2014/main" id="{689E757B-5431-4C67-9F87-9E903E8F7E7D}"/>
            </a:ext>
          </a:extLst>
        </xdr:cNvPr>
        <xdr:cNvSpPr txBox="1"/>
      </xdr:nvSpPr>
      <xdr:spPr>
        <a:xfrm>
          <a:off x="10515600" y="70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167640</xdr:rowOff>
    </xdr:from>
    <xdr:to>
      <xdr:col>55</xdr:col>
      <xdr:colOff>88900</xdr:colOff>
      <xdr:row>40</xdr:row>
      <xdr:rowOff>167640</xdr:rowOff>
    </xdr:to>
    <xdr:cxnSp macro="">
      <xdr:nvCxnSpPr>
        <xdr:cNvPr id="115" name="直線コネクタ 114">
          <a:extLst>
            <a:ext uri="{FF2B5EF4-FFF2-40B4-BE49-F238E27FC236}">
              <a16:creationId xmlns:a16="http://schemas.microsoft.com/office/drawing/2014/main" id="{6623E48F-B1C1-4061-AA66-76134F829D94}"/>
            </a:ext>
          </a:extLst>
        </xdr:cNvPr>
        <xdr:cNvCxnSpPr/>
      </xdr:nvCxnSpPr>
      <xdr:spPr>
        <a:xfrm>
          <a:off x="10388600" y="702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125747</xdr:rowOff>
    </xdr:from>
    <xdr:ext cx="469744" cy="259045"/>
    <xdr:sp macro="" textlink="">
      <xdr:nvSpPr>
        <xdr:cNvPr id="116" name="【図書館】&#10;一人当たり面積最大値テキスト">
          <a:extLst>
            <a:ext uri="{FF2B5EF4-FFF2-40B4-BE49-F238E27FC236}">
              <a16:creationId xmlns:a16="http://schemas.microsoft.com/office/drawing/2014/main" id="{C3C0C7C5-D881-47FE-88F6-F8B7B136D06C}"/>
            </a:ext>
          </a:extLst>
        </xdr:cNvPr>
        <xdr:cNvSpPr txBox="1"/>
      </xdr:nvSpPr>
      <xdr:spPr>
        <a:xfrm>
          <a:off x="10515600" y="561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7620</xdr:rowOff>
    </xdr:from>
    <xdr:to>
      <xdr:col>55</xdr:col>
      <xdr:colOff>88900</xdr:colOff>
      <xdr:row>34</xdr:row>
      <xdr:rowOff>7620</xdr:rowOff>
    </xdr:to>
    <xdr:cxnSp macro="">
      <xdr:nvCxnSpPr>
        <xdr:cNvPr id="117" name="直線コネクタ 116">
          <a:extLst>
            <a:ext uri="{FF2B5EF4-FFF2-40B4-BE49-F238E27FC236}">
              <a16:creationId xmlns:a16="http://schemas.microsoft.com/office/drawing/2014/main" id="{2C86C529-27A7-4938-8A78-A6E27A7A5F42}"/>
            </a:ext>
          </a:extLst>
        </xdr:cNvPr>
        <xdr:cNvCxnSpPr/>
      </xdr:nvCxnSpPr>
      <xdr:spPr>
        <a:xfrm>
          <a:off x="10388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3827</xdr:rowOff>
    </xdr:from>
    <xdr:ext cx="469744" cy="259045"/>
    <xdr:sp macro="" textlink="">
      <xdr:nvSpPr>
        <xdr:cNvPr id="118" name="【図書館】&#10;一人当たり面積平均値テキスト">
          <a:extLst>
            <a:ext uri="{FF2B5EF4-FFF2-40B4-BE49-F238E27FC236}">
              <a16:creationId xmlns:a16="http://schemas.microsoft.com/office/drawing/2014/main" id="{2C3B90D9-7AFD-4D89-8715-236D41B78FF0}"/>
            </a:ext>
          </a:extLst>
        </xdr:cNvPr>
        <xdr:cNvSpPr txBox="1"/>
      </xdr:nvSpPr>
      <xdr:spPr>
        <a:xfrm>
          <a:off x="10515600" y="651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25400</xdr:rowOff>
    </xdr:from>
    <xdr:to>
      <xdr:col>55</xdr:col>
      <xdr:colOff>50800</xdr:colOff>
      <xdr:row>38</xdr:row>
      <xdr:rowOff>127000</xdr:rowOff>
    </xdr:to>
    <xdr:sp macro="" textlink="">
      <xdr:nvSpPr>
        <xdr:cNvPr id="119" name="フローチャート: 判断 118">
          <a:extLst>
            <a:ext uri="{FF2B5EF4-FFF2-40B4-BE49-F238E27FC236}">
              <a16:creationId xmlns:a16="http://schemas.microsoft.com/office/drawing/2014/main" id="{E58743A9-21CD-47BD-A2DA-52B40BC8D6A8}"/>
            </a:ext>
          </a:extLst>
        </xdr:cNvPr>
        <xdr:cNvSpPr/>
      </xdr:nvSpPr>
      <xdr:spPr>
        <a:xfrm>
          <a:off x="10426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25400</xdr:rowOff>
    </xdr:from>
    <xdr:to>
      <xdr:col>50</xdr:col>
      <xdr:colOff>165100</xdr:colOff>
      <xdr:row>38</xdr:row>
      <xdr:rowOff>127000</xdr:rowOff>
    </xdr:to>
    <xdr:sp macro="" textlink="">
      <xdr:nvSpPr>
        <xdr:cNvPr id="120" name="フローチャート: 判断 119">
          <a:extLst>
            <a:ext uri="{FF2B5EF4-FFF2-40B4-BE49-F238E27FC236}">
              <a16:creationId xmlns:a16="http://schemas.microsoft.com/office/drawing/2014/main" id="{4FBAC8CE-04BF-40F8-B592-B3988806FD22}"/>
            </a:ext>
          </a:extLst>
        </xdr:cNvPr>
        <xdr:cNvSpPr/>
      </xdr:nvSpPr>
      <xdr:spPr>
        <a:xfrm>
          <a:off x="9588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2540</xdr:rowOff>
    </xdr:from>
    <xdr:to>
      <xdr:col>46</xdr:col>
      <xdr:colOff>38100</xdr:colOff>
      <xdr:row>38</xdr:row>
      <xdr:rowOff>104140</xdr:rowOff>
    </xdr:to>
    <xdr:sp macro="" textlink="">
      <xdr:nvSpPr>
        <xdr:cNvPr id="121" name="フローチャート: 判断 120">
          <a:extLst>
            <a:ext uri="{FF2B5EF4-FFF2-40B4-BE49-F238E27FC236}">
              <a16:creationId xmlns:a16="http://schemas.microsoft.com/office/drawing/2014/main" id="{D3D58159-F4C9-4DD0-BEDF-D274A2383A2D}"/>
            </a:ext>
          </a:extLst>
        </xdr:cNvPr>
        <xdr:cNvSpPr/>
      </xdr:nvSpPr>
      <xdr:spPr>
        <a:xfrm>
          <a:off x="8699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48260</xdr:rowOff>
    </xdr:from>
    <xdr:to>
      <xdr:col>41</xdr:col>
      <xdr:colOff>101600</xdr:colOff>
      <xdr:row>38</xdr:row>
      <xdr:rowOff>149860</xdr:rowOff>
    </xdr:to>
    <xdr:sp macro="" textlink="">
      <xdr:nvSpPr>
        <xdr:cNvPr id="122" name="フローチャート: 判断 121">
          <a:extLst>
            <a:ext uri="{FF2B5EF4-FFF2-40B4-BE49-F238E27FC236}">
              <a16:creationId xmlns:a16="http://schemas.microsoft.com/office/drawing/2014/main" id="{CE6C8F37-B573-4BA6-A2AB-F074453498A9}"/>
            </a:ext>
          </a:extLst>
        </xdr:cNvPr>
        <xdr:cNvSpPr/>
      </xdr:nvSpPr>
      <xdr:spPr>
        <a:xfrm>
          <a:off x="7810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48260</xdr:rowOff>
    </xdr:from>
    <xdr:to>
      <xdr:col>36</xdr:col>
      <xdr:colOff>165100</xdr:colOff>
      <xdr:row>38</xdr:row>
      <xdr:rowOff>149860</xdr:rowOff>
    </xdr:to>
    <xdr:sp macro="" textlink="">
      <xdr:nvSpPr>
        <xdr:cNvPr id="123" name="フローチャート: 判断 122">
          <a:extLst>
            <a:ext uri="{FF2B5EF4-FFF2-40B4-BE49-F238E27FC236}">
              <a16:creationId xmlns:a16="http://schemas.microsoft.com/office/drawing/2014/main" id="{2F383156-A9B2-4633-97FB-D20F28ED904E}"/>
            </a:ext>
          </a:extLst>
        </xdr:cNvPr>
        <xdr:cNvSpPr/>
      </xdr:nvSpPr>
      <xdr:spPr>
        <a:xfrm>
          <a:off x="6921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D7AB6672-2812-4DC9-9158-8AC5CB1C3B34}"/>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EDD292BE-7448-4325-BD1B-0715CCE712FB}"/>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3124CF68-5964-4021-AE38-31B11E8ED382}"/>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5B436109-EB85-4B80-8310-576789A4459E}"/>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609063E3-B2FD-475C-8F51-1E55B0DC6099}"/>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82550</xdr:rowOff>
    </xdr:from>
    <xdr:to>
      <xdr:col>55</xdr:col>
      <xdr:colOff>50800</xdr:colOff>
      <xdr:row>38</xdr:row>
      <xdr:rowOff>12700</xdr:rowOff>
    </xdr:to>
    <xdr:sp macro="" textlink="">
      <xdr:nvSpPr>
        <xdr:cNvPr id="129" name="楕円 128">
          <a:extLst>
            <a:ext uri="{FF2B5EF4-FFF2-40B4-BE49-F238E27FC236}">
              <a16:creationId xmlns:a16="http://schemas.microsoft.com/office/drawing/2014/main" id="{4ADE7F06-97AB-4955-B7CE-3A14414D741D}"/>
            </a:ext>
          </a:extLst>
        </xdr:cNvPr>
        <xdr:cNvSpPr/>
      </xdr:nvSpPr>
      <xdr:spPr>
        <a:xfrm>
          <a:off x="104267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105427</xdr:rowOff>
    </xdr:from>
    <xdr:ext cx="469744" cy="259045"/>
    <xdr:sp macro="" textlink="">
      <xdr:nvSpPr>
        <xdr:cNvPr id="130" name="【図書館】&#10;一人当たり面積該当値テキスト">
          <a:extLst>
            <a:ext uri="{FF2B5EF4-FFF2-40B4-BE49-F238E27FC236}">
              <a16:creationId xmlns:a16="http://schemas.microsoft.com/office/drawing/2014/main" id="{9DAC96B7-B184-40A8-B160-4086A5B46858}"/>
            </a:ext>
          </a:extLst>
        </xdr:cNvPr>
        <xdr:cNvSpPr txBox="1"/>
      </xdr:nvSpPr>
      <xdr:spPr>
        <a:xfrm>
          <a:off x="10515600" y="627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82550</xdr:rowOff>
    </xdr:from>
    <xdr:to>
      <xdr:col>50</xdr:col>
      <xdr:colOff>165100</xdr:colOff>
      <xdr:row>38</xdr:row>
      <xdr:rowOff>12700</xdr:rowOff>
    </xdr:to>
    <xdr:sp macro="" textlink="">
      <xdr:nvSpPr>
        <xdr:cNvPr id="131" name="楕円 130">
          <a:extLst>
            <a:ext uri="{FF2B5EF4-FFF2-40B4-BE49-F238E27FC236}">
              <a16:creationId xmlns:a16="http://schemas.microsoft.com/office/drawing/2014/main" id="{4C4B9A07-8C9E-4471-8F72-37817EC50B16}"/>
            </a:ext>
          </a:extLst>
        </xdr:cNvPr>
        <xdr:cNvSpPr/>
      </xdr:nvSpPr>
      <xdr:spPr>
        <a:xfrm>
          <a:off x="9588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133350</xdr:rowOff>
    </xdr:from>
    <xdr:to>
      <xdr:col>55</xdr:col>
      <xdr:colOff>0</xdr:colOff>
      <xdr:row>37</xdr:row>
      <xdr:rowOff>133350</xdr:rowOff>
    </xdr:to>
    <xdr:cxnSp macro="">
      <xdr:nvCxnSpPr>
        <xdr:cNvPr id="132" name="直線コネクタ 131">
          <a:extLst>
            <a:ext uri="{FF2B5EF4-FFF2-40B4-BE49-F238E27FC236}">
              <a16:creationId xmlns:a16="http://schemas.microsoft.com/office/drawing/2014/main" id="{7447F1F4-2BA8-46D6-A4F9-DB163CE15BC6}"/>
            </a:ext>
          </a:extLst>
        </xdr:cNvPr>
        <xdr:cNvCxnSpPr/>
      </xdr:nvCxnSpPr>
      <xdr:spPr>
        <a:xfrm>
          <a:off x="9639300" y="6477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82550</xdr:rowOff>
    </xdr:from>
    <xdr:to>
      <xdr:col>46</xdr:col>
      <xdr:colOff>38100</xdr:colOff>
      <xdr:row>38</xdr:row>
      <xdr:rowOff>12700</xdr:rowOff>
    </xdr:to>
    <xdr:sp macro="" textlink="">
      <xdr:nvSpPr>
        <xdr:cNvPr id="133" name="楕円 132">
          <a:extLst>
            <a:ext uri="{FF2B5EF4-FFF2-40B4-BE49-F238E27FC236}">
              <a16:creationId xmlns:a16="http://schemas.microsoft.com/office/drawing/2014/main" id="{113CB716-45B9-4695-B717-86B200335617}"/>
            </a:ext>
          </a:extLst>
        </xdr:cNvPr>
        <xdr:cNvSpPr/>
      </xdr:nvSpPr>
      <xdr:spPr>
        <a:xfrm>
          <a:off x="8699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133350</xdr:rowOff>
    </xdr:from>
    <xdr:to>
      <xdr:col>50</xdr:col>
      <xdr:colOff>114300</xdr:colOff>
      <xdr:row>37</xdr:row>
      <xdr:rowOff>133350</xdr:rowOff>
    </xdr:to>
    <xdr:cxnSp macro="">
      <xdr:nvCxnSpPr>
        <xdr:cNvPr id="134" name="直線コネクタ 133">
          <a:extLst>
            <a:ext uri="{FF2B5EF4-FFF2-40B4-BE49-F238E27FC236}">
              <a16:creationId xmlns:a16="http://schemas.microsoft.com/office/drawing/2014/main" id="{8F2A4215-C319-4D26-AC92-77E5E6803553}"/>
            </a:ext>
          </a:extLst>
        </xdr:cNvPr>
        <xdr:cNvCxnSpPr/>
      </xdr:nvCxnSpPr>
      <xdr:spPr>
        <a:xfrm>
          <a:off x="8750300" y="6477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82550</xdr:rowOff>
    </xdr:from>
    <xdr:to>
      <xdr:col>41</xdr:col>
      <xdr:colOff>101600</xdr:colOff>
      <xdr:row>38</xdr:row>
      <xdr:rowOff>12700</xdr:rowOff>
    </xdr:to>
    <xdr:sp macro="" textlink="">
      <xdr:nvSpPr>
        <xdr:cNvPr id="135" name="楕円 134">
          <a:extLst>
            <a:ext uri="{FF2B5EF4-FFF2-40B4-BE49-F238E27FC236}">
              <a16:creationId xmlns:a16="http://schemas.microsoft.com/office/drawing/2014/main" id="{6FCEDEF2-6FBE-4F6F-B46B-9CF34A96C4E4}"/>
            </a:ext>
          </a:extLst>
        </xdr:cNvPr>
        <xdr:cNvSpPr/>
      </xdr:nvSpPr>
      <xdr:spPr>
        <a:xfrm>
          <a:off x="7810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133350</xdr:rowOff>
    </xdr:from>
    <xdr:to>
      <xdr:col>45</xdr:col>
      <xdr:colOff>177800</xdr:colOff>
      <xdr:row>37</xdr:row>
      <xdr:rowOff>133350</xdr:rowOff>
    </xdr:to>
    <xdr:cxnSp macro="">
      <xdr:nvCxnSpPr>
        <xdr:cNvPr id="136" name="直線コネクタ 135">
          <a:extLst>
            <a:ext uri="{FF2B5EF4-FFF2-40B4-BE49-F238E27FC236}">
              <a16:creationId xmlns:a16="http://schemas.microsoft.com/office/drawing/2014/main" id="{8951545C-0A26-4701-B84E-D689FB8A802A}"/>
            </a:ext>
          </a:extLst>
        </xdr:cNvPr>
        <xdr:cNvCxnSpPr/>
      </xdr:nvCxnSpPr>
      <xdr:spPr>
        <a:xfrm>
          <a:off x="7861300" y="6477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82550</xdr:rowOff>
    </xdr:from>
    <xdr:to>
      <xdr:col>36</xdr:col>
      <xdr:colOff>165100</xdr:colOff>
      <xdr:row>38</xdr:row>
      <xdr:rowOff>12700</xdr:rowOff>
    </xdr:to>
    <xdr:sp macro="" textlink="">
      <xdr:nvSpPr>
        <xdr:cNvPr id="137" name="楕円 136">
          <a:extLst>
            <a:ext uri="{FF2B5EF4-FFF2-40B4-BE49-F238E27FC236}">
              <a16:creationId xmlns:a16="http://schemas.microsoft.com/office/drawing/2014/main" id="{39343253-5C7B-4E0F-B349-74B9618AAA48}"/>
            </a:ext>
          </a:extLst>
        </xdr:cNvPr>
        <xdr:cNvSpPr/>
      </xdr:nvSpPr>
      <xdr:spPr>
        <a:xfrm>
          <a:off x="6921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133350</xdr:rowOff>
    </xdr:from>
    <xdr:to>
      <xdr:col>41</xdr:col>
      <xdr:colOff>50800</xdr:colOff>
      <xdr:row>37</xdr:row>
      <xdr:rowOff>133350</xdr:rowOff>
    </xdr:to>
    <xdr:cxnSp macro="">
      <xdr:nvCxnSpPr>
        <xdr:cNvPr id="138" name="直線コネクタ 137">
          <a:extLst>
            <a:ext uri="{FF2B5EF4-FFF2-40B4-BE49-F238E27FC236}">
              <a16:creationId xmlns:a16="http://schemas.microsoft.com/office/drawing/2014/main" id="{9B37BB5D-27D7-49AA-A6B5-1DF83EEE5B57}"/>
            </a:ext>
          </a:extLst>
        </xdr:cNvPr>
        <xdr:cNvCxnSpPr/>
      </xdr:nvCxnSpPr>
      <xdr:spPr>
        <a:xfrm>
          <a:off x="6972300" y="6477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118127</xdr:rowOff>
    </xdr:from>
    <xdr:ext cx="469744" cy="259045"/>
    <xdr:sp macro="" textlink="">
      <xdr:nvSpPr>
        <xdr:cNvPr id="139" name="n_1aveValue【図書館】&#10;一人当たり面積">
          <a:extLst>
            <a:ext uri="{FF2B5EF4-FFF2-40B4-BE49-F238E27FC236}">
              <a16:creationId xmlns:a16="http://schemas.microsoft.com/office/drawing/2014/main" id="{BACC8CA2-3721-4D8A-90FA-0403A7DF5259}"/>
            </a:ext>
          </a:extLst>
        </xdr:cNvPr>
        <xdr:cNvSpPr txBox="1"/>
      </xdr:nvSpPr>
      <xdr:spPr>
        <a:xfrm>
          <a:off x="93917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95267</xdr:rowOff>
    </xdr:from>
    <xdr:ext cx="469744" cy="259045"/>
    <xdr:sp macro="" textlink="">
      <xdr:nvSpPr>
        <xdr:cNvPr id="140" name="n_2aveValue【図書館】&#10;一人当たり面積">
          <a:extLst>
            <a:ext uri="{FF2B5EF4-FFF2-40B4-BE49-F238E27FC236}">
              <a16:creationId xmlns:a16="http://schemas.microsoft.com/office/drawing/2014/main" id="{F5176680-2EBB-454A-96BA-C2AD99F40AAE}"/>
            </a:ext>
          </a:extLst>
        </xdr:cNvPr>
        <xdr:cNvSpPr txBox="1"/>
      </xdr:nvSpPr>
      <xdr:spPr>
        <a:xfrm>
          <a:off x="8515427" y="661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140987</xdr:rowOff>
    </xdr:from>
    <xdr:ext cx="469744" cy="259045"/>
    <xdr:sp macro="" textlink="">
      <xdr:nvSpPr>
        <xdr:cNvPr id="141" name="n_3aveValue【図書館】&#10;一人当たり面積">
          <a:extLst>
            <a:ext uri="{FF2B5EF4-FFF2-40B4-BE49-F238E27FC236}">
              <a16:creationId xmlns:a16="http://schemas.microsoft.com/office/drawing/2014/main" id="{D962C961-5E7B-40DB-9BEF-937274F8DADA}"/>
            </a:ext>
          </a:extLst>
        </xdr:cNvPr>
        <xdr:cNvSpPr txBox="1"/>
      </xdr:nvSpPr>
      <xdr:spPr>
        <a:xfrm>
          <a:off x="7626427" y="6656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140987</xdr:rowOff>
    </xdr:from>
    <xdr:ext cx="469744" cy="259045"/>
    <xdr:sp macro="" textlink="">
      <xdr:nvSpPr>
        <xdr:cNvPr id="142" name="n_4aveValue【図書館】&#10;一人当たり面積">
          <a:extLst>
            <a:ext uri="{FF2B5EF4-FFF2-40B4-BE49-F238E27FC236}">
              <a16:creationId xmlns:a16="http://schemas.microsoft.com/office/drawing/2014/main" id="{0283CEE0-A9AE-4A65-B758-2B89D2404FFB}"/>
            </a:ext>
          </a:extLst>
        </xdr:cNvPr>
        <xdr:cNvSpPr txBox="1"/>
      </xdr:nvSpPr>
      <xdr:spPr>
        <a:xfrm>
          <a:off x="6737427" y="6656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29227</xdr:rowOff>
    </xdr:from>
    <xdr:ext cx="469744" cy="259045"/>
    <xdr:sp macro="" textlink="">
      <xdr:nvSpPr>
        <xdr:cNvPr id="143" name="n_1mainValue【図書館】&#10;一人当たり面積">
          <a:extLst>
            <a:ext uri="{FF2B5EF4-FFF2-40B4-BE49-F238E27FC236}">
              <a16:creationId xmlns:a16="http://schemas.microsoft.com/office/drawing/2014/main" id="{3462E95C-C481-45E0-9772-19683C103B88}"/>
            </a:ext>
          </a:extLst>
        </xdr:cNvPr>
        <xdr:cNvSpPr txBox="1"/>
      </xdr:nvSpPr>
      <xdr:spPr>
        <a:xfrm>
          <a:off x="93917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29227</xdr:rowOff>
    </xdr:from>
    <xdr:ext cx="469744" cy="259045"/>
    <xdr:sp macro="" textlink="">
      <xdr:nvSpPr>
        <xdr:cNvPr id="144" name="n_2mainValue【図書館】&#10;一人当たり面積">
          <a:extLst>
            <a:ext uri="{FF2B5EF4-FFF2-40B4-BE49-F238E27FC236}">
              <a16:creationId xmlns:a16="http://schemas.microsoft.com/office/drawing/2014/main" id="{BDCDF39B-3D66-4B2D-A0A5-A31375DC58B5}"/>
            </a:ext>
          </a:extLst>
        </xdr:cNvPr>
        <xdr:cNvSpPr txBox="1"/>
      </xdr:nvSpPr>
      <xdr:spPr>
        <a:xfrm>
          <a:off x="85154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29227</xdr:rowOff>
    </xdr:from>
    <xdr:ext cx="469744" cy="259045"/>
    <xdr:sp macro="" textlink="">
      <xdr:nvSpPr>
        <xdr:cNvPr id="145" name="n_3mainValue【図書館】&#10;一人当たり面積">
          <a:extLst>
            <a:ext uri="{FF2B5EF4-FFF2-40B4-BE49-F238E27FC236}">
              <a16:creationId xmlns:a16="http://schemas.microsoft.com/office/drawing/2014/main" id="{2E4E82EE-38D4-47D0-AA5C-E573002560D7}"/>
            </a:ext>
          </a:extLst>
        </xdr:cNvPr>
        <xdr:cNvSpPr txBox="1"/>
      </xdr:nvSpPr>
      <xdr:spPr>
        <a:xfrm>
          <a:off x="76264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29227</xdr:rowOff>
    </xdr:from>
    <xdr:ext cx="469744" cy="259045"/>
    <xdr:sp macro="" textlink="">
      <xdr:nvSpPr>
        <xdr:cNvPr id="146" name="n_4mainValue【図書館】&#10;一人当たり面積">
          <a:extLst>
            <a:ext uri="{FF2B5EF4-FFF2-40B4-BE49-F238E27FC236}">
              <a16:creationId xmlns:a16="http://schemas.microsoft.com/office/drawing/2014/main" id="{15105718-5AB1-4A07-817C-B7D1CA932806}"/>
            </a:ext>
          </a:extLst>
        </xdr:cNvPr>
        <xdr:cNvSpPr txBox="1"/>
      </xdr:nvSpPr>
      <xdr:spPr>
        <a:xfrm>
          <a:off x="67374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46B32784-8085-4CE5-A37B-43CFB35D8B61}"/>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211C0975-88CB-4D8A-B122-D5B0F5C7EB4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28E5859D-0A22-425F-9138-22D0F8D090D8}"/>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EBA7F273-E9F9-49BE-99F2-78A54BEBBD78}"/>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44D81824-9CB0-423B-A371-3DFE1CF54AC7}"/>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6D0E9477-85CB-4376-896A-3875D8524912}"/>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62AD771A-B7DC-4004-BD71-83E6247ABE75}"/>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5E69766C-232B-4CBF-BCC1-17434EE6F9FD}"/>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D5942D73-4FBD-4E23-9946-627B1E504BE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48B11CD7-B35B-4FF3-81CB-096D6C58BE45}"/>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7B0B3A97-6B40-4BB2-A613-796BF7E551A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a:extLst>
            <a:ext uri="{FF2B5EF4-FFF2-40B4-BE49-F238E27FC236}">
              <a16:creationId xmlns:a16="http://schemas.microsoft.com/office/drawing/2014/main" id="{7F1A598E-8F07-43C5-A363-B25D3F77F73F}"/>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a:extLst>
            <a:ext uri="{FF2B5EF4-FFF2-40B4-BE49-F238E27FC236}">
              <a16:creationId xmlns:a16="http://schemas.microsoft.com/office/drawing/2014/main" id="{5010566D-185A-40CF-A476-33FCB9BE1455}"/>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a:extLst>
            <a:ext uri="{FF2B5EF4-FFF2-40B4-BE49-F238E27FC236}">
              <a16:creationId xmlns:a16="http://schemas.microsoft.com/office/drawing/2014/main" id="{88E251DF-A414-4846-AFCA-8F01C69C0763}"/>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a:extLst>
            <a:ext uri="{FF2B5EF4-FFF2-40B4-BE49-F238E27FC236}">
              <a16:creationId xmlns:a16="http://schemas.microsoft.com/office/drawing/2014/main" id="{FCD65155-8EF1-4EDA-A88D-4DD833B52BA6}"/>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a:extLst>
            <a:ext uri="{FF2B5EF4-FFF2-40B4-BE49-F238E27FC236}">
              <a16:creationId xmlns:a16="http://schemas.microsoft.com/office/drawing/2014/main" id="{9F81F2D2-A24D-415E-9847-9B979CCEF29A}"/>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a:extLst>
            <a:ext uri="{FF2B5EF4-FFF2-40B4-BE49-F238E27FC236}">
              <a16:creationId xmlns:a16="http://schemas.microsoft.com/office/drawing/2014/main" id="{D66F973A-FBD4-49E5-93EB-96BF4A3FAFBA}"/>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a:extLst>
            <a:ext uri="{FF2B5EF4-FFF2-40B4-BE49-F238E27FC236}">
              <a16:creationId xmlns:a16="http://schemas.microsoft.com/office/drawing/2014/main" id="{6371FC2F-C07D-47D1-88E1-14B82870CA8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a:extLst>
            <a:ext uri="{FF2B5EF4-FFF2-40B4-BE49-F238E27FC236}">
              <a16:creationId xmlns:a16="http://schemas.microsoft.com/office/drawing/2014/main" id="{6F9A2FED-53AA-4730-8281-A2C96FD1E64A}"/>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a:extLst>
            <a:ext uri="{FF2B5EF4-FFF2-40B4-BE49-F238E27FC236}">
              <a16:creationId xmlns:a16="http://schemas.microsoft.com/office/drawing/2014/main" id="{9AB314E3-655F-4F7E-A02B-DA21D96047E9}"/>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a:extLst>
            <a:ext uri="{FF2B5EF4-FFF2-40B4-BE49-F238E27FC236}">
              <a16:creationId xmlns:a16="http://schemas.microsoft.com/office/drawing/2014/main" id="{16D78885-C165-4A4F-BA4D-099B05A810E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a16="http://schemas.microsoft.com/office/drawing/2014/main" id="{2B96A918-08F7-4891-836B-D054AC3386C1}"/>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a:extLst>
            <a:ext uri="{FF2B5EF4-FFF2-40B4-BE49-F238E27FC236}">
              <a16:creationId xmlns:a16="http://schemas.microsoft.com/office/drawing/2014/main" id="{E819BA5F-A0BC-4776-B399-F73833BA7638}"/>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a:extLst>
            <a:ext uri="{FF2B5EF4-FFF2-40B4-BE49-F238E27FC236}">
              <a16:creationId xmlns:a16="http://schemas.microsoft.com/office/drawing/2014/main" id="{B6E96E77-3C9F-49CB-A935-2C6DD6855B67}"/>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30480</xdr:rowOff>
    </xdr:from>
    <xdr:to>
      <xdr:col>24</xdr:col>
      <xdr:colOff>62865</xdr:colOff>
      <xdr:row>63</xdr:row>
      <xdr:rowOff>57150</xdr:rowOff>
    </xdr:to>
    <xdr:cxnSp macro="">
      <xdr:nvCxnSpPr>
        <xdr:cNvPr id="171" name="直線コネクタ 170">
          <a:extLst>
            <a:ext uri="{FF2B5EF4-FFF2-40B4-BE49-F238E27FC236}">
              <a16:creationId xmlns:a16="http://schemas.microsoft.com/office/drawing/2014/main" id="{525FE100-233C-4338-A8CB-3DD8840BEB48}"/>
            </a:ext>
          </a:extLst>
        </xdr:cNvPr>
        <xdr:cNvCxnSpPr/>
      </xdr:nvCxnSpPr>
      <xdr:spPr>
        <a:xfrm flipV="1">
          <a:off x="4634865" y="963168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60977</xdr:rowOff>
    </xdr:from>
    <xdr:ext cx="405111" cy="259045"/>
    <xdr:sp macro="" textlink="">
      <xdr:nvSpPr>
        <xdr:cNvPr id="172" name="【体育館・プール】&#10;有形固定資産減価償却率最小値テキスト">
          <a:extLst>
            <a:ext uri="{FF2B5EF4-FFF2-40B4-BE49-F238E27FC236}">
              <a16:creationId xmlns:a16="http://schemas.microsoft.com/office/drawing/2014/main" id="{C614A95C-16CC-4DDA-A16F-8AD338BFAF15}"/>
            </a:ext>
          </a:extLst>
        </xdr:cNvPr>
        <xdr:cNvSpPr txBox="1"/>
      </xdr:nvSpPr>
      <xdr:spPr>
        <a:xfrm>
          <a:off x="4673600" y="1086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57150</xdr:rowOff>
    </xdr:from>
    <xdr:to>
      <xdr:col>24</xdr:col>
      <xdr:colOff>152400</xdr:colOff>
      <xdr:row>63</xdr:row>
      <xdr:rowOff>57150</xdr:rowOff>
    </xdr:to>
    <xdr:cxnSp macro="">
      <xdr:nvCxnSpPr>
        <xdr:cNvPr id="173" name="直線コネクタ 172">
          <a:extLst>
            <a:ext uri="{FF2B5EF4-FFF2-40B4-BE49-F238E27FC236}">
              <a16:creationId xmlns:a16="http://schemas.microsoft.com/office/drawing/2014/main" id="{F6F3CA8A-F55C-4AEB-BC32-B9675584C3FC}"/>
            </a:ext>
          </a:extLst>
        </xdr:cNvPr>
        <xdr:cNvCxnSpPr/>
      </xdr:nvCxnSpPr>
      <xdr:spPr>
        <a:xfrm>
          <a:off x="4546600" y="1085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148607</xdr:rowOff>
    </xdr:from>
    <xdr:ext cx="405111" cy="259045"/>
    <xdr:sp macro="" textlink="">
      <xdr:nvSpPr>
        <xdr:cNvPr id="174" name="【体育館・プール】&#10;有形固定資産減価償却率最大値テキスト">
          <a:extLst>
            <a:ext uri="{FF2B5EF4-FFF2-40B4-BE49-F238E27FC236}">
              <a16:creationId xmlns:a16="http://schemas.microsoft.com/office/drawing/2014/main" id="{9000677D-B05B-4705-A6FB-03F7728DA50A}"/>
            </a:ext>
          </a:extLst>
        </xdr:cNvPr>
        <xdr:cNvSpPr txBox="1"/>
      </xdr:nvSpPr>
      <xdr:spPr>
        <a:xfrm>
          <a:off x="4673600" y="9406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30480</xdr:rowOff>
    </xdr:from>
    <xdr:to>
      <xdr:col>24</xdr:col>
      <xdr:colOff>152400</xdr:colOff>
      <xdr:row>56</xdr:row>
      <xdr:rowOff>30480</xdr:rowOff>
    </xdr:to>
    <xdr:cxnSp macro="">
      <xdr:nvCxnSpPr>
        <xdr:cNvPr id="175" name="直線コネクタ 174">
          <a:extLst>
            <a:ext uri="{FF2B5EF4-FFF2-40B4-BE49-F238E27FC236}">
              <a16:creationId xmlns:a16="http://schemas.microsoft.com/office/drawing/2014/main" id="{642D5BC6-8846-4BAD-9FC0-B89D11E75762}"/>
            </a:ext>
          </a:extLst>
        </xdr:cNvPr>
        <xdr:cNvCxnSpPr/>
      </xdr:nvCxnSpPr>
      <xdr:spPr>
        <a:xfrm>
          <a:off x="4546600" y="963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118127</xdr:rowOff>
    </xdr:from>
    <xdr:ext cx="405111" cy="259045"/>
    <xdr:sp macro="" textlink="">
      <xdr:nvSpPr>
        <xdr:cNvPr id="176" name="【体育館・プール】&#10;有形固定資産減価償却率平均値テキスト">
          <a:extLst>
            <a:ext uri="{FF2B5EF4-FFF2-40B4-BE49-F238E27FC236}">
              <a16:creationId xmlns:a16="http://schemas.microsoft.com/office/drawing/2014/main" id="{A6BD3DB1-35E2-4915-A19D-266E3D57DA69}"/>
            </a:ext>
          </a:extLst>
        </xdr:cNvPr>
        <xdr:cNvSpPr txBox="1"/>
      </xdr:nvSpPr>
      <xdr:spPr>
        <a:xfrm>
          <a:off x="4673600" y="10062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139700</xdr:rowOff>
    </xdr:from>
    <xdr:to>
      <xdr:col>24</xdr:col>
      <xdr:colOff>114300</xdr:colOff>
      <xdr:row>59</xdr:row>
      <xdr:rowOff>69850</xdr:rowOff>
    </xdr:to>
    <xdr:sp macro="" textlink="">
      <xdr:nvSpPr>
        <xdr:cNvPr id="177" name="フローチャート: 判断 176">
          <a:extLst>
            <a:ext uri="{FF2B5EF4-FFF2-40B4-BE49-F238E27FC236}">
              <a16:creationId xmlns:a16="http://schemas.microsoft.com/office/drawing/2014/main" id="{6626B7B3-2065-4055-A2FE-986F844F1A5C}"/>
            </a:ext>
          </a:extLst>
        </xdr:cNvPr>
        <xdr:cNvSpPr/>
      </xdr:nvSpPr>
      <xdr:spPr>
        <a:xfrm>
          <a:off x="45847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139700</xdr:rowOff>
    </xdr:from>
    <xdr:to>
      <xdr:col>20</xdr:col>
      <xdr:colOff>38100</xdr:colOff>
      <xdr:row>59</xdr:row>
      <xdr:rowOff>69850</xdr:rowOff>
    </xdr:to>
    <xdr:sp macro="" textlink="">
      <xdr:nvSpPr>
        <xdr:cNvPr id="178" name="フローチャート: 判断 177">
          <a:extLst>
            <a:ext uri="{FF2B5EF4-FFF2-40B4-BE49-F238E27FC236}">
              <a16:creationId xmlns:a16="http://schemas.microsoft.com/office/drawing/2014/main" id="{007FE068-F4F1-4F90-86EC-834D1FF84E92}"/>
            </a:ext>
          </a:extLst>
        </xdr:cNvPr>
        <xdr:cNvSpPr/>
      </xdr:nvSpPr>
      <xdr:spPr>
        <a:xfrm>
          <a:off x="37465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101600</xdr:rowOff>
    </xdr:from>
    <xdr:to>
      <xdr:col>15</xdr:col>
      <xdr:colOff>101600</xdr:colOff>
      <xdr:row>59</xdr:row>
      <xdr:rowOff>31750</xdr:rowOff>
    </xdr:to>
    <xdr:sp macro="" textlink="">
      <xdr:nvSpPr>
        <xdr:cNvPr id="179" name="フローチャート: 判断 178">
          <a:extLst>
            <a:ext uri="{FF2B5EF4-FFF2-40B4-BE49-F238E27FC236}">
              <a16:creationId xmlns:a16="http://schemas.microsoft.com/office/drawing/2014/main" id="{590663AA-72ED-4B57-A4DA-33632732E6DA}"/>
            </a:ext>
          </a:extLst>
        </xdr:cNvPr>
        <xdr:cNvSpPr/>
      </xdr:nvSpPr>
      <xdr:spPr>
        <a:xfrm>
          <a:off x="2857500" y="1004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103505</xdr:rowOff>
    </xdr:from>
    <xdr:to>
      <xdr:col>10</xdr:col>
      <xdr:colOff>165100</xdr:colOff>
      <xdr:row>59</xdr:row>
      <xdr:rowOff>33655</xdr:rowOff>
    </xdr:to>
    <xdr:sp macro="" textlink="">
      <xdr:nvSpPr>
        <xdr:cNvPr id="180" name="フローチャート: 判断 179">
          <a:extLst>
            <a:ext uri="{FF2B5EF4-FFF2-40B4-BE49-F238E27FC236}">
              <a16:creationId xmlns:a16="http://schemas.microsoft.com/office/drawing/2014/main" id="{E2E5CE60-278B-4B35-AD0B-009287B30A4A}"/>
            </a:ext>
          </a:extLst>
        </xdr:cNvPr>
        <xdr:cNvSpPr/>
      </xdr:nvSpPr>
      <xdr:spPr>
        <a:xfrm>
          <a:off x="1968500" y="100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141605</xdr:rowOff>
    </xdr:from>
    <xdr:to>
      <xdr:col>6</xdr:col>
      <xdr:colOff>38100</xdr:colOff>
      <xdr:row>59</xdr:row>
      <xdr:rowOff>71755</xdr:rowOff>
    </xdr:to>
    <xdr:sp macro="" textlink="">
      <xdr:nvSpPr>
        <xdr:cNvPr id="181" name="フローチャート: 判断 180">
          <a:extLst>
            <a:ext uri="{FF2B5EF4-FFF2-40B4-BE49-F238E27FC236}">
              <a16:creationId xmlns:a16="http://schemas.microsoft.com/office/drawing/2014/main" id="{508F6BB4-AF0F-44DD-83D2-978DBC20D1F6}"/>
            </a:ext>
          </a:extLst>
        </xdr:cNvPr>
        <xdr:cNvSpPr/>
      </xdr:nvSpPr>
      <xdr:spPr>
        <a:xfrm>
          <a:off x="1079500" y="1008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2AF7DA14-DA43-483D-ACBD-537F6356A83C}"/>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55AE6F83-AEA8-41ED-B030-5745EA0CB08C}"/>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746F87D6-B127-43F2-AF9E-EB88BB517CB4}"/>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60097EAD-DCB0-4D92-A322-2E535E28E16C}"/>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A07020D6-761D-4D82-B486-15D00B89E691}"/>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88265</xdr:rowOff>
    </xdr:from>
    <xdr:to>
      <xdr:col>24</xdr:col>
      <xdr:colOff>114300</xdr:colOff>
      <xdr:row>59</xdr:row>
      <xdr:rowOff>18415</xdr:rowOff>
    </xdr:to>
    <xdr:sp macro="" textlink="">
      <xdr:nvSpPr>
        <xdr:cNvPr id="187" name="楕円 186">
          <a:extLst>
            <a:ext uri="{FF2B5EF4-FFF2-40B4-BE49-F238E27FC236}">
              <a16:creationId xmlns:a16="http://schemas.microsoft.com/office/drawing/2014/main" id="{880E7602-B2E1-4E50-AB78-D56072C09D37}"/>
            </a:ext>
          </a:extLst>
        </xdr:cNvPr>
        <xdr:cNvSpPr/>
      </xdr:nvSpPr>
      <xdr:spPr>
        <a:xfrm>
          <a:off x="4584700" y="1003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111142</xdr:rowOff>
    </xdr:from>
    <xdr:ext cx="405111" cy="259045"/>
    <xdr:sp macro="" textlink="">
      <xdr:nvSpPr>
        <xdr:cNvPr id="188" name="【体育館・プール】&#10;有形固定資産減価償却率該当値テキスト">
          <a:extLst>
            <a:ext uri="{FF2B5EF4-FFF2-40B4-BE49-F238E27FC236}">
              <a16:creationId xmlns:a16="http://schemas.microsoft.com/office/drawing/2014/main" id="{BFB3064A-2772-4FD2-949C-1B335F8B837D}"/>
            </a:ext>
          </a:extLst>
        </xdr:cNvPr>
        <xdr:cNvSpPr txBox="1"/>
      </xdr:nvSpPr>
      <xdr:spPr>
        <a:xfrm>
          <a:off x="4673600" y="9883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42545</xdr:rowOff>
    </xdr:from>
    <xdr:to>
      <xdr:col>20</xdr:col>
      <xdr:colOff>38100</xdr:colOff>
      <xdr:row>58</xdr:row>
      <xdr:rowOff>144145</xdr:rowOff>
    </xdr:to>
    <xdr:sp macro="" textlink="">
      <xdr:nvSpPr>
        <xdr:cNvPr id="189" name="楕円 188">
          <a:extLst>
            <a:ext uri="{FF2B5EF4-FFF2-40B4-BE49-F238E27FC236}">
              <a16:creationId xmlns:a16="http://schemas.microsoft.com/office/drawing/2014/main" id="{16E410C7-E063-4DC8-95E4-394A843D5866}"/>
            </a:ext>
          </a:extLst>
        </xdr:cNvPr>
        <xdr:cNvSpPr/>
      </xdr:nvSpPr>
      <xdr:spPr>
        <a:xfrm>
          <a:off x="3746500" y="998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93345</xdr:rowOff>
    </xdr:from>
    <xdr:to>
      <xdr:col>24</xdr:col>
      <xdr:colOff>63500</xdr:colOff>
      <xdr:row>58</xdr:row>
      <xdr:rowOff>139065</xdr:rowOff>
    </xdr:to>
    <xdr:cxnSp macro="">
      <xdr:nvCxnSpPr>
        <xdr:cNvPr id="190" name="直線コネクタ 189">
          <a:extLst>
            <a:ext uri="{FF2B5EF4-FFF2-40B4-BE49-F238E27FC236}">
              <a16:creationId xmlns:a16="http://schemas.microsoft.com/office/drawing/2014/main" id="{DE609990-053E-4A61-B53A-65A95B60F16F}"/>
            </a:ext>
          </a:extLst>
        </xdr:cNvPr>
        <xdr:cNvCxnSpPr/>
      </xdr:nvCxnSpPr>
      <xdr:spPr>
        <a:xfrm>
          <a:off x="3797300" y="1003744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168275</xdr:rowOff>
    </xdr:from>
    <xdr:to>
      <xdr:col>15</xdr:col>
      <xdr:colOff>101600</xdr:colOff>
      <xdr:row>58</xdr:row>
      <xdr:rowOff>98425</xdr:rowOff>
    </xdr:to>
    <xdr:sp macro="" textlink="">
      <xdr:nvSpPr>
        <xdr:cNvPr id="191" name="楕円 190">
          <a:extLst>
            <a:ext uri="{FF2B5EF4-FFF2-40B4-BE49-F238E27FC236}">
              <a16:creationId xmlns:a16="http://schemas.microsoft.com/office/drawing/2014/main" id="{91A9B75C-0896-4410-A39C-0FFD5279F954}"/>
            </a:ext>
          </a:extLst>
        </xdr:cNvPr>
        <xdr:cNvSpPr/>
      </xdr:nvSpPr>
      <xdr:spPr>
        <a:xfrm>
          <a:off x="2857500" y="994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47625</xdr:rowOff>
    </xdr:from>
    <xdr:to>
      <xdr:col>19</xdr:col>
      <xdr:colOff>177800</xdr:colOff>
      <xdr:row>58</xdr:row>
      <xdr:rowOff>93345</xdr:rowOff>
    </xdr:to>
    <xdr:cxnSp macro="">
      <xdr:nvCxnSpPr>
        <xdr:cNvPr id="192" name="直線コネクタ 191">
          <a:extLst>
            <a:ext uri="{FF2B5EF4-FFF2-40B4-BE49-F238E27FC236}">
              <a16:creationId xmlns:a16="http://schemas.microsoft.com/office/drawing/2014/main" id="{8E75609E-EB73-464A-B0E6-B77A6C908497}"/>
            </a:ext>
          </a:extLst>
        </xdr:cNvPr>
        <xdr:cNvCxnSpPr/>
      </xdr:nvCxnSpPr>
      <xdr:spPr>
        <a:xfrm>
          <a:off x="2908300" y="999172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122555</xdr:rowOff>
    </xdr:from>
    <xdr:to>
      <xdr:col>10</xdr:col>
      <xdr:colOff>165100</xdr:colOff>
      <xdr:row>58</xdr:row>
      <xdr:rowOff>52705</xdr:rowOff>
    </xdr:to>
    <xdr:sp macro="" textlink="">
      <xdr:nvSpPr>
        <xdr:cNvPr id="193" name="楕円 192">
          <a:extLst>
            <a:ext uri="{FF2B5EF4-FFF2-40B4-BE49-F238E27FC236}">
              <a16:creationId xmlns:a16="http://schemas.microsoft.com/office/drawing/2014/main" id="{83995F12-BB93-4546-907E-0BA6B8F2D206}"/>
            </a:ext>
          </a:extLst>
        </xdr:cNvPr>
        <xdr:cNvSpPr/>
      </xdr:nvSpPr>
      <xdr:spPr>
        <a:xfrm>
          <a:off x="1968500" y="989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1905</xdr:rowOff>
    </xdr:from>
    <xdr:to>
      <xdr:col>15</xdr:col>
      <xdr:colOff>50800</xdr:colOff>
      <xdr:row>58</xdr:row>
      <xdr:rowOff>47625</xdr:rowOff>
    </xdr:to>
    <xdr:cxnSp macro="">
      <xdr:nvCxnSpPr>
        <xdr:cNvPr id="194" name="直線コネクタ 193">
          <a:extLst>
            <a:ext uri="{FF2B5EF4-FFF2-40B4-BE49-F238E27FC236}">
              <a16:creationId xmlns:a16="http://schemas.microsoft.com/office/drawing/2014/main" id="{BF0EDD77-0724-4052-9E0A-D5064C0B0549}"/>
            </a:ext>
          </a:extLst>
        </xdr:cNvPr>
        <xdr:cNvCxnSpPr/>
      </xdr:nvCxnSpPr>
      <xdr:spPr>
        <a:xfrm>
          <a:off x="2019300" y="994600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71120</xdr:rowOff>
    </xdr:from>
    <xdr:to>
      <xdr:col>6</xdr:col>
      <xdr:colOff>38100</xdr:colOff>
      <xdr:row>59</xdr:row>
      <xdr:rowOff>1270</xdr:rowOff>
    </xdr:to>
    <xdr:sp macro="" textlink="">
      <xdr:nvSpPr>
        <xdr:cNvPr id="195" name="楕円 194">
          <a:extLst>
            <a:ext uri="{FF2B5EF4-FFF2-40B4-BE49-F238E27FC236}">
              <a16:creationId xmlns:a16="http://schemas.microsoft.com/office/drawing/2014/main" id="{B355A364-681B-4A69-8D73-EC83E7AFE86B}"/>
            </a:ext>
          </a:extLst>
        </xdr:cNvPr>
        <xdr:cNvSpPr/>
      </xdr:nvSpPr>
      <xdr:spPr>
        <a:xfrm>
          <a:off x="1079500" y="1001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1905</xdr:rowOff>
    </xdr:from>
    <xdr:to>
      <xdr:col>10</xdr:col>
      <xdr:colOff>114300</xdr:colOff>
      <xdr:row>58</xdr:row>
      <xdr:rowOff>121920</xdr:rowOff>
    </xdr:to>
    <xdr:cxnSp macro="">
      <xdr:nvCxnSpPr>
        <xdr:cNvPr id="196" name="直線コネクタ 195">
          <a:extLst>
            <a:ext uri="{FF2B5EF4-FFF2-40B4-BE49-F238E27FC236}">
              <a16:creationId xmlns:a16="http://schemas.microsoft.com/office/drawing/2014/main" id="{642D90A3-EDDF-4F57-B09D-3766A6DE961C}"/>
            </a:ext>
          </a:extLst>
        </xdr:cNvPr>
        <xdr:cNvCxnSpPr/>
      </xdr:nvCxnSpPr>
      <xdr:spPr>
        <a:xfrm flipV="1">
          <a:off x="1130300" y="9946005"/>
          <a:ext cx="889000" cy="12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60977</xdr:rowOff>
    </xdr:from>
    <xdr:ext cx="405111" cy="259045"/>
    <xdr:sp macro="" textlink="">
      <xdr:nvSpPr>
        <xdr:cNvPr id="197" name="n_1aveValue【体育館・プール】&#10;有形固定資産減価償却率">
          <a:extLst>
            <a:ext uri="{FF2B5EF4-FFF2-40B4-BE49-F238E27FC236}">
              <a16:creationId xmlns:a16="http://schemas.microsoft.com/office/drawing/2014/main" id="{09FAEEA7-2552-4CCA-961C-E0B1B19FCA05}"/>
            </a:ext>
          </a:extLst>
        </xdr:cNvPr>
        <xdr:cNvSpPr txBox="1"/>
      </xdr:nvSpPr>
      <xdr:spPr>
        <a:xfrm>
          <a:off x="3582044" y="1017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22877</xdr:rowOff>
    </xdr:from>
    <xdr:ext cx="405111" cy="259045"/>
    <xdr:sp macro="" textlink="">
      <xdr:nvSpPr>
        <xdr:cNvPr id="198" name="n_2aveValue【体育館・プール】&#10;有形固定資産減価償却率">
          <a:extLst>
            <a:ext uri="{FF2B5EF4-FFF2-40B4-BE49-F238E27FC236}">
              <a16:creationId xmlns:a16="http://schemas.microsoft.com/office/drawing/2014/main" id="{45FF7ECF-F478-4E8E-BDF8-EF66B1541F6F}"/>
            </a:ext>
          </a:extLst>
        </xdr:cNvPr>
        <xdr:cNvSpPr txBox="1"/>
      </xdr:nvSpPr>
      <xdr:spPr>
        <a:xfrm>
          <a:off x="2705744" y="10138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24782</xdr:rowOff>
    </xdr:from>
    <xdr:ext cx="405111" cy="259045"/>
    <xdr:sp macro="" textlink="">
      <xdr:nvSpPr>
        <xdr:cNvPr id="199" name="n_3aveValue【体育館・プール】&#10;有形固定資産減価償却率">
          <a:extLst>
            <a:ext uri="{FF2B5EF4-FFF2-40B4-BE49-F238E27FC236}">
              <a16:creationId xmlns:a16="http://schemas.microsoft.com/office/drawing/2014/main" id="{CCFB2306-9095-44EF-BCE2-A3F4944EAC72}"/>
            </a:ext>
          </a:extLst>
        </xdr:cNvPr>
        <xdr:cNvSpPr txBox="1"/>
      </xdr:nvSpPr>
      <xdr:spPr>
        <a:xfrm>
          <a:off x="1816744" y="10140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62882</xdr:rowOff>
    </xdr:from>
    <xdr:ext cx="405111" cy="259045"/>
    <xdr:sp macro="" textlink="">
      <xdr:nvSpPr>
        <xdr:cNvPr id="200" name="n_4aveValue【体育館・プール】&#10;有形固定資産減価償却率">
          <a:extLst>
            <a:ext uri="{FF2B5EF4-FFF2-40B4-BE49-F238E27FC236}">
              <a16:creationId xmlns:a16="http://schemas.microsoft.com/office/drawing/2014/main" id="{A07007F3-556E-4C1A-B02D-2F9FAE192EC5}"/>
            </a:ext>
          </a:extLst>
        </xdr:cNvPr>
        <xdr:cNvSpPr txBox="1"/>
      </xdr:nvSpPr>
      <xdr:spPr>
        <a:xfrm>
          <a:off x="927744" y="10178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160672</xdr:rowOff>
    </xdr:from>
    <xdr:ext cx="405111" cy="259045"/>
    <xdr:sp macro="" textlink="">
      <xdr:nvSpPr>
        <xdr:cNvPr id="201" name="n_1mainValue【体育館・プール】&#10;有形固定資産減価償却率">
          <a:extLst>
            <a:ext uri="{FF2B5EF4-FFF2-40B4-BE49-F238E27FC236}">
              <a16:creationId xmlns:a16="http://schemas.microsoft.com/office/drawing/2014/main" id="{48FF52B3-F799-4390-9477-C41BD42B5FDA}"/>
            </a:ext>
          </a:extLst>
        </xdr:cNvPr>
        <xdr:cNvSpPr txBox="1"/>
      </xdr:nvSpPr>
      <xdr:spPr>
        <a:xfrm>
          <a:off x="3582044" y="976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114952</xdr:rowOff>
    </xdr:from>
    <xdr:ext cx="405111" cy="259045"/>
    <xdr:sp macro="" textlink="">
      <xdr:nvSpPr>
        <xdr:cNvPr id="202" name="n_2mainValue【体育館・プール】&#10;有形固定資産減価償却率">
          <a:extLst>
            <a:ext uri="{FF2B5EF4-FFF2-40B4-BE49-F238E27FC236}">
              <a16:creationId xmlns:a16="http://schemas.microsoft.com/office/drawing/2014/main" id="{EBD28C1A-FE72-4DF6-A46B-B68319D1EE94}"/>
            </a:ext>
          </a:extLst>
        </xdr:cNvPr>
        <xdr:cNvSpPr txBox="1"/>
      </xdr:nvSpPr>
      <xdr:spPr>
        <a:xfrm>
          <a:off x="2705744" y="971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69232</xdr:rowOff>
    </xdr:from>
    <xdr:ext cx="405111" cy="259045"/>
    <xdr:sp macro="" textlink="">
      <xdr:nvSpPr>
        <xdr:cNvPr id="203" name="n_3mainValue【体育館・プール】&#10;有形固定資産減価償却率">
          <a:extLst>
            <a:ext uri="{FF2B5EF4-FFF2-40B4-BE49-F238E27FC236}">
              <a16:creationId xmlns:a16="http://schemas.microsoft.com/office/drawing/2014/main" id="{00B348B3-D842-440C-8033-C3558E3D0033}"/>
            </a:ext>
          </a:extLst>
        </xdr:cNvPr>
        <xdr:cNvSpPr txBox="1"/>
      </xdr:nvSpPr>
      <xdr:spPr>
        <a:xfrm>
          <a:off x="1816744" y="9670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17797</xdr:rowOff>
    </xdr:from>
    <xdr:ext cx="405111" cy="259045"/>
    <xdr:sp macro="" textlink="">
      <xdr:nvSpPr>
        <xdr:cNvPr id="204" name="n_4mainValue【体育館・プール】&#10;有形固定資産減価償却率">
          <a:extLst>
            <a:ext uri="{FF2B5EF4-FFF2-40B4-BE49-F238E27FC236}">
              <a16:creationId xmlns:a16="http://schemas.microsoft.com/office/drawing/2014/main" id="{0DD8D2AD-EEF2-43DF-8DAA-9EDF663E4AC6}"/>
            </a:ext>
          </a:extLst>
        </xdr:cNvPr>
        <xdr:cNvSpPr txBox="1"/>
      </xdr:nvSpPr>
      <xdr:spPr>
        <a:xfrm>
          <a:off x="927744" y="979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2BFD8680-B133-469C-B7C6-4C67158A42A1}"/>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89E540DF-2470-4659-88C3-04CA93ABAE0D}"/>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29412843-8735-4203-A76B-BD8853D23DFD}"/>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0307A3F1-DFCF-4184-9E25-3326C416D65D}"/>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7F55828E-434E-47CC-B64F-B146590825D2}"/>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06A9A955-D487-4A1B-A672-6F615C13085A}"/>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B10D46C8-44B5-428A-A96D-BEB3FAAF4578}"/>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76BA9ED4-4378-462A-8589-754E0A03D821}"/>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F3936F52-02E6-4AFB-A54F-B82EA9918BA6}"/>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B0934768-3233-4024-B392-6B47F8CDF599}"/>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5" name="直線コネクタ 214">
          <a:extLst>
            <a:ext uri="{FF2B5EF4-FFF2-40B4-BE49-F238E27FC236}">
              <a16:creationId xmlns:a16="http://schemas.microsoft.com/office/drawing/2014/main" id="{B1C4CD53-A18F-422C-B615-2D007BA9B08D}"/>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6" name="テキスト ボックス 215">
          <a:extLst>
            <a:ext uri="{FF2B5EF4-FFF2-40B4-BE49-F238E27FC236}">
              <a16:creationId xmlns:a16="http://schemas.microsoft.com/office/drawing/2014/main" id="{D614928A-FE48-46FB-A929-F2ED9C2A7D3F}"/>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7" name="直線コネクタ 216">
          <a:extLst>
            <a:ext uri="{FF2B5EF4-FFF2-40B4-BE49-F238E27FC236}">
              <a16:creationId xmlns:a16="http://schemas.microsoft.com/office/drawing/2014/main" id="{5EC6829B-8BBF-41FF-B3A3-113D6BDB5761}"/>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8" name="テキスト ボックス 217">
          <a:extLst>
            <a:ext uri="{FF2B5EF4-FFF2-40B4-BE49-F238E27FC236}">
              <a16:creationId xmlns:a16="http://schemas.microsoft.com/office/drawing/2014/main" id="{B5FF32E5-3276-4B89-B8B2-CB0C8311A675}"/>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9" name="直線コネクタ 218">
          <a:extLst>
            <a:ext uri="{FF2B5EF4-FFF2-40B4-BE49-F238E27FC236}">
              <a16:creationId xmlns:a16="http://schemas.microsoft.com/office/drawing/2014/main" id="{C34C3239-FE16-4990-B57B-5F7F18522237}"/>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20" name="テキスト ボックス 219">
          <a:extLst>
            <a:ext uri="{FF2B5EF4-FFF2-40B4-BE49-F238E27FC236}">
              <a16:creationId xmlns:a16="http://schemas.microsoft.com/office/drawing/2014/main" id="{76A51F99-4101-4BBD-9C58-BBD0C05D913A}"/>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1" name="直線コネクタ 220">
          <a:extLst>
            <a:ext uri="{FF2B5EF4-FFF2-40B4-BE49-F238E27FC236}">
              <a16:creationId xmlns:a16="http://schemas.microsoft.com/office/drawing/2014/main" id="{D41FE80D-7090-4FB3-AEF0-D590D81C5867}"/>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2" name="テキスト ボックス 221">
          <a:extLst>
            <a:ext uri="{FF2B5EF4-FFF2-40B4-BE49-F238E27FC236}">
              <a16:creationId xmlns:a16="http://schemas.microsoft.com/office/drawing/2014/main" id="{11DE097B-BBAB-4542-A9CF-167F38D4C9DD}"/>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a:extLst>
            <a:ext uri="{FF2B5EF4-FFF2-40B4-BE49-F238E27FC236}">
              <a16:creationId xmlns:a16="http://schemas.microsoft.com/office/drawing/2014/main" id="{FEC69E4E-7622-40D0-8A58-72A845C80688}"/>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4" name="テキスト ボックス 223">
          <a:extLst>
            <a:ext uri="{FF2B5EF4-FFF2-40B4-BE49-F238E27FC236}">
              <a16:creationId xmlns:a16="http://schemas.microsoft.com/office/drawing/2014/main" id="{38E58532-5865-486A-84FD-2667C80C0C2E}"/>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体育館・プール】&#10;一人当たり面積グラフ枠">
          <a:extLst>
            <a:ext uri="{FF2B5EF4-FFF2-40B4-BE49-F238E27FC236}">
              <a16:creationId xmlns:a16="http://schemas.microsoft.com/office/drawing/2014/main" id="{2CB993C9-81A0-4B68-A832-2B2D59570907}"/>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155448</xdr:rowOff>
    </xdr:from>
    <xdr:to>
      <xdr:col>54</xdr:col>
      <xdr:colOff>189865</xdr:colOff>
      <xdr:row>63</xdr:row>
      <xdr:rowOff>157734</xdr:rowOff>
    </xdr:to>
    <xdr:cxnSp macro="">
      <xdr:nvCxnSpPr>
        <xdr:cNvPr id="226" name="直線コネクタ 225">
          <a:extLst>
            <a:ext uri="{FF2B5EF4-FFF2-40B4-BE49-F238E27FC236}">
              <a16:creationId xmlns:a16="http://schemas.microsoft.com/office/drawing/2014/main" id="{98FAB837-F787-4260-B40F-B5633C04FA80}"/>
            </a:ext>
          </a:extLst>
        </xdr:cNvPr>
        <xdr:cNvCxnSpPr/>
      </xdr:nvCxnSpPr>
      <xdr:spPr>
        <a:xfrm flipV="1">
          <a:off x="10476865" y="9756648"/>
          <a:ext cx="0" cy="1202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161561</xdr:rowOff>
    </xdr:from>
    <xdr:ext cx="469744" cy="259045"/>
    <xdr:sp macro="" textlink="">
      <xdr:nvSpPr>
        <xdr:cNvPr id="227" name="【体育館・プール】&#10;一人当たり面積最小値テキスト">
          <a:extLst>
            <a:ext uri="{FF2B5EF4-FFF2-40B4-BE49-F238E27FC236}">
              <a16:creationId xmlns:a16="http://schemas.microsoft.com/office/drawing/2014/main" id="{B1687FCA-E777-4FF1-B90C-009BF32045CC}"/>
            </a:ext>
          </a:extLst>
        </xdr:cNvPr>
        <xdr:cNvSpPr txBox="1"/>
      </xdr:nvSpPr>
      <xdr:spPr>
        <a:xfrm>
          <a:off x="10515600" y="1096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157734</xdr:rowOff>
    </xdr:from>
    <xdr:to>
      <xdr:col>55</xdr:col>
      <xdr:colOff>88900</xdr:colOff>
      <xdr:row>63</xdr:row>
      <xdr:rowOff>157734</xdr:rowOff>
    </xdr:to>
    <xdr:cxnSp macro="">
      <xdr:nvCxnSpPr>
        <xdr:cNvPr id="228" name="直線コネクタ 227">
          <a:extLst>
            <a:ext uri="{FF2B5EF4-FFF2-40B4-BE49-F238E27FC236}">
              <a16:creationId xmlns:a16="http://schemas.microsoft.com/office/drawing/2014/main" id="{EBEFF674-8A3D-44A4-B17F-4D0B56CEF0AE}"/>
            </a:ext>
          </a:extLst>
        </xdr:cNvPr>
        <xdr:cNvCxnSpPr/>
      </xdr:nvCxnSpPr>
      <xdr:spPr>
        <a:xfrm>
          <a:off x="10388600" y="1095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102125</xdr:rowOff>
    </xdr:from>
    <xdr:ext cx="469744" cy="259045"/>
    <xdr:sp macro="" textlink="">
      <xdr:nvSpPr>
        <xdr:cNvPr id="229" name="【体育館・プール】&#10;一人当たり面積最大値テキスト">
          <a:extLst>
            <a:ext uri="{FF2B5EF4-FFF2-40B4-BE49-F238E27FC236}">
              <a16:creationId xmlns:a16="http://schemas.microsoft.com/office/drawing/2014/main" id="{2E6CE630-8FF7-48A6-B200-4011D34B491F}"/>
            </a:ext>
          </a:extLst>
        </xdr:cNvPr>
        <xdr:cNvSpPr txBox="1"/>
      </xdr:nvSpPr>
      <xdr:spPr>
        <a:xfrm>
          <a:off x="10515600" y="9531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155448</xdr:rowOff>
    </xdr:from>
    <xdr:to>
      <xdr:col>55</xdr:col>
      <xdr:colOff>88900</xdr:colOff>
      <xdr:row>56</xdr:row>
      <xdr:rowOff>155448</xdr:rowOff>
    </xdr:to>
    <xdr:cxnSp macro="">
      <xdr:nvCxnSpPr>
        <xdr:cNvPr id="230" name="直線コネクタ 229">
          <a:extLst>
            <a:ext uri="{FF2B5EF4-FFF2-40B4-BE49-F238E27FC236}">
              <a16:creationId xmlns:a16="http://schemas.microsoft.com/office/drawing/2014/main" id="{27C91123-FE3C-4CC7-B063-2BE327B3FA40}"/>
            </a:ext>
          </a:extLst>
        </xdr:cNvPr>
        <xdr:cNvCxnSpPr/>
      </xdr:nvCxnSpPr>
      <xdr:spPr>
        <a:xfrm>
          <a:off x="10388600" y="975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56659</xdr:rowOff>
    </xdr:from>
    <xdr:ext cx="469744" cy="259045"/>
    <xdr:sp macro="" textlink="">
      <xdr:nvSpPr>
        <xdr:cNvPr id="231" name="【体育館・プール】&#10;一人当たり面積平均値テキスト">
          <a:extLst>
            <a:ext uri="{FF2B5EF4-FFF2-40B4-BE49-F238E27FC236}">
              <a16:creationId xmlns:a16="http://schemas.microsoft.com/office/drawing/2014/main" id="{F7EE6655-5D7A-4714-AA4E-3E975743D39C}"/>
            </a:ext>
          </a:extLst>
        </xdr:cNvPr>
        <xdr:cNvSpPr txBox="1"/>
      </xdr:nvSpPr>
      <xdr:spPr>
        <a:xfrm>
          <a:off x="10515600" y="105151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33782</xdr:rowOff>
    </xdr:from>
    <xdr:to>
      <xdr:col>55</xdr:col>
      <xdr:colOff>50800</xdr:colOff>
      <xdr:row>62</xdr:row>
      <xdr:rowOff>135382</xdr:rowOff>
    </xdr:to>
    <xdr:sp macro="" textlink="">
      <xdr:nvSpPr>
        <xdr:cNvPr id="232" name="フローチャート: 判断 231">
          <a:extLst>
            <a:ext uri="{FF2B5EF4-FFF2-40B4-BE49-F238E27FC236}">
              <a16:creationId xmlns:a16="http://schemas.microsoft.com/office/drawing/2014/main" id="{FEC021AA-8087-42ED-BAEF-1940193597E3}"/>
            </a:ext>
          </a:extLst>
        </xdr:cNvPr>
        <xdr:cNvSpPr/>
      </xdr:nvSpPr>
      <xdr:spPr>
        <a:xfrm>
          <a:off x="10426700" y="1066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36068</xdr:rowOff>
    </xdr:from>
    <xdr:to>
      <xdr:col>50</xdr:col>
      <xdr:colOff>165100</xdr:colOff>
      <xdr:row>62</xdr:row>
      <xdr:rowOff>137668</xdr:rowOff>
    </xdr:to>
    <xdr:sp macro="" textlink="">
      <xdr:nvSpPr>
        <xdr:cNvPr id="233" name="フローチャート: 判断 232">
          <a:extLst>
            <a:ext uri="{FF2B5EF4-FFF2-40B4-BE49-F238E27FC236}">
              <a16:creationId xmlns:a16="http://schemas.microsoft.com/office/drawing/2014/main" id="{C82BA0E8-AB98-42FF-A212-21CCA01A5141}"/>
            </a:ext>
          </a:extLst>
        </xdr:cNvPr>
        <xdr:cNvSpPr/>
      </xdr:nvSpPr>
      <xdr:spPr>
        <a:xfrm>
          <a:off x="9588500" y="1066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170942</xdr:rowOff>
    </xdr:from>
    <xdr:to>
      <xdr:col>46</xdr:col>
      <xdr:colOff>38100</xdr:colOff>
      <xdr:row>62</xdr:row>
      <xdr:rowOff>101092</xdr:rowOff>
    </xdr:to>
    <xdr:sp macro="" textlink="">
      <xdr:nvSpPr>
        <xdr:cNvPr id="234" name="フローチャート: 判断 233">
          <a:extLst>
            <a:ext uri="{FF2B5EF4-FFF2-40B4-BE49-F238E27FC236}">
              <a16:creationId xmlns:a16="http://schemas.microsoft.com/office/drawing/2014/main" id="{1E08AE65-0C20-4926-9E5F-CA9DB381F957}"/>
            </a:ext>
          </a:extLst>
        </xdr:cNvPr>
        <xdr:cNvSpPr/>
      </xdr:nvSpPr>
      <xdr:spPr>
        <a:xfrm>
          <a:off x="8699500" y="1062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61214</xdr:rowOff>
    </xdr:from>
    <xdr:to>
      <xdr:col>41</xdr:col>
      <xdr:colOff>101600</xdr:colOff>
      <xdr:row>62</xdr:row>
      <xdr:rowOff>162814</xdr:rowOff>
    </xdr:to>
    <xdr:sp macro="" textlink="">
      <xdr:nvSpPr>
        <xdr:cNvPr id="235" name="フローチャート: 判断 234">
          <a:extLst>
            <a:ext uri="{FF2B5EF4-FFF2-40B4-BE49-F238E27FC236}">
              <a16:creationId xmlns:a16="http://schemas.microsoft.com/office/drawing/2014/main" id="{51A232B7-AE78-4C49-B36C-CC1DB7087C91}"/>
            </a:ext>
          </a:extLst>
        </xdr:cNvPr>
        <xdr:cNvSpPr/>
      </xdr:nvSpPr>
      <xdr:spPr>
        <a:xfrm>
          <a:off x="78105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95504</xdr:rowOff>
    </xdr:from>
    <xdr:to>
      <xdr:col>36</xdr:col>
      <xdr:colOff>165100</xdr:colOff>
      <xdr:row>63</xdr:row>
      <xdr:rowOff>25654</xdr:rowOff>
    </xdr:to>
    <xdr:sp macro="" textlink="">
      <xdr:nvSpPr>
        <xdr:cNvPr id="236" name="フローチャート: 判断 235">
          <a:extLst>
            <a:ext uri="{FF2B5EF4-FFF2-40B4-BE49-F238E27FC236}">
              <a16:creationId xmlns:a16="http://schemas.microsoft.com/office/drawing/2014/main" id="{A5AC23FD-599B-46F3-BE0A-FA76067D26F8}"/>
            </a:ext>
          </a:extLst>
        </xdr:cNvPr>
        <xdr:cNvSpPr/>
      </xdr:nvSpPr>
      <xdr:spPr>
        <a:xfrm>
          <a:off x="6921500" y="1072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7F574824-1610-4979-9695-5D6165AD71AD}"/>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D17A69E2-E897-420C-A1C0-8E5E96791F2A}"/>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98ED0D98-E3D2-4ECE-810D-6FC93A0B3B09}"/>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7220BC20-C447-4E44-8C8C-73FD01C85BC4}"/>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C87EE1A2-9A61-4E9E-97B6-C3EBBF3DA6CD}"/>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118364</xdr:rowOff>
    </xdr:from>
    <xdr:to>
      <xdr:col>55</xdr:col>
      <xdr:colOff>50800</xdr:colOff>
      <xdr:row>63</xdr:row>
      <xdr:rowOff>48514</xdr:rowOff>
    </xdr:to>
    <xdr:sp macro="" textlink="">
      <xdr:nvSpPr>
        <xdr:cNvPr id="242" name="楕円 241">
          <a:extLst>
            <a:ext uri="{FF2B5EF4-FFF2-40B4-BE49-F238E27FC236}">
              <a16:creationId xmlns:a16="http://schemas.microsoft.com/office/drawing/2014/main" id="{62CB5D73-1028-4DFD-A6D3-06690104064D}"/>
            </a:ext>
          </a:extLst>
        </xdr:cNvPr>
        <xdr:cNvSpPr/>
      </xdr:nvSpPr>
      <xdr:spPr>
        <a:xfrm>
          <a:off x="10426700" y="1074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96791</xdr:rowOff>
    </xdr:from>
    <xdr:ext cx="469744" cy="259045"/>
    <xdr:sp macro="" textlink="">
      <xdr:nvSpPr>
        <xdr:cNvPr id="243" name="【体育館・プール】&#10;一人当たり面積該当値テキスト">
          <a:extLst>
            <a:ext uri="{FF2B5EF4-FFF2-40B4-BE49-F238E27FC236}">
              <a16:creationId xmlns:a16="http://schemas.microsoft.com/office/drawing/2014/main" id="{D6E22179-7DC0-4B05-B9EF-5C47454DE536}"/>
            </a:ext>
          </a:extLst>
        </xdr:cNvPr>
        <xdr:cNvSpPr txBox="1"/>
      </xdr:nvSpPr>
      <xdr:spPr>
        <a:xfrm>
          <a:off x="10515600" y="10726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118364</xdr:rowOff>
    </xdr:from>
    <xdr:to>
      <xdr:col>50</xdr:col>
      <xdr:colOff>165100</xdr:colOff>
      <xdr:row>63</xdr:row>
      <xdr:rowOff>48514</xdr:rowOff>
    </xdr:to>
    <xdr:sp macro="" textlink="">
      <xdr:nvSpPr>
        <xdr:cNvPr id="244" name="楕円 243">
          <a:extLst>
            <a:ext uri="{FF2B5EF4-FFF2-40B4-BE49-F238E27FC236}">
              <a16:creationId xmlns:a16="http://schemas.microsoft.com/office/drawing/2014/main" id="{7960AAC0-F036-4D37-8230-F3E0DCE07D11}"/>
            </a:ext>
          </a:extLst>
        </xdr:cNvPr>
        <xdr:cNvSpPr/>
      </xdr:nvSpPr>
      <xdr:spPr>
        <a:xfrm>
          <a:off x="9588500" y="1074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169164</xdr:rowOff>
    </xdr:from>
    <xdr:to>
      <xdr:col>55</xdr:col>
      <xdr:colOff>0</xdr:colOff>
      <xdr:row>62</xdr:row>
      <xdr:rowOff>169164</xdr:rowOff>
    </xdr:to>
    <xdr:cxnSp macro="">
      <xdr:nvCxnSpPr>
        <xdr:cNvPr id="245" name="直線コネクタ 244">
          <a:extLst>
            <a:ext uri="{FF2B5EF4-FFF2-40B4-BE49-F238E27FC236}">
              <a16:creationId xmlns:a16="http://schemas.microsoft.com/office/drawing/2014/main" id="{7B015F86-8C23-4393-8DFA-E42B5ACA8FCD}"/>
            </a:ext>
          </a:extLst>
        </xdr:cNvPr>
        <xdr:cNvCxnSpPr/>
      </xdr:nvCxnSpPr>
      <xdr:spPr>
        <a:xfrm>
          <a:off x="9639300" y="1079906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118364</xdr:rowOff>
    </xdr:from>
    <xdr:to>
      <xdr:col>46</xdr:col>
      <xdr:colOff>38100</xdr:colOff>
      <xdr:row>63</xdr:row>
      <xdr:rowOff>48514</xdr:rowOff>
    </xdr:to>
    <xdr:sp macro="" textlink="">
      <xdr:nvSpPr>
        <xdr:cNvPr id="246" name="楕円 245">
          <a:extLst>
            <a:ext uri="{FF2B5EF4-FFF2-40B4-BE49-F238E27FC236}">
              <a16:creationId xmlns:a16="http://schemas.microsoft.com/office/drawing/2014/main" id="{0412FE9E-F619-4F73-A10D-D073B5D1802B}"/>
            </a:ext>
          </a:extLst>
        </xdr:cNvPr>
        <xdr:cNvSpPr/>
      </xdr:nvSpPr>
      <xdr:spPr>
        <a:xfrm>
          <a:off x="8699500" y="1074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169164</xdr:rowOff>
    </xdr:from>
    <xdr:to>
      <xdr:col>50</xdr:col>
      <xdr:colOff>114300</xdr:colOff>
      <xdr:row>62</xdr:row>
      <xdr:rowOff>169164</xdr:rowOff>
    </xdr:to>
    <xdr:cxnSp macro="">
      <xdr:nvCxnSpPr>
        <xdr:cNvPr id="247" name="直線コネクタ 246">
          <a:extLst>
            <a:ext uri="{FF2B5EF4-FFF2-40B4-BE49-F238E27FC236}">
              <a16:creationId xmlns:a16="http://schemas.microsoft.com/office/drawing/2014/main" id="{778B582C-9EC7-42E2-A89D-F80FEDD7343E}"/>
            </a:ext>
          </a:extLst>
        </xdr:cNvPr>
        <xdr:cNvCxnSpPr/>
      </xdr:nvCxnSpPr>
      <xdr:spPr>
        <a:xfrm>
          <a:off x="8750300" y="107990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118364</xdr:rowOff>
    </xdr:from>
    <xdr:to>
      <xdr:col>41</xdr:col>
      <xdr:colOff>101600</xdr:colOff>
      <xdr:row>63</xdr:row>
      <xdr:rowOff>48514</xdr:rowOff>
    </xdr:to>
    <xdr:sp macro="" textlink="">
      <xdr:nvSpPr>
        <xdr:cNvPr id="248" name="楕円 247">
          <a:extLst>
            <a:ext uri="{FF2B5EF4-FFF2-40B4-BE49-F238E27FC236}">
              <a16:creationId xmlns:a16="http://schemas.microsoft.com/office/drawing/2014/main" id="{A60F762A-8652-4E69-9CC5-3B0CA1223D18}"/>
            </a:ext>
          </a:extLst>
        </xdr:cNvPr>
        <xdr:cNvSpPr/>
      </xdr:nvSpPr>
      <xdr:spPr>
        <a:xfrm>
          <a:off x="7810500" y="1074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169164</xdr:rowOff>
    </xdr:from>
    <xdr:to>
      <xdr:col>45</xdr:col>
      <xdr:colOff>177800</xdr:colOff>
      <xdr:row>62</xdr:row>
      <xdr:rowOff>169164</xdr:rowOff>
    </xdr:to>
    <xdr:cxnSp macro="">
      <xdr:nvCxnSpPr>
        <xdr:cNvPr id="249" name="直線コネクタ 248">
          <a:extLst>
            <a:ext uri="{FF2B5EF4-FFF2-40B4-BE49-F238E27FC236}">
              <a16:creationId xmlns:a16="http://schemas.microsoft.com/office/drawing/2014/main" id="{C1EB3D44-EE16-45C6-BF2F-FC87522FCE91}"/>
            </a:ext>
          </a:extLst>
        </xdr:cNvPr>
        <xdr:cNvCxnSpPr/>
      </xdr:nvCxnSpPr>
      <xdr:spPr>
        <a:xfrm>
          <a:off x="7861300" y="107990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1778</xdr:rowOff>
    </xdr:from>
    <xdr:to>
      <xdr:col>36</xdr:col>
      <xdr:colOff>165100</xdr:colOff>
      <xdr:row>63</xdr:row>
      <xdr:rowOff>103378</xdr:rowOff>
    </xdr:to>
    <xdr:sp macro="" textlink="">
      <xdr:nvSpPr>
        <xdr:cNvPr id="250" name="楕円 249">
          <a:extLst>
            <a:ext uri="{FF2B5EF4-FFF2-40B4-BE49-F238E27FC236}">
              <a16:creationId xmlns:a16="http://schemas.microsoft.com/office/drawing/2014/main" id="{DFC9FD1C-7FB1-4F0F-AD92-41F1073A1AD1}"/>
            </a:ext>
          </a:extLst>
        </xdr:cNvPr>
        <xdr:cNvSpPr/>
      </xdr:nvSpPr>
      <xdr:spPr>
        <a:xfrm>
          <a:off x="6921500" y="1080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169164</xdr:rowOff>
    </xdr:from>
    <xdr:to>
      <xdr:col>41</xdr:col>
      <xdr:colOff>50800</xdr:colOff>
      <xdr:row>63</xdr:row>
      <xdr:rowOff>52578</xdr:rowOff>
    </xdr:to>
    <xdr:cxnSp macro="">
      <xdr:nvCxnSpPr>
        <xdr:cNvPr id="251" name="直線コネクタ 250">
          <a:extLst>
            <a:ext uri="{FF2B5EF4-FFF2-40B4-BE49-F238E27FC236}">
              <a16:creationId xmlns:a16="http://schemas.microsoft.com/office/drawing/2014/main" id="{56CCDD9F-46CF-4665-986D-F4775B1EA19D}"/>
            </a:ext>
          </a:extLst>
        </xdr:cNvPr>
        <xdr:cNvCxnSpPr/>
      </xdr:nvCxnSpPr>
      <xdr:spPr>
        <a:xfrm flipV="1">
          <a:off x="6972300" y="1079906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154195</xdr:rowOff>
    </xdr:from>
    <xdr:ext cx="469744" cy="259045"/>
    <xdr:sp macro="" textlink="">
      <xdr:nvSpPr>
        <xdr:cNvPr id="252" name="n_1aveValue【体育館・プール】&#10;一人当たり面積">
          <a:extLst>
            <a:ext uri="{FF2B5EF4-FFF2-40B4-BE49-F238E27FC236}">
              <a16:creationId xmlns:a16="http://schemas.microsoft.com/office/drawing/2014/main" id="{F9790844-35C6-4B6D-8A9B-494F4292D71F}"/>
            </a:ext>
          </a:extLst>
        </xdr:cNvPr>
        <xdr:cNvSpPr txBox="1"/>
      </xdr:nvSpPr>
      <xdr:spPr>
        <a:xfrm>
          <a:off x="9391727" y="1044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117619</xdr:rowOff>
    </xdr:from>
    <xdr:ext cx="469744" cy="259045"/>
    <xdr:sp macro="" textlink="">
      <xdr:nvSpPr>
        <xdr:cNvPr id="253" name="n_2aveValue【体育館・プール】&#10;一人当たり面積">
          <a:extLst>
            <a:ext uri="{FF2B5EF4-FFF2-40B4-BE49-F238E27FC236}">
              <a16:creationId xmlns:a16="http://schemas.microsoft.com/office/drawing/2014/main" id="{13D434BB-D8D5-4124-8E10-D6D2DC9F28E4}"/>
            </a:ext>
          </a:extLst>
        </xdr:cNvPr>
        <xdr:cNvSpPr txBox="1"/>
      </xdr:nvSpPr>
      <xdr:spPr>
        <a:xfrm>
          <a:off x="8515427" y="1040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7891</xdr:rowOff>
    </xdr:from>
    <xdr:ext cx="469744" cy="259045"/>
    <xdr:sp macro="" textlink="">
      <xdr:nvSpPr>
        <xdr:cNvPr id="254" name="n_3aveValue【体育館・プール】&#10;一人当たり面積">
          <a:extLst>
            <a:ext uri="{FF2B5EF4-FFF2-40B4-BE49-F238E27FC236}">
              <a16:creationId xmlns:a16="http://schemas.microsoft.com/office/drawing/2014/main" id="{ECDB272D-CFD6-4725-8BE8-87B64A74A205}"/>
            </a:ext>
          </a:extLst>
        </xdr:cNvPr>
        <xdr:cNvSpPr txBox="1"/>
      </xdr:nvSpPr>
      <xdr:spPr>
        <a:xfrm>
          <a:off x="7626427" y="10466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42181</xdr:rowOff>
    </xdr:from>
    <xdr:ext cx="469744" cy="259045"/>
    <xdr:sp macro="" textlink="">
      <xdr:nvSpPr>
        <xdr:cNvPr id="255" name="n_4aveValue【体育館・プール】&#10;一人当たり面積">
          <a:extLst>
            <a:ext uri="{FF2B5EF4-FFF2-40B4-BE49-F238E27FC236}">
              <a16:creationId xmlns:a16="http://schemas.microsoft.com/office/drawing/2014/main" id="{1E5463A8-6D6B-4FC2-AD4C-22D16183E675}"/>
            </a:ext>
          </a:extLst>
        </xdr:cNvPr>
        <xdr:cNvSpPr txBox="1"/>
      </xdr:nvSpPr>
      <xdr:spPr>
        <a:xfrm>
          <a:off x="6737427" y="10500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39641</xdr:rowOff>
    </xdr:from>
    <xdr:ext cx="469744" cy="259045"/>
    <xdr:sp macro="" textlink="">
      <xdr:nvSpPr>
        <xdr:cNvPr id="256" name="n_1mainValue【体育館・プール】&#10;一人当たり面積">
          <a:extLst>
            <a:ext uri="{FF2B5EF4-FFF2-40B4-BE49-F238E27FC236}">
              <a16:creationId xmlns:a16="http://schemas.microsoft.com/office/drawing/2014/main" id="{98E844E9-7009-45A1-BC32-AB5CE557E247}"/>
            </a:ext>
          </a:extLst>
        </xdr:cNvPr>
        <xdr:cNvSpPr txBox="1"/>
      </xdr:nvSpPr>
      <xdr:spPr>
        <a:xfrm>
          <a:off x="9391727" y="10840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39641</xdr:rowOff>
    </xdr:from>
    <xdr:ext cx="469744" cy="259045"/>
    <xdr:sp macro="" textlink="">
      <xdr:nvSpPr>
        <xdr:cNvPr id="257" name="n_2mainValue【体育館・プール】&#10;一人当たり面積">
          <a:extLst>
            <a:ext uri="{FF2B5EF4-FFF2-40B4-BE49-F238E27FC236}">
              <a16:creationId xmlns:a16="http://schemas.microsoft.com/office/drawing/2014/main" id="{85B8815E-945C-4214-964F-9351CA0F9EDB}"/>
            </a:ext>
          </a:extLst>
        </xdr:cNvPr>
        <xdr:cNvSpPr txBox="1"/>
      </xdr:nvSpPr>
      <xdr:spPr>
        <a:xfrm>
          <a:off x="8515427" y="10840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39641</xdr:rowOff>
    </xdr:from>
    <xdr:ext cx="469744" cy="259045"/>
    <xdr:sp macro="" textlink="">
      <xdr:nvSpPr>
        <xdr:cNvPr id="258" name="n_3mainValue【体育館・プール】&#10;一人当たり面積">
          <a:extLst>
            <a:ext uri="{FF2B5EF4-FFF2-40B4-BE49-F238E27FC236}">
              <a16:creationId xmlns:a16="http://schemas.microsoft.com/office/drawing/2014/main" id="{E241DAEE-558A-446E-914E-15E367E5BCD3}"/>
            </a:ext>
          </a:extLst>
        </xdr:cNvPr>
        <xdr:cNvSpPr txBox="1"/>
      </xdr:nvSpPr>
      <xdr:spPr>
        <a:xfrm>
          <a:off x="7626427" y="10840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94505</xdr:rowOff>
    </xdr:from>
    <xdr:ext cx="469744" cy="259045"/>
    <xdr:sp macro="" textlink="">
      <xdr:nvSpPr>
        <xdr:cNvPr id="259" name="n_4mainValue【体育館・プール】&#10;一人当たり面積">
          <a:extLst>
            <a:ext uri="{FF2B5EF4-FFF2-40B4-BE49-F238E27FC236}">
              <a16:creationId xmlns:a16="http://schemas.microsoft.com/office/drawing/2014/main" id="{BA6EB163-5C22-4B57-B4FA-4C85DA955807}"/>
            </a:ext>
          </a:extLst>
        </xdr:cNvPr>
        <xdr:cNvSpPr txBox="1"/>
      </xdr:nvSpPr>
      <xdr:spPr>
        <a:xfrm>
          <a:off x="6737427" y="1089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a:extLst>
            <a:ext uri="{FF2B5EF4-FFF2-40B4-BE49-F238E27FC236}">
              <a16:creationId xmlns:a16="http://schemas.microsoft.com/office/drawing/2014/main" id="{4B2FA53A-527A-4844-9BDC-7547149D6BC9}"/>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a:extLst>
            <a:ext uri="{FF2B5EF4-FFF2-40B4-BE49-F238E27FC236}">
              <a16:creationId xmlns:a16="http://schemas.microsoft.com/office/drawing/2014/main" id="{1237D684-A4F0-4963-B399-E390470A3B8F}"/>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a:extLst>
            <a:ext uri="{FF2B5EF4-FFF2-40B4-BE49-F238E27FC236}">
              <a16:creationId xmlns:a16="http://schemas.microsoft.com/office/drawing/2014/main" id="{A3D368CF-732F-4126-9CC4-49904664DDEB}"/>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a:extLst>
            <a:ext uri="{FF2B5EF4-FFF2-40B4-BE49-F238E27FC236}">
              <a16:creationId xmlns:a16="http://schemas.microsoft.com/office/drawing/2014/main" id="{CB618B2A-CF73-46A5-A86E-D8CBB7B3F705}"/>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a:extLst>
            <a:ext uri="{FF2B5EF4-FFF2-40B4-BE49-F238E27FC236}">
              <a16:creationId xmlns:a16="http://schemas.microsoft.com/office/drawing/2014/main" id="{C47EF2F7-E70A-447C-ADDE-9EC505709A07}"/>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a:extLst>
            <a:ext uri="{FF2B5EF4-FFF2-40B4-BE49-F238E27FC236}">
              <a16:creationId xmlns:a16="http://schemas.microsoft.com/office/drawing/2014/main" id="{684E7877-AC9F-4BD3-B723-BECB095EDC0A}"/>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a:extLst>
            <a:ext uri="{FF2B5EF4-FFF2-40B4-BE49-F238E27FC236}">
              <a16:creationId xmlns:a16="http://schemas.microsoft.com/office/drawing/2014/main" id="{234C6180-4103-4EA2-9A8F-7C8B8C1C4581}"/>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a:extLst>
            <a:ext uri="{FF2B5EF4-FFF2-40B4-BE49-F238E27FC236}">
              <a16:creationId xmlns:a16="http://schemas.microsoft.com/office/drawing/2014/main" id="{FA9C532C-E182-4798-8D87-8ED11DECA73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8" name="テキスト ボックス 267">
          <a:extLst>
            <a:ext uri="{FF2B5EF4-FFF2-40B4-BE49-F238E27FC236}">
              <a16:creationId xmlns:a16="http://schemas.microsoft.com/office/drawing/2014/main" id="{41074041-DA56-4351-9D80-8E9D5599D91E}"/>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9" name="直線コネクタ 268">
          <a:extLst>
            <a:ext uri="{FF2B5EF4-FFF2-40B4-BE49-F238E27FC236}">
              <a16:creationId xmlns:a16="http://schemas.microsoft.com/office/drawing/2014/main" id="{2936406D-7F25-4C09-9DEE-4CF8B9CF8D43}"/>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0" name="テキスト ボックス 269">
          <a:extLst>
            <a:ext uri="{FF2B5EF4-FFF2-40B4-BE49-F238E27FC236}">
              <a16:creationId xmlns:a16="http://schemas.microsoft.com/office/drawing/2014/main" id="{2A2DF877-4E20-4344-B05D-0A2467AD6DCA}"/>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1" name="直線コネクタ 270">
          <a:extLst>
            <a:ext uri="{FF2B5EF4-FFF2-40B4-BE49-F238E27FC236}">
              <a16:creationId xmlns:a16="http://schemas.microsoft.com/office/drawing/2014/main" id="{32ED0141-F05D-422D-AB32-8AD403C3340B}"/>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2" name="テキスト ボックス 271">
          <a:extLst>
            <a:ext uri="{FF2B5EF4-FFF2-40B4-BE49-F238E27FC236}">
              <a16:creationId xmlns:a16="http://schemas.microsoft.com/office/drawing/2014/main" id="{4AD4C860-4D07-4F50-B549-775B986CDFB8}"/>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3" name="直線コネクタ 272">
          <a:extLst>
            <a:ext uri="{FF2B5EF4-FFF2-40B4-BE49-F238E27FC236}">
              <a16:creationId xmlns:a16="http://schemas.microsoft.com/office/drawing/2014/main" id="{4C08FB5F-8F9E-4AA9-BF91-D40E0894C26D}"/>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4" name="テキスト ボックス 273">
          <a:extLst>
            <a:ext uri="{FF2B5EF4-FFF2-40B4-BE49-F238E27FC236}">
              <a16:creationId xmlns:a16="http://schemas.microsoft.com/office/drawing/2014/main" id="{D3DCD819-FA43-48DA-B26D-A011BDA9124E}"/>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5" name="直線コネクタ 274">
          <a:extLst>
            <a:ext uri="{FF2B5EF4-FFF2-40B4-BE49-F238E27FC236}">
              <a16:creationId xmlns:a16="http://schemas.microsoft.com/office/drawing/2014/main" id="{E4C9A973-FC0A-404D-A5C8-77BD8B9A0F9C}"/>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6" name="テキスト ボックス 275">
          <a:extLst>
            <a:ext uri="{FF2B5EF4-FFF2-40B4-BE49-F238E27FC236}">
              <a16:creationId xmlns:a16="http://schemas.microsoft.com/office/drawing/2014/main" id="{D41D3B97-84E2-4824-AB3C-3C197E1B7082}"/>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7" name="直線コネクタ 276">
          <a:extLst>
            <a:ext uri="{FF2B5EF4-FFF2-40B4-BE49-F238E27FC236}">
              <a16:creationId xmlns:a16="http://schemas.microsoft.com/office/drawing/2014/main" id="{68E443B6-9604-4223-85DF-F9ABF16CB37A}"/>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8" name="テキスト ボックス 277">
          <a:extLst>
            <a:ext uri="{FF2B5EF4-FFF2-40B4-BE49-F238E27FC236}">
              <a16:creationId xmlns:a16="http://schemas.microsoft.com/office/drawing/2014/main" id="{7FFD7F69-EA29-446F-8DFC-6B9C25AEE2EF}"/>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9" name="直線コネクタ 278">
          <a:extLst>
            <a:ext uri="{FF2B5EF4-FFF2-40B4-BE49-F238E27FC236}">
              <a16:creationId xmlns:a16="http://schemas.microsoft.com/office/drawing/2014/main" id="{2049CDA4-4C92-483A-81A5-EE62812BA169}"/>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0" name="テキスト ボックス 279">
          <a:extLst>
            <a:ext uri="{FF2B5EF4-FFF2-40B4-BE49-F238E27FC236}">
              <a16:creationId xmlns:a16="http://schemas.microsoft.com/office/drawing/2014/main" id="{AA79792D-D13D-4BEF-89BF-BABBA53F8DCC}"/>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1" name="【福祉施設】&#10;有形固定資産減価償却率グラフ枠">
          <a:extLst>
            <a:ext uri="{FF2B5EF4-FFF2-40B4-BE49-F238E27FC236}">
              <a16:creationId xmlns:a16="http://schemas.microsoft.com/office/drawing/2014/main" id="{823401D5-69E6-4269-B59E-1F4929623EF5}"/>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115824</xdr:rowOff>
    </xdr:from>
    <xdr:to>
      <xdr:col>24</xdr:col>
      <xdr:colOff>62865</xdr:colOff>
      <xdr:row>84</xdr:row>
      <xdr:rowOff>106680</xdr:rowOff>
    </xdr:to>
    <xdr:cxnSp macro="">
      <xdr:nvCxnSpPr>
        <xdr:cNvPr id="282" name="直線コネクタ 281">
          <a:extLst>
            <a:ext uri="{FF2B5EF4-FFF2-40B4-BE49-F238E27FC236}">
              <a16:creationId xmlns:a16="http://schemas.microsoft.com/office/drawing/2014/main" id="{C86E1068-D0ED-4C5B-8B5B-5EE939ACF495}"/>
            </a:ext>
          </a:extLst>
        </xdr:cNvPr>
        <xdr:cNvCxnSpPr/>
      </xdr:nvCxnSpPr>
      <xdr:spPr>
        <a:xfrm flipV="1">
          <a:off x="4634865" y="13317474"/>
          <a:ext cx="0" cy="1191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110507</xdr:rowOff>
    </xdr:from>
    <xdr:ext cx="405111" cy="259045"/>
    <xdr:sp macro="" textlink="">
      <xdr:nvSpPr>
        <xdr:cNvPr id="283" name="【福祉施設】&#10;有形固定資産減価償却率最小値テキスト">
          <a:extLst>
            <a:ext uri="{FF2B5EF4-FFF2-40B4-BE49-F238E27FC236}">
              <a16:creationId xmlns:a16="http://schemas.microsoft.com/office/drawing/2014/main" id="{75E43BBA-C452-45B6-8018-AA3C1742306E}"/>
            </a:ext>
          </a:extLst>
        </xdr:cNvPr>
        <xdr:cNvSpPr txBox="1"/>
      </xdr:nvSpPr>
      <xdr:spPr>
        <a:xfrm>
          <a:off x="4673600" y="1451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106680</xdr:rowOff>
    </xdr:from>
    <xdr:to>
      <xdr:col>24</xdr:col>
      <xdr:colOff>152400</xdr:colOff>
      <xdr:row>84</xdr:row>
      <xdr:rowOff>106680</xdr:rowOff>
    </xdr:to>
    <xdr:cxnSp macro="">
      <xdr:nvCxnSpPr>
        <xdr:cNvPr id="284" name="直線コネクタ 283">
          <a:extLst>
            <a:ext uri="{FF2B5EF4-FFF2-40B4-BE49-F238E27FC236}">
              <a16:creationId xmlns:a16="http://schemas.microsoft.com/office/drawing/2014/main" id="{C0E6C50B-5833-4D95-9128-82C5A8EE0829}"/>
            </a:ext>
          </a:extLst>
        </xdr:cNvPr>
        <xdr:cNvCxnSpPr/>
      </xdr:nvCxnSpPr>
      <xdr:spPr>
        <a:xfrm>
          <a:off x="4546600" y="14508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62501</xdr:rowOff>
    </xdr:from>
    <xdr:ext cx="405111" cy="259045"/>
    <xdr:sp macro="" textlink="">
      <xdr:nvSpPr>
        <xdr:cNvPr id="285" name="【福祉施設】&#10;有形固定資産減価償却率最大値テキスト">
          <a:extLst>
            <a:ext uri="{FF2B5EF4-FFF2-40B4-BE49-F238E27FC236}">
              <a16:creationId xmlns:a16="http://schemas.microsoft.com/office/drawing/2014/main" id="{3F4DF9C5-63DF-478C-BAEE-2826B53CA9E9}"/>
            </a:ext>
          </a:extLst>
        </xdr:cNvPr>
        <xdr:cNvSpPr txBox="1"/>
      </xdr:nvSpPr>
      <xdr:spPr>
        <a:xfrm>
          <a:off x="4673600" y="13092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115824</xdr:rowOff>
    </xdr:from>
    <xdr:to>
      <xdr:col>24</xdr:col>
      <xdr:colOff>152400</xdr:colOff>
      <xdr:row>77</xdr:row>
      <xdr:rowOff>115824</xdr:rowOff>
    </xdr:to>
    <xdr:cxnSp macro="">
      <xdr:nvCxnSpPr>
        <xdr:cNvPr id="286" name="直線コネクタ 285">
          <a:extLst>
            <a:ext uri="{FF2B5EF4-FFF2-40B4-BE49-F238E27FC236}">
              <a16:creationId xmlns:a16="http://schemas.microsoft.com/office/drawing/2014/main" id="{D72DAEEC-03D3-457C-AA4A-B3D2E3B59694}"/>
            </a:ext>
          </a:extLst>
        </xdr:cNvPr>
        <xdr:cNvCxnSpPr/>
      </xdr:nvCxnSpPr>
      <xdr:spPr>
        <a:xfrm>
          <a:off x="4546600" y="13317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89171</xdr:rowOff>
    </xdr:from>
    <xdr:ext cx="405111" cy="259045"/>
    <xdr:sp macro="" textlink="">
      <xdr:nvSpPr>
        <xdr:cNvPr id="287" name="【福祉施設】&#10;有形固定資産減価償却率平均値テキスト">
          <a:extLst>
            <a:ext uri="{FF2B5EF4-FFF2-40B4-BE49-F238E27FC236}">
              <a16:creationId xmlns:a16="http://schemas.microsoft.com/office/drawing/2014/main" id="{B69BE3A8-74AB-44C0-BFDA-37BC385F94D6}"/>
            </a:ext>
          </a:extLst>
        </xdr:cNvPr>
        <xdr:cNvSpPr txBox="1"/>
      </xdr:nvSpPr>
      <xdr:spPr>
        <a:xfrm>
          <a:off x="4673600" y="136337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110744</xdr:rowOff>
    </xdr:from>
    <xdr:to>
      <xdr:col>24</xdr:col>
      <xdr:colOff>114300</xdr:colOff>
      <xdr:row>80</xdr:row>
      <xdr:rowOff>40894</xdr:rowOff>
    </xdr:to>
    <xdr:sp macro="" textlink="">
      <xdr:nvSpPr>
        <xdr:cNvPr id="288" name="フローチャート: 判断 287">
          <a:extLst>
            <a:ext uri="{FF2B5EF4-FFF2-40B4-BE49-F238E27FC236}">
              <a16:creationId xmlns:a16="http://schemas.microsoft.com/office/drawing/2014/main" id="{267D5321-187D-46B5-AAA5-7907809F0F00}"/>
            </a:ext>
          </a:extLst>
        </xdr:cNvPr>
        <xdr:cNvSpPr/>
      </xdr:nvSpPr>
      <xdr:spPr>
        <a:xfrm>
          <a:off x="4584700" y="13655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79</xdr:row>
      <xdr:rowOff>90170</xdr:rowOff>
    </xdr:from>
    <xdr:to>
      <xdr:col>20</xdr:col>
      <xdr:colOff>38100</xdr:colOff>
      <xdr:row>80</xdr:row>
      <xdr:rowOff>20320</xdr:rowOff>
    </xdr:to>
    <xdr:sp macro="" textlink="">
      <xdr:nvSpPr>
        <xdr:cNvPr id="289" name="フローチャート: 判断 288">
          <a:extLst>
            <a:ext uri="{FF2B5EF4-FFF2-40B4-BE49-F238E27FC236}">
              <a16:creationId xmlns:a16="http://schemas.microsoft.com/office/drawing/2014/main" id="{E8928EF2-B7FF-46F7-BE7F-2D41F8C2C70B}"/>
            </a:ext>
          </a:extLst>
        </xdr:cNvPr>
        <xdr:cNvSpPr/>
      </xdr:nvSpPr>
      <xdr:spPr>
        <a:xfrm>
          <a:off x="3746500" y="1363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51308</xdr:rowOff>
    </xdr:from>
    <xdr:to>
      <xdr:col>15</xdr:col>
      <xdr:colOff>101600</xdr:colOff>
      <xdr:row>79</xdr:row>
      <xdr:rowOff>152908</xdr:rowOff>
    </xdr:to>
    <xdr:sp macro="" textlink="">
      <xdr:nvSpPr>
        <xdr:cNvPr id="290" name="フローチャート: 判断 289">
          <a:extLst>
            <a:ext uri="{FF2B5EF4-FFF2-40B4-BE49-F238E27FC236}">
              <a16:creationId xmlns:a16="http://schemas.microsoft.com/office/drawing/2014/main" id="{8D5FF602-DE49-4490-A834-E08CB8F383D3}"/>
            </a:ext>
          </a:extLst>
        </xdr:cNvPr>
        <xdr:cNvSpPr/>
      </xdr:nvSpPr>
      <xdr:spPr>
        <a:xfrm>
          <a:off x="2857500" y="13595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49022</xdr:rowOff>
    </xdr:from>
    <xdr:to>
      <xdr:col>10</xdr:col>
      <xdr:colOff>165100</xdr:colOff>
      <xdr:row>79</xdr:row>
      <xdr:rowOff>150622</xdr:rowOff>
    </xdr:to>
    <xdr:sp macro="" textlink="">
      <xdr:nvSpPr>
        <xdr:cNvPr id="291" name="フローチャート: 判断 290">
          <a:extLst>
            <a:ext uri="{FF2B5EF4-FFF2-40B4-BE49-F238E27FC236}">
              <a16:creationId xmlns:a16="http://schemas.microsoft.com/office/drawing/2014/main" id="{9761B30C-EE04-461D-A871-33E51865E1A0}"/>
            </a:ext>
          </a:extLst>
        </xdr:cNvPr>
        <xdr:cNvSpPr/>
      </xdr:nvSpPr>
      <xdr:spPr>
        <a:xfrm>
          <a:off x="1968500" y="1359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28448</xdr:rowOff>
    </xdr:from>
    <xdr:to>
      <xdr:col>6</xdr:col>
      <xdr:colOff>38100</xdr:colOff>
      <xdr:row>79</xdr:row>
      <xdr:rowOff>130048</xdr:rowOff>
    </xdr:to>
    <xdr:sp macro="" textlink="">
      <xdr:nvSpPr>
        <xdr:cNvPr id="292" name="フローチャート: 判断 291">
          <a:extLst>
            <a:ext uri="{FF2B5EF4-FFF2-40B4-BE49-F238E27FC236}">
              <a16:creationId xmlns:a16="http://schemas.microsoft.com/office/drawing/2014/main" id="{52EBEEE4-B22D-49B4-B266-25120CE59D5B}"/>
            </a:ext>
          </a:extLst>
        </xdr:cNvPr>
        <xdr:cNvSpPr/>
      </xdr:nvSpPr>
      <xdr:spPr>
        <a:xfrm>
          <a:off x="1079500" y="1357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D931C1E0-0036-4F7C-B2C6-F7455942ABF6}"/>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E9901D94-C7DA-4366-A588-688F20B89308}"/>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18E403E1-25D8-47AA-8A2D-6B4AC7F7E93E}"/>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90CD1DEE-6858-4F0D-BE37-D2AAAEB651A3}"/>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072D3BE8-FB3D-434B-89E7-30907992A8F4}"/>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126746</xdr:rowOff>
    </xdr:from>
    <xdr:to>
      <xdr:col>24</xdr:col>
      <xdr:colOff>114300</xdr:colOff>
      <xdr:row>79</xdr:row>
      <xdr:rowOff>56896</xdr:rowOff>
    </xdr:to>
    <xdr:sp macro="" textlink="">
      <xdr:nvSpPr>
        <xdr:cNvPr id="298" name="楕円 297">
          <a:extLst>
            <a:ext uri="{FF2B5EF4-FFF2-40B4-BE49-F238E27FC236}">
              <a16:creationId xmlns:a16="http://schemas.microsoft.com/office/drawing/2014/main" id="{34A446C1-ABC1-4420-B969-BED22564CEF6}"/>
            </a:ext>
          </a:extLst>
        </xdr:cNvPr>
        <xdr:cNvSpPr/>
      </xdr:nvSpPr>
      <xdr:spPr>
        <a:xfrm>
          <a:off x="4584700" y="1349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149623</xdr:rowOff>
    </xdr:from>
    <xdr:ext cx="405111" cy="259045"/>
    <xdr:sp macro="" textlink="">
      <xdr:nvSpPr>
        <xdr:cNvPr id="299" name="【福祉施設】&#10;有形固定資産減価償却率該当値テキスト">
          <a:extLst>
            <a:ext uri="{FF2B5EF4-FFF2-40B4-BE49-F238E27FC236}">
              <a16:creationId xmlns:a16="http://schemas.microsoft.com/office/drawing/2014/main" id="{518BCF98-D5BD-434E-978F-D6853CD06B33}"/>
            </a:ext>
          </a:extLst>
        </xdr:cNvPr>
        <xdr:cNvSpPr txBox="1"/>
      </xdr:nvSpPr>
      <xdr:spPr>
        <a:xfrm>
          <a:off x="4673600" y="13351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135889</xdr:rowOff>
    </xdr:from>
    <xdr:to>
      <xdr:col>20</xdr:col>
      <xdr:colOff>38100</xdr:colOff>
      <xdr:row>80</xdr:row>
      <xdr:rowOff>66039</xdr:rowOff>
    </xdr:to>
    <xdr:sp macro="" textlink="">
      <xdr:nvSpPr>
        <xdr:cNvPr id="300" name="楕円 299">
          <a:extLst>
            <a:ext uri="{FF2B5EF4-FFF2-40B4-BE49-F238E27FC236}">
              <a16:creationId xmlns:a16="http://schemas.microsoft.com/office/drawing/2014/main" id="{C259CD81-697A-4A5C-AAF9-A766FBCD99F2}"/>
            </a:ext>
          </a:extLst>
        </xdr:cNvPr>
        <xdr:cNvSpPr/>
      </xdr:nvSpPr>
      <xdr:spPr>
        <a:xfrm>
          <a:off x="3746500" y="1368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6096</xdr:rowOff>
    </xdr:from>
    <xdr:to>
      <xdr:col>24</xdr:col>
      <xdr:colOff>63500</xdr:colOff>
      <xdr:row>80</xdr:row>
      <xdr:rowOff>15239</xdr:rowOff>
    </xdr:to>
    <xdr:cxnSp macro="">
      <xdr:nvCxnSpPr>
        <xdr:cNvPr id="301" name="直線コネクタ 300">
          <a:extLst>
            <a:ext uri="{FF2B5EF4-FFF2-40B4-BE49-F238E27FC236}">
              <a16:creationId xmlns:a16="http://schemas.microsoft.com/office/drawing/2014/main" id="{2ECB9D10-343C-4180-93A4-6B67A7353FA5}"/>
            </a:ext>
          </a:extLst>
        </xdr:cNvPr>
        <xdr:cNvCxnSpPr/>
      </xdr:nvCxnSpPr>
      <xdr:spPr>
        <a:xfrm flipV="1">
          <a:off x="3797300" y="13550646"/>
          <a:ext cx="838200" cy="180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133604</xdr:rowOff>
    </xdr:from>
    <xdr:to>
      <xdr:col>15</xdr:col>
      <xdr:colOff>101600</xdr:colOff>
      <xdr:row>80</xdr:row>
      <xdr:rowOff>63754</xdr:rowOff>
    </xdr:to>
    <xdr:sp macro="" textlink="">
      <xdr:nvSpPr>
        <xdr:cNvPr id="302" name="楕円 301">
          <a:extLst>
            <a:ext uri="{FF2B5EF4-FFF2-40B4-BE49-F238E27FC236}">
              <a16:creationId xmlns:a16="http://schemas.microsoft.com/office/drawing/2014/main" id="{419F8690-A5CE-4518-BED6-3EDDA7850FDA}"/>
            </a:ext>
          </a:extLst>
        </xdr:cNvPr>
        <xdr:cNvSpPr/>
      </xdr:nvSpPr>
      <xdr:spPr>
        <a:xfrm>
          <a:off x="2857500" y="13678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12954</xdr:rowOff>
    </xdr:from>
    <xdr:to>
      <xdr:col>19</xdr:col>
      <xdr:colOff>177800</xdr:colOff>
      <xdr:row>80</xdr:row>
      <xdr:rowOff>15239</xdr:rowOff>
    </xdr:to>
    <xdr:cxnSp macro="">
      <xdr:nvCxnSpPr>
        <xdr:cNvPr id="303" name="直線コネクタ 302">
          <a:extLst>
            <a:ext uri="{FF2B5EF4-FFF2-40B4-BE49-F238E27FC236}">
              <a16:creationId xmlns:a16="http://schemas.microsoft.com/office/drawing/2014/main" id="{2178DE85-FD28-427C-8E86-3FE68EE8B8C8}"/>
            </a:ext>
          </a:extLst>
        </xdr:cNvPr>
        <xdr:cNvCxnSpPr/>
      </xdr:nvCxnSpPr>
      <xdr:spPr>
        <a:xfrm>
          <a:off x="2908300" y="13728954"/>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87885</xdr:rowOff>
    </xdr:from>
    <xdr:to>
      <xdr:col>10</xdr:col>
      <xdr:colOff>165100</xdr:colOff>
      <xdr:row>80</xdr:row>
      <xdr:rowOff>18035</xdr:rowOff>
    </xdr:to>
    <xdr:sp macro="" textlink="">
      <xdr:nvSpPr>
        <xdr:cNvPr id="304" name="楕円 303">
          <a:extLst>
            <a:ext uri="{FF2B5EF4-FFF2-40B4-BE49-F238E27FC236}">
              <a16:creationId xmlns:a16="http://schemas.microsoft.com/office/drawing/2014/main" id="{D07536CC-95AA-4F54-B060-1F80E912E2BD}"/>
            </a:ext>
          </a:extLst>
        </xdr:cNvPr>
        <xdr:cNvSpPr/>
      </xdr:nvSpPr>
      <xdr:spPr>
        <a:xfrm>
          <a:off x="1968500" y="1363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138685</xdr:rowOff>
    </xdr:from>
    <xdr:to>
      <xdr:col>15</xdr:col>
      <xdr:colOff>50800</xdr:colOff>
      <xdr:row>80</xdr:row>
      <xdr:rowOff>12954</xdr:rowOff>
    </xdr:to>
    <xdr:cxnSp macro="">
      <xdr:nvCxnSpPr>
        <xdr:cNvPr id="305" name="直線コネクタ 304">
          <a:extLst>
            <a:ext uri="{FF2B5EF4-FFF2-40B4-BE49-F238E27FC236}">
              <a16:creationId xmlns:a16="http://schemas.microsoft.com/office/drawing/2014/main" id="{CFAA87FD-CD2A-40CA-9EFA-D70F0649A609}"/>
            </a:ext>
          </a:extLst>
        </xdr:cNvPr>
        <xdr:cNvCxnSpPr/>
      </xdr:nvCxnSpPr>
      <xdr:spPr>
        <a:xfrm>
          <a:off x="2019300" y="13683235"/>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103887</xdr:rowOff>
    </xdr:from>
    <xdr:to>
      <xdr:col>6</xdr:col>
      <xdr:colOff>38100</xdr:colOff>
      <xdr:row>80</xdr:row>
      <xdr:rowOff>34037</xdr:rowOff>
    </xdr:to>
    <xdr:sp macro="" textlink="">
      <xdr:nvSpPr>
        <xdr:cNvPr id="306" name="楕円 305">
          <a:extLst>
            <a:ext uri="{FF2B5EF4-FFF2-40B4-BE49-F238E27FC236}">
              <a16:creationId xmlns:a16="http://schemas.microsoft.com/office/drawing/2014/main" id="{629B1372-F5F2-486A-AC98-69D625F5EF0B}"/>
            </a:ext>
          </a:extLst>
        </xdr:cNvPr>
        <xdr:cNvSpPr/>
      </xdr:nvSpPr>
      <xdr:spPr>
        <a:xfrm>
          <a:off x="1079500" y="13648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138685</xdr:rowOff>
    </xdr:from>
    <xdr:to>
      <xdr:col>10</xdr:col>
      <xdr:colOff>114300</xdr:colOff>
      <xdr:row>79</xdr:row>
      <xdr:rowOff>154687</xdr:rowOff>
    </xdr:to>
    <xdr:cxnSp macro="">
      <xdr:nvCxnSpPr>
        <xdr:cNvPr id="307" name="直線コネクタ 306">
          <a:extLst>
            <a:ext uri="{FF2B5EF4-FFF2-40B4-BE49-F238E27FC236}">
              <a16:creationId xmlns:a16="http://schemas.microsoft.com/office/drawing/2014/main" id="{50C48C87-91E3-402C-965F-8094A9F77F68}"/>
            </a:ext>
          </a:extLst>
        </xdr:cNvPr>
        <xdr:cNvCxnSpPr/>
      </xdr:nvCxnSpPr>
      <xdr:spPr>
        <a:xfrm flipV="1">
          <a:off x="1130300" y="13683235"/>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36847</xdr:rowOff>
    </xdr:from>
    <xdr:ext cx="405111" cy="259045"/>
    <xdr:sp macro="" textlink="">
      <xdr:nvSpPr>
        <xdr:cNvPr id="308" name="n_1aveValue【福祉施設】&#10;有形固定資産減価償却率">
          <a:extLst>
            <a:ext uri="{FF2B5EF4-FFF2-40B4-BE49-F238E27FC236}">
              <a16:creationId xmlns:a16="http://schemas.microsoft.com/office/drawing/2014/main" id="{6A4513FF-1494-4153-A387-1E6E9939B1E9}"/>
            </a:ext>
          </a:extLst>
        </xdr:cNvPr>
        <xdr:cNvSpPr txBox="1"/>
      </xdr:nvSpPr>
      <xdr:spPr>
        <a:xfrm>
          <a:off x="3582044" y="1340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169435</xdr:rowOff>
    </xdr:from>
    <xdr:ext cx="405111" cy="259045"/>
    <xdr:sp macro="" textlink="">
      <xdr:nvSpPr>
        <xdr:cNvPr id="309" name="n_2aveValue【福祉施設】&#10;有形固定資産減価償却率">
          <a:extLst>
            <a:ext uri="{FF2B5EF4-FFF2-40B4-BE49-F238E27FC236}">
              <a16:creationId xmlns:a16="http://schemas.microsoft.com/office/drawing/2014/main" id="{64193109-2D1B-4F4D-86AA-74DF3ED6601A}"/>
            </a:ext>
          </a:extLst>
        </xdr:cNvPr>
        <xdr:cNvSpPr txBox="1"/>
      </xdr:nvSpPr>
      <xdr:spPr>
        <a:xfrm>
          <a:off x="2705744" y="13371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167149</xdr:rowOff>
    </xdr:from>
    <xdr:ext cx="405111" cy="259045"/>
    <xdr:sp macro="" textlink="">
      <xdr:nvSpPr>
        <xdr:cNvPr id="310" name="n_3aveValue【福祉施設】&#10;有形固定資産減価償却率">
          <a:extLst>
            <a:ext uri="{FF2B5EF4-FFF2-40B4-BE49-F238E27FC236}">
              <a16:creationId xmlns:a16="http://schemas.microsoft.com/office/drawing/2014/main" id="{6A563A00-F80F-4606-B562-DF3BCBAFFAB1}"/>
            </a:ext>
          </a:extLst>
        </xdr:cNvPr>
        <xdr:cNvSpPr txBox="1"/>
      </xdr:nvSpPr>
      <xdr:spPr>
        <a:xfrm>
          <a:off x="1816744" y="13368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146575</xdr:rowOff>
    </xdr:from>
    <xdr:ext cx="405111" cy="259045"/>
    <xdr:sp macro="" textlink="">
      <xdr:nvSpPr>
        <xdr:cNvPr id="311" name="n_4aveValue【福祉施設】&#10;有形固定資産減価償却率">
          <a:extLst>
            <a:ext uri="{FF2B5EF4-FFF2-40B4-BE49-F238E27FC236}">
              <a16:creationId xmlns:a16="http://schemas.microsoft.com/office/drawing/2014/main" id="{7DA7C7E2-9540-4E6C-B222-3D739E7809D5}"/>
            </a:ext>
          </a:extLst>
        </xdr:cNvPr>
        <xdr:cNvSpPr txBox="1"/>
      </xdr:nvSpPr>
      <xdr:spPr>
        <a:xfrm>
          <a:off x="927744" y="13348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57166</xdr:rowOff>
    </xdr:from>
    <xdr:ext cx="405111" cy="259045"/>
    <xdr:sp macro="" textlink="">
      <xdr:nvSpPr>
        <xdr:cNvPr id="312" name="n_1mainValue【福祉施設】&#10;有形固定資産減価償却率">
          <a:extLst>
            <a:ext uri="{FF2B5EF4-FFF2-40B4-BE49-F238E27FC236}">
              <a16:creationId xmlns:a16="http://schemas.microsoft.com/office/drawing/2014/main" id="{324681D0-5B83-4AB6-93C0-30507F12A902}"/>
            </a:ext>
          </a:extLst>
        </xdr:cNvPr>
        <xdr:cNvSpPr txBox="1"/>
      </xdr:nvSpPr>
      <xdr:spPr>
        <a:xfrm>
          <a:off x="3582044" y="13773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54881</xdr:rowOff>
    </xdr:from>
    <xdr:ext cx="405111" cy="259045"/>
    <xdr:sp macro="" textlink="">
      <xdr:nvSpPr>
        <xdr:cNvPr id="313" name="n_2mainValue【福祉施設】&#10;有形固定資産減価償却率">
          <a:extLst>
            <a:ext uri="{FF2B5EF4-FFF2-40B4-BE49-F238E27FC236}">
              <a16:creationId xmlns:a16="http://schemas.microsoft.com/office/drawing/2014/main" id="{7098E52D-974E-46C7-AEBA-E366595203AB}"/>
            </a:ext>
          </a:extLst>
        </xdr:cNvPr>
        <xdr:cNvSpPr txBox="1"/>
      </xdr:nvSpPr>
      <xdr:spPr>
        <a:xfrm>
          <a:off x="2705744" y="13770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9162</xdr:rowOff>
    </xdr:from>
    <xdr:ext cx="405111" cy="259045"/>
    <xdr:sp macro="" textlink="">
      <xdr:nvSpPr>
        <xdr:cNvPr id="314" name="n_3mainValue【福祉施設】&#10;有形固定資産減価償却率">
          <a:extLst>
            <a:ext uri="{FF2B5EF4-FFF2-40B4-BE49-F238E27FC236}">
              <a16:creationId xmlns:a16="http://schemas.microsoft.com/office/drawing/2014/main" id="{7102E4F4-83F5-4C39-93EB-E8720A7CB5B2}"/>
            </a:ext>
          </a:extLst>
        </xdr:cNvPr>
        <xdr:cNvSpPr txBox="1"/>
      </xdr:nvSpPr>
      <xdr:spPr>
        <a:xfrm>
          <a:off x="1816744" y="13725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25164</xdr:rowOff>
    </xdr:from>
    <xdr:ext cx="405111" cy="259045"/>
    <xdr:sp macro="" textlink="">
      <xdr:nvSpPr>
        <xdr:cNvPr id="315" name="n_4mainValue【福祉施設】&#10;有形固定資産減価償却率">
          <a:extLst>
            <a:ext uri="{FF2B5EF4-FFF2-40B4-BE49-F238E27FC236}">
              <a16:creationId xmlns:a16="http://schemas.microsoft.com/office/drawing/2014/main" id="{2E61D1AF-2F92-4401-8F75-FCE96BD31A47}"/>
            </a:ext>
          </a:extLst>
        </xdr:cNvPr>
        <xdr:cNvSpPr txBox="1"/>
      </xdr:nvSpPr>
      <xdr:spPr>
        <a:xfrm>
          <a:off x="927744" y="13741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6" name="正方形/長方形 315">
          <a:extLst>
            <a:ext uri="{FF2B5EF4-FFF2-40B4-BE49-F238E27FC236}">
              <a16:creationId xmlns:a16="http://schemas.microsoft.com/office/drawing/2014/main" id="{DF451EB7-E84D-4F96-BBDD-D607739BC615}"/>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7" name="正方形/長方形 316">
          <a:extLst>
            <a:ext uri="{FF2B5EF4-FFF2-40B4-BE49-F238E27FC236}">
              <a16:creationId xmlns:a16="http://schemas.microsoft.com/office/drawing/2014/main" id="{4784656A-717F-42A2-B5F2-77D57DAB51CD}"/>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8" name="正方形/長方形 317">
          <a:extLst>
            <a:ext uri="{FF2B5EF4-FFF2-40B4-BE49-F238E27FC236}">
              <a16:creationId xmlns:a16="http://schemas.microsoft.com/office/drawing/2014/main" id="{610C0F34-FF25-4C98-AE69-82FEDBEBFD57}"/>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9" name="正方形/長方形 318">
          <a:extLst>
            <a:ext uri="{FF2B5EF4-FFF2-40B4-BE49-F238E27FC236}">
              <a16:creationId xmlns:a16="http://schemas.microsoft.com/office/drawing/2014/main" id="{9E6A4B16-3187-4BAD-86C8-0B6CEB6B5153}"/>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0" name="正方形/長方形 319">
          <a:extLst>
            <a:ext uri="{FF2B5EF4-FFF2-40B4-BE49-F238E27FC236}">
              <a16:creationId xmlns:a16="http://schemas.microsoft.com/office/drawing/2014/main" id="{96A6076B-DC48-487C-B525-5E4CD89C2A4C}"/>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1" name="正方形/長方形 320">
          <a:extLst>
            <a:ext uri="{FF2B5EF4-FFF2-40B4-BE49-F238E27FC236}">
              <a16:creationId xmlns:a16="http://schemas.microsoft.com/office/drawing/2014/main" id="{B53552AB-5D8A-4992-8ECF-B0E378707A66}"/>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2" name="正方形/長方形 321">
          <a:extLst>
            <a:ext uri="{FF2B5EF4-FFF2-40B4-BE49-F238E27FC236}">
              <a16:creationId xmlns:a16="http://schemas.microsoft.com/office/drawing/2014/main" id="{8CC127D0-7BEA-4E89-8C4E-8AD2023058F1}"/>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3" name="正方形/長方形 322">
          <a:extLst>
            <a:ext uri="{FF2B5EF4-FFF2-40B4-BE49-F238E27FC236}">
              <a16:creationId xmlns:a16="http://schemas.microsoft.com/office/drawing/2014/main" id="{792242CB-A717-4B2C-A583-DCD06727BA12}"/>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4" name="テキスト ボックス 323">
          <a:extLst>
            <a:ext uri="{FF2B5EF4-FFF2-40B4-BE49-F238E27FC236}">
              <a16:creationId xmlns:a16="http://schemas.microsoft.com/office/drawing/2014/main" id="{5C0539D5-DCF9-4371-B430-29948EAE8C47}"/>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5" name="直線コネクタ 324">
          <a:extLst>
            <a:ext uri="{FF2B5EF4-FFF2-40B4-BE49-F238E27FC236}">
              <a16:creationId xmlns:a16="http://schemas.microsoft.com/office/drawing/2014/main" id="{EF310539-E24A-40CA-869A-40EB92B2E64B}"/>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6" name="直線コネクタ 325">
          <a:extLst>
            <a:ext uri="{FF2B5EF4-FFF2-40B4-BE49-F238E27FC236}">
              <a16:creationId xmlns:a16="http://schemas.microsoft.com/office/drawing/2014/main" id="{65B3D37F-2CAD-4425-9FCF-2BCD8E31B94D}"/>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7" name="テキスト ボックス 326">
          <a:extLst>
            <a:ext uri="{FF2B5EF4-FFF2-40B4-BE49-F238E27FC236}">
              <a16:creationId xmlns:a16="http://schemas.microsoft.com/office/drawing/2014/main" id="{000A07B5-7811-4DEE-B2F0-9E3C40758D54}"/>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8" name="直線コネクタ 327">
          <a:extLst>
            <a:ext uri="{FF2B5EF4-FFF2-40B4-BE49-F238E27FC236}">
              <a16:creationId xmlns:a16="http://schemas.microsoft.com/office/drawing/2014/main" id="{909D7329-D865-4D24-8E49-8143C3A7D23E}"/>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29" name="テキスト ボックス 328">
          <a:extLst>
            <a:ext uri="{FF2B5EF4-FFF2-40B4-BE49-F238E27FC236}">
              <a16:creationId xmlns:a16="http://schemas.microsoft.com/office/drawing/2014/main" id="{2D4B9071-D349-4640-932D-EEFE9E48B93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0" name="直線コネクタ 329">
          <a:extLst>
            <a:ext uri="{FF2B5EF4-FFF2-40B4-BE49-F238E27FC236}">
              <a16:creationId xmlns:a16="http://schemas.microsoft.com/office/drawing/2014/main" id="{00ECBA00-375B-4AC1-8C16-199784480861}"/>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1" name="テキスト ボックス 330">
          <a:extLst>
            <a:ext uri="{FF2B5EF4-FFF2-40B4-BE49-F238E27FC236}">
              <a16:creationId xmlns:a16="http://schemas.microsoft.com/office/drawing/2014/main" id="{5B5DDF65-865B-4DAB-9EDC-E555D15394FB}"/>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2" name="直線コネクタ 331">
          <a:extLst>
            <a:ext uri="{FF2B5EF4-FFF2-40B4-BE49-F238E27FC236}">
              <a16:creationId xmlns:a16="http://schemas.microsoft.com/office/drawing/2014/main" id="{E0CD720C-B7EA-4F87-8EC5-D918F856E44D}"/>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3" name="テキスト ボックス 332">
          <a:extLst>
            <a:ext uri="{FF2B5EF4-FFF2-40B4-BE49-F238E27FC236}">
              <a16:creationId xmlns:a16="http://schemas.microsoft.com/office/drawing/2014/main" id="{FA1533F1-D3D0-434D-88C6-F2A9DDBF5AEC}"/>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4" name="直線コネクタ 333">
          <a:extLst>
            <a:ext uri="{FF2B5EF4-FFF2-40B4-BE49-F238E27FC236}">
              <a16:creationId xmlns:a16="http://schemas.microsoft.com/office/drawing/2014/main" id="{E27A3871-2859-4D30-B544-050314F47008}"/>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5" name="テキスト ボックス 334">
          <a:extLst>
            <a:ext uri="{FF2B5EF4-FFF2-40B4-BE49-F238E27FC236}">
              <a16:creationId xmlns:a16="http://schemas.microsoft.com/office/drawing/2014/main" id="{8A6202A1-F957-4DFE-8003-70110527F0E2}"/>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6" name="直線コネクタ 335">
          <a:extLst>
            <a:ext uri="{FF2B5EF4-FFF2-40B4-BE49-F238E27FC236}">
              <a16:creationId xmlns:a16="http://schemas.microsoft.com/office/drawing/2014/main" id="{CE1FCE3F-F672-4AD5-85CA-28EC7BCA99EB}"/>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37" name="テキスト ボックス 336">
          <a:extLst>
            <a:ext uri="{FF2B5EF4-FFF2-40B4-BE49-F238E27FC236}">
              <a16:creationId xmlns:a16="http://schemas.microsoft.com/office/drawing/2014/main" id="{6C0BF17F-1619-41FF-930A-5D04F5366E5C}"/>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a:extLst>
            <a:ext uri="{FF2B5EF4-FFF2-40B4-BE49-F238E27FC236}">
              <a16:creationId xmlns:a16="http://schemas.microsoft.com/office/drawing/2014/main" id="{E0329A30-9A09-4779-BE6B-B1688DBADD97}"/>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a:extLst>
            <a:ext uri="{FF2B5EF4-FFF2-40B4-BE49-F238E27FC236}">
              <a16:creationId xmlns:a16="http://schemas.microsoft.com/office/drawing/2014/main" id="{DDB8BC78-98FC-4F66-815C-6EC6767760FB}"/>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福祉施設】&#10;一人当たり面積グラフ枠">
          <a:extLst>
            <a:ext uri="{FF2B5EF4-FFF2-40B4-BE49-F238E27FC236}">
              <a16:creationId xmlns:a16="http://schemas.microsoft.com/office/drawing/2014/main" id="{846749EE-48DE-4A21-ACC2-F4AB67D7981C}"/>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155121</xdr:rowOff>
    </xdr:from>
    <xdr:to>
      <xdr:col>54</xdr:col>
      <xdr:colOff>189865</xdr:colOff>
      <xdr:row>86</xdr:row>
      <xdr:rowOff>125186</xdr:rowOff>
    </xdr:to>
    <xdr:cxnSp macro="">
      <xdr:nvCxnSpPr>
        <xdr:cNvPr id="341" name="直線コネクタ 340">
          <a:extLst>
            <a:ext uri="{FF2B5EF4-FFF2-40B4-BE49-F238E27FC236}">
              <a16:creationId xmlns:a16="http://schemas.microsoft.com/office/drawing/2014/main" id="{86267474-009B-42DA-B144-B48B06510489}"/>
            </a:ext>
          </a:extLst>
        </xdr:cNvPr>
        <xdr:cNvCxnSpPr/>
      </xdr:nvCxnSpPr>
      <xdr:spPr>
        <a:xfrm flipV="1">
          <a:off x="10476865" y="13356771"/>
          <a:ext cx="0" cy="151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129013</xdr:rowOff>
    </xdr:from>
    <xdr:ext cx="469744" cy="259045"/>
    <xdr:sp macro="" textlink="">
      <xdr:nvSpPr>
        <xdr:cNvPr id="342" name="【福祉施設】&#10;一人当たり面積最小値テキスト">
          <a:extLst>
            <a:ext uri="{FF2B5EF4-FFF2-40B4-BE49-F238E27FC236}">
              <a16:creationId xmlns:a16="http://schemas.microsoft.com/office/drawing/2014/main" id="{FEF893DD-9ED1-4EEF-82B2-FCEDE2EEADA0}"/>
            </a:ext>
          </a:extLst>
        </xdr:cNvPr>
        <xdr:cNvSpPr txBox="1"/>
      </xdr:nvSpPr>
      <xdr:spPr>
        <a:xfrm>
          <a:off x="10515600" y="1487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125186</xdr:rowOff>
    </xdr:from>
    <xdr:to>
      <xdr:col>55</xdr:col>
      <xdr:colOff>88900</xdr:colOff>
      <xdr:row>86</xdr:row>
      <xdr:rowOff>125186</xdr:rowOff>
    </xdr:to>
    <xdr:cxnSp macro="">
      <xdr:nvCxnSpPr>
        <xdr:cNvPr id="343" name="直線コネクタ 342">
          <a:extLst>
            <a:ext uri="{FF2B5EF4-FFF2-40B4-BE49-F238E27FC236}">
              <a16:creationId xmlns:a16="http://schemas.microsoft.com/office/drawing/2014/main" id="{34CCA88A-7C1E-40D4-AA69-7AA772597358}"/>
            </a:ext>
          </a:extLst>
        </xdr:cNvPr>
        <xdr:cNvCxnSpPr/>
      </xdr:nvCxnSpPr>
      <xdr:spPr>
        <a:xfrm>
          <a:off x="10388600" y="14869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101798</xdr:rowOff>
    </xdr:from>
    <xdr:ext cx="469744" cy="259045"/>
    <xdr:sp macro="" textlink="">
      <xdr:nvSpPr>
        <xdr:cNvPr id="344" name="【福祉施設】&#10;一人当たり面積最大値テキスト">
          <a:extLst>
            <a:ext uri="{FF2B5EF4-FFF2-40B4-BE49-F238E27FC236}">
              <a16:creationId xmlns:a16="http://schemas.microsoft.com/office/drawing/2014/main" id="{4ACAB3D0-72A2-4515-9ABD-C67E02C1431A}"/>
            </a:ext>
          </a:extLst>
        </xdr:cNvPr>
        <xdr:cNvSpPr txBox="1"/>
      </xdr:nvSpPr>
      <xdr:spPr>
        <a:xfrm>
          <a:off x="10515600" y="13131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155121</xdr:rowOff>
    </xdr:from>
    <xdr:to>
      <xdr:col>55</xdr:col>
      <xdr:colOff>88900</xdr:colOff>
      <xdr:row>77</xdr:row>
      <xdr:rowOff>155121</xdr:rowOff>
    </xdr:to>
    <xdr:cxnSp macro="">
      <xdr:nvCxnSpPr>
        <xdr:cNvPr id="345" name="直線コネクタ 344">
          <a:extLst>
            <a:ext uri="{FF2B5EF4-FFF2-40B4-BE49-F238E27FC236}">
              <a16:creationId xmlns:a16="http://schemas.microsoft.com/office/drawing/2014/main" id="{0F52568C-443A-49E3-9088-D8E6A0F1F4DA}"/>
            </a:ext>
          </a:extLst>
        </xdr:cNvPr>
        <xdr:cNvCxnSpPr/>
      </xdr:nvCxnSpPr>
      <xdr:spPr>
        <a:xfrm>
          <a:off x="10388600" y="13356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66420</xdr:rowOff>
    </xdr:from>
    <xdr:ext cx="469744" cy="259045"/>
    <xdr:sp macro="" textlink="">
      <xdr:nvSpPr>
        <xdr:cNvPr id="346" name="【福祉施設】&#10;一人当たり面積平均値テキスト">
          <a:extLst>
            <a:ext uri="{FF2B5EF4-FFF2-40B4-BE49-F238E27FC236}">
              <a16:creationId xmlns:a16="http://schemas.microsoft.com/office/drawing/2014/main" id="{5F4B400F-4AC8-4E06-9863-9998DC12FCC2}"/>
            </a:ext>
          </a:extLst>
        </xdr:cNvPr>
        <xdr:cNvSpPr txBox="1"/>
      </xdr:nvSpPr>
      <xdr:spPr>
        <a:xfrm>
          <a:off x="10515600" y="142967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87993</xdr:rowOff>
    </xdr:from>
    <xdr:to>
      <xdr:col>55</xdr:col>
      <xdr:colOff>50800</xdr:colOff>
      <xdr:row>84</xdr:row>
      <xdr:rowOff>18143</xdr:rowOff>
    </xdr:to>
    <xdr:sp macro="" textlink="">
      <xdr:nvSpPr>
        <xdr:cNvPr id="347" name="フローチャート: 判断 346">
          <a:extLst>
            <a:ext uri="{FF2B5EF4-FFF2-40B4-BE49-F238E27FC236}">
              <a16:creationId xmlns:a16="http://schemas.microsoft.com/office/drawing/2014/main" id="{5921AD39-E7FE-4E1D-9269-0F8767B0A6ED}"/>
            </a:ext>
          </a:extLst>
        </xdr:cNvPr>
        <xdr:cNvSpPr/>
      </xdr:nvSpPr>
      <xdr:spPr>
        <a:xfrm>
          <a:off x="104267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87993</xdr:rowOff>
    </xdr:from>
    <xdr:to>
      <xdr:col>50</xdr:col>
      <xdr:colOff>165100</xdr:colOff>
      <xdr:row>84</xdr:row>
      <xdr:rowOff>18143</xdr:rowOff>
    </xdr:to>
    <xdr:sp macro="" textlink="">
      <xdr:nvSpPr>
        <xdr:cNvPr id="348" name="フローチャート: 判断 347">
          <a:extLst>
            <a:ext uri="{FF2B5EF4-FFF2-40B4-BE49-F238E27FC236}">
              <a16:creationId xmlns:a16="http://schemas.microsoft.com/office/drawing/2014/main" id="{9F75DD63-6397-4C4B-9CE9-6D89F5DA3D90}"/>
            </a:ext>
          </a:extLst>
        </xdr:cNvPr>
        <xdr:cNvSpPr/>
      </xdr:nvSpPr>
      <xdr:spPr>
        <a:xfrm>
          <a:off x="95885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44450</xdr:rowOff>
    </xdr:from>
    <xdr:to>
      <xdr:col>46</xdr:col>
      <xdr:colOff>38100</xdr:colOff>
      <xdr:row>83</xdr:row>
      <xdr:rowOff>146050</xdr:rowOff>
    </xdr:to>
    <xdr:sp macro="" textlink="">
      <xdr:nvSpPr>
        <xdr:cNvPr id="349" name="フローチャート: 判断 348">
          <a:extLst>
            <a:ext uri="{FF2B5EF4-FFF2-40B4-BE49-F238E27FC236}">
              <a16:creationId xmlns:a16="http://schemas.microsoft.com/office/drawing/2014/main" id="{0987C6F4-3593-46D1-ADFE-683A91DEF651}"/>
            </a:ext>
          </a:extLst>
        </xdr:cNvPr>
        <xdr:cNvSpPr/>
      </xdr:nvSpPr>
      <xdr:spPr>
        <a:xfrm>
          <a:off x="8699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98879</xdr:rowOff>
    </xdr:from>
    <xdr:to>
      <xdr:col>41</xdr:col>
      <xdr:colOff>101600</xdr:colOff>
      <xdr:row>84</xdr:row>
      <xdr:rowOff>29029</xdr:rowOff>
    </xdr:to>
    <xdr:sp macro="" textlink="">
      <xdr:nvSpPr>
        <xdr:cNvPr id="350" name="フローチャート: 判断 349">
          <a:extLst>
            <a:ext uri="{FF2B5EF4-FFF2-40B4-BE49-F238E27FC236}">
              <a16:creationId xmlns:a16="http://schemas.microsoft.com/office/drawing/2014/main" id="{B2F1BE35-18A7-44A8-81D8-A7DAE8B18EF0}"/>
            </a:ext>
          </a:extLst>
        </xdr:cNvPr>
        <xdr:cNvSpPr/>
      </xdr:nvSpPr>
      <xdr:spPr>
        <a:xfrm>
          <a:off x="7810500" y="1432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131536</xdr:rowOff>
    </xdr:from>
    <xdr:to>
      <xdr:col>36</xdr:col>
      <xdr:colOff>165100</xdr:colOff>
      <xdr:row>84</xdr:row>
      <xdr:rowOff>61686</xdr:rowOff>
    </xdr:to>
    <xdr:sp macro="" textlink="">
      <xdr:nvSpPr>
        <xdr:cNvPr id="351" name="フローチャート: 判断 350">
          <a:extLst>
            <a:ext uri="{FF2B5EF4-FFF2-40B4-BE49-F238E27FC236}">
              <a16:creationId xmlns:a16="http://schemas.microsoft.com/office/drawing/2014/main" id="{F2A2EFA0-18B2-4524-ACE5-491FABC1B4AB}"/>
            </a:ext>
          </a:extLst>
        </xdr:cNvPr>
        <xdr:cNvSpPr/>
      </xdr:nvSpPr>
      <xdr:spPr>
        <a:xfrm>
          <a:off x="6921500" y="1436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98FCE392-CC49-42AA-BA82-B873E2E7DC2C}"/>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DF7A7118-9304-4043-9B8C-F453BBAEB8BF}"/>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8E443FB6-8069-4B5F-BA96-0EF008E1332B}"/>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2899EC1C-463D-4F40-AC79-45838673F6E9}"/>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3C4CDCD7-D1F3-4965-A2B3-3701BDF300EA}"/>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22679</xdr:rowOff>
    </xdr:from>
    <xdr:to>
      <xdr:col>55</xdr:col>
      <xdr:colOff>50800</xdr:colOff>
      <xdr:row>83</xdr:row>
      <xdr:rowOff>124279</xdr:rowOff>
    </xdr:to>
    <xdr:sp macro="" textlink="">
      <xdr:nvSpPr>
        <xdr:cNvPr id="357" name="楕円 356">
          <a:extLst>
            <a:ext uri="{FF2B5EF4-FFF2-40B4-BE49-F238E27FC236}">
              <a16:creationId xmlns:a16="http://schemas.microsoft.com/office/drawing/2014/main" id="{04167856-938B-4088-AE5C-BF151E9AE412}"/>
            </a:ext>
          </a:extLst>
        </xdr:cNvPr>
        <xdr:cNvSpPr/>
      </xdr:nvSpPr>
      <xdr:spPr>
        <a:xfrm>
          <a:off x="10426700" y="14253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45556</xdr:rowOff>
    </xdr:from>
    <xdr:ext cx="469744" cy="259045"/>
    <xdr:sp macro="" textlink="">
      <xdr:nvSpPr>
        <xdr:cNvPr id="358" name="【福祉施設】&#10;一人当たり面積該当値テキスト">
          <a:extLst>
            <a:ext uri="{FF2B5EF4-FFF2-40B4-BE49-F238E27FC236}">
              <a16:creationId xmlns:a16="http://schemas.microsoft.com/office/drawing/2014/main" id="{1413B5C5-A890-46DA-AD55-7108EC727540}"/>
            </a:ext>
          </a:extLst>
        </xdr:cNvPr>
        <xdr:cNvSpPr txBox="1"/>
      </xdr:nvSpPr>
      <xdr:spPr>
        <a:xfrm>
          <a:off x="10515600" y="14104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98879</xdr:rowOff>
    </xdr:from>
    <xdr:to>
      <xdr:col>50</xdr:col>
      <xdr:colOff>165100</xdr:colOff>
      <xdr:row>84</xdr:row>
      <xdr:rowOff>29029</xdr:rowOff>
    </xdr:to>
    <xdr:sp macro="" textlink="">
      <xdr:nvSpPr>
        <xdr:cNvPr id="359" name="楕円 358">
          <a:extLst>
            <a:ext uri="{FF2B5EF4-FFF2-40B4-BE49-F238E27FC236}">
              <a16:creationId xmlns:a16="http://schemas.microsoft.com/office/drawing/2014/main" id="{C1A46E95-28F9-431D-9F98-B2ACBCA57C21}"/>
            </a:ext>
          </a:extLst>
        </xdr:cNvPr>
        <xdr:cNvSpPr/>
      </xdr:nvSpPr>
      <xdr:spPr>
        <a:xfrm>
          <a:off x="9588500" y="14329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73479</xdr:rowOff>
    </xdr:from>
    <xdr:to>
      <xdr:col>55</xdr:col>
      <xdr:colOff>0</xdr:colOff>
      <xdr:row>83</xdr:row>
      <xdr:rowOff>149679</xdr:rowOff>
    </xdr:to>
    <xdr:cxnSp macro="">
      <xdr:nvCxnSpPr>
        <xdr:cNvPr id="360" name="直線コネクタ 359">
          <a:extLst>
            <a:ext uri="{FF2B5EF4-FFF2-40B4-BE49-F238E27FC236}">
              <a16:creationId xmlns:a16="http://schemas.microsoft.com/office/drawing/2014/main" id="{944CBD59-44A9-4D31-9108-DACE887B0F3B}"/>
            </a:ext>
          </a:extLst>
        </xdr:cNvPr>
        <xdr:cNvCxnSpPr/>
      </xdr:nvCxnSpPr>
      <xdr:spPr>
        <a:xfrm flipV="1">
          <a:off x="9639300" y="14303829"/>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98879</xdr:rowOff>
    </xdr:from>
    <xdr:to>
      <xdr:col>46</xdr:col>
      <xdr:colOff>38100</xdr:colOff>
      <xdr:row>84</xdr:row>
      <xdr:rowOff>29029</xdr:rowOff>
    </xdr:to>
    <xdr:sp macro="" textlink="">
      <xdr:nvSpPr>
        <xdr:cNvPr id="361" name="楕円 360">
          <a:extLst>
            <a:ext uri="{FF2B5EF4-FFF2-40B4-BE49-F238E27FC236}">
              <a16:creationId xmlns:a16="http://schemas.microsoft.com/office/drawing/2014/main" id="{A493AF3C-52DB-4CFD-9465-1536A7B59C41}"/>
            </a:ext>
          </a:extLst>
        </xdr:cNvPr>
        <xdr:cNvSpPr/>
      </xdr:nvSpPr>
      <xdr:spPr>
        <a:xfrm>
          <a:off x="8699500" y="14329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149679</xdr:rowOff>
    </xdr:from>
    <xdr:to>
      <xdr:col>50</xdr:col>
      <xdr:colOff>114300</xdr:colOff>
      <xdr:row>83</xdr:row>
      <xdr:rowOff>149679</xdr:rowOff>
    </xdr:to>
    <xdr:cxnSp macro="">
      <xdr:nvCxnSpPr>
        <xdr:cNvPr id="362" name="直線コネクタ 361">
          <a:extLst>
            <a:ext uri="{FF2B5EF4-FFF2-40B4-BE49-F238E27FC236}">
              <a16:creationId xmlns:a16="http://schemas.microsoft.com/office/drawing/2014/main" id="{12A793D2-16FF-433E-A710-904591E48A1B}"/>
            </a:ext>
          </a:extLst>
        </xdr:cNvPr>
        <xdr:cNvCxnSpPr/>
      </xdr:nvCxnSpPr>
      <xdr:spPr>
        <a:xfrm>
          <a:off x="8750300" y="143800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98879</xdr:rowOff>
    </xdr:from>
    <xdr:to>
      <xdr:col>41</xdr:col>
      <xdr:colOff>101600</xdr:colOff>
      <xdr:row>84</xdr:row>
      <xdr:rowOff>29029</xdr:rowOff>
    </xdr:to>
    <xdr:sp macro="" textlink="">
      <xdr:nvSpPr>
        <xdr:cNvPr id="363" name="楕円 362">
          <a:extLst>
            <a:ext uri="{FF2B5EF4-FFF2-40B4-BE49-F238E27FC236}">
              <a16:creationId xmlns:a16="http://schemas.microsoft.com/office/drawing/2014/main" id="{4D2834F3-C3C5-4DB2-AE86-6C4862CB9D93}"/>
            </a:ext>
          </a:extLst>
        </xdr:cNvPr>
        <xdr:cNvSpPr/>
      </xdr:nvSpPr>
      <xdr:spPr>
        <a:xfrm>
          <a:off x="7810500" y="14329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149679</xdr:rowOff>
    </xdr:from>
    <xdr:to>
      <xdr:col>45</xdr:col>
      <xdr:colOff>177800</xdr:colOff>
      <xdr:row>83</xdr:row>
      <xdr:rowOff>149679</xdr:rowOff>
    </xdr:to>
    <xdr:cxnSp macro="">
      <xdr:nvCxnSpPr>
        <xdr:cNvPr id="364" name="直線コネクタ 363">
          <a:extLst>
            <a:ext uri="{FF2B5EF4-FFF2-40B4-BE49-F238E27FC236}">
              <a16:creationId xmlns:a16="http://schemas.microsoft.com/office/drawing/2014/main" id="{B04273AD-D9DF-419A-9370-605BCFD73978}"/>
            </a:ext>
          </a:extLst>
        </xdr:cNvPr>
        <xdr:cNvCxnSpPr/>
      </xdr:nvCxnSpPr>
      <xdr:spPr>
        <a:xfrm>
          <a:off x="7861300" y="143800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98879</xdr:rowOff>
    </xdr:from>
    <xdr:to>
      <xdr:col>36</xdr:col>
      <xdr:colOff>165100</xdr:colOff>
      <xdr:row>84</xdr:row>
      <xdr:rowOff>29029</xdr:rowOff>
    </xdr:to>
    <xdr:sp macro="" textlink="">
      <xdr:nvSpPr>
        <xdr:cNvPr id="365" name="楕円 364">
          <a:extLst>
            <a:ext uri="{FF2B5EF4-FFF2-40B4-BE49-F238E27FC236}">
              <a16:creationId xmlns:a16="http://schemas.microsoft.com/office/drawing/2014/main" id="{569FAA2B-DB88-44D7-A6D9-FFB18A245C0E}"/>
            </a:ext>
          </a:extLst>
        </xdr:cNvPr>
        <xdr:cNvSpPr/>
      </xdr:nvSpPr>
      <xdr:spPr>
        <a:xfrm>
          <a:off x="6921500" y="14329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149679</xdr:rowOff>
    </xdr:from>
    <xdr:to>
      <xdr:col>41</xdr:col>
      <xdr:colOff>50800</xdr:colOff>
      <xdr:row>83</xdr:row>
      <xdr:rowOff>149679</xdr:rowOff>
    </xdr:to>
    <xdr:cxnSp macro="">
      <xdr:nvCxnSpPr>
        <xdr:cNvPr id="366" name="直線コネクタ 365">
          <a:extLst>
            <a:ext uri="{FF2B5EF4-FFF2-40B4-BE49-F238E27FC236}">
              <a16:creationId xmlns:a16="http://schemas.microsoft.com/office/drawing/2014/main" id="{4A316D74-237E-4D05-AB30-B904B39DD3B3}"/>
            </a:ext>
          </a:extLst>
        </xdr:cNvPr>
        <xdr:cNvCxnSpPr/>
      </xdr:nvCxnSpPr>
      <xdr:spPr>
        <a:xfrm>
          <a:off x="6972300" y="143800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34670</xdr:rowOff>
    </xdr:from>
    <xdr:ext cx="469744" cy="259045"/>
    <xdr:sp macro="" textlink="">
      <xdr:nvSpPr>
        <xdr:cNvPr id="367" name="n_1aveValue【福祉施設】&#10;一人当たり面積">
          <a:extLst>
            <a:ext uri="{FF2B5EF4-FFF2-40B4-BE49-F238E27FC236}">
              <a16:creationId xmlns:a16="http://schemas.microsoft.com/office/drawing/2014/main" id="{2E8E38F3-54ED-4E8C-975C-66BD9CD4A51F}"/>
            </a:ext>
          </a:extLst>
        </xdr:cNvPr>
        <xdr:cNvSpPr txBox="1"/>
      </xdr:nvSpPr>
      <xdr:spPr>
        <a:xfrm>
          <a:off x="9391727" y="1409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162577</xdr:rowOff>
    </xdr:from>
    <xdr:ext cx="469744" cy="259045"/>
    <xdr:sp macro="" textlink="">
      <xdr:nvSpPr>
        <xdr:cNvPr id="368" name="n_2aveValue【福祉施設】&#10;一人当たり面積">
          <a:extLst>
            <a:ext uri="{FF2B5EF4-FFF2-40B4-BE49-F238E27FC236}">
              <a16:creationId xmlns:a16="http://schemas.microsoft.com/office/drawing/2014/main" id="{885E6882-DB42-404A-9B2B-0E2E03B0B0CE}"/>
            </a:ext>
          </a:extLst>
        </xdr:cNvPr>
        <xdr:cNvSpPr txBox="1"/>
      </xdr:nvSpPr>
      <xdr:spPr>
        <a:xfrm>
          <a:off x="8515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20156</xdr:rowOff>
    </xdr:from>
    <xdr:ext cx="469744" cy="259045"/>
    <xdr:sp macro="" textlink="">
      <xdr:nvSpPr>
        <xdr:cNvPr id="369" name="n_3aveValue【福祉施設】&#10;一人当たり面積">
          <a:extLst>
            <a:ext uri="{FF2B5EF4-FFF2-40B4-BE49-F238E27FC236}">
              <a16:creationId xmlns:a16="http://schemas.microsoft.com/office/drawing/2014/main" id="{AB2C6A48-8381-453B-8840-F436E3A01A3A}"/>
            </a:ext>
          </a:extLst>
        </xdr:cNvPr>
        <xdr:cNvSpPr txBox="1"/>
      </xdr:nvSpPr>
      <xdr:spPr>
        <a:xfrm>
          <a:off x="7626427" y="14421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52813</xdr:rowOff>
    </xdr:from>
    <xdr:ext cx="469744" cy="259045"/>
    <xdr:sp macro="" textlink="">
      <xdr:nvSpPr>
        <xdr:cNvPr id="370" name="n_4aveValue【福祉施設】&#10;一人当たり面積">
          <a:extLst>
            <a:ext uri="{FF2B5EF4-FFF2-40B4-BE49-F238E27FC236}">
              <a16:creationId xmlns:a16="http://schemas.microsoft.com/office/drawing/2014/main" id="{2DF1F686-F814-4F48-8B14-370CDC5BF1F0}"/>
            </a:ext>
          </a:extLst>
        </xdr:cNvPr>
        <xdr:cNvSpPr txBox="1"/>
      </xdr:nvSpPr>
      <xdr:spPr>
        <a:xfrm>
          <a:off x="6737427" y="14454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20156</xdr:rowOff>
    </xdr:from>
    <xdr:ext cx="469744" cy="259045"/>
    <xdr:sp macro="" textlink="">
      <xdr:nvSpPr>
        <xdr:cNvPr id="371" name="n_1mainValue【福祉施設】&#10;一人当たり面積">
          <a:extLst>
            <a:ext uri="{FF2B5EF4-FFF2-40B4-BE49-F238E27FC236}">
              <a16:creationId xmlns:a16="http://schemas.microsoft.com/office/drawing/2014/main" id="{F8EA0705-F54B-43B8-9099-B96E65333E6A}"/>
            </a:ext>
          </a:extLst>
        </xdr:cNvPr>
        <xdr:cNvSpPr txBox="1"/>
      </xdr:nvSpPr>
      <xdr:spPr>
        <a:xfrm>
          <a:off x="9391727" y="14421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20156</xdr:rowOff>
    </xdr:from>
    <xdr:ext cx="469744" cy="259045"/>
    <xdr:sp macro="" textlink="">
      <xdr:nvSpPr>
        <xdr:cNvPr id="372" name="n_2mainValue【福祉施設】&#10;一人当たり面積">
          <a:extLst>
            <a:ext uri="{FF2B5EF4-FFF2-40B4-BE49-F238E27FC236}">
              <a16:creationId xmlns:a16="http://schemas.microsoft.com/office/drawing/2014/main" id="{2BBA75AC-98F0-4605-BA9C-4E58829F1D8B}"/>
            </a:ext>
          </a:extLst>
        </xdr:cNvPr>
        <xdr:cNvSpPr txBox="1"/>
      </xdr:nvSpPr>
      <xdr:spPr>
        <a:xfrm>
          <a:off x="8515427" y="14421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45556</xdr:rowOff>
    </xdr:from>
    <xdr:ext cx="469744" cy="259045"/>
    <xdr:sp macro="" textlink="">
      <xdr:nvSpPr>
        <xdr:cNvPr id="373" name="n_3mainValue【福祉施設】&#10;一人当たり面積">
          <a:extLst>
            <a:ext uri="{FF2B5EF4-FFF2-40B4-BE49-F238E27FC236}">
              <a16:creationId xmlns:a16="http://schemas.microsoft.com/office/drawing/2014/main" id="{5D88C7E5-D036-4788-8AB1-49BB03825955}"/>
            </a:ext>
          </a:extLst>
        </xdr:cNvPr>
        <xdr:cNvSpPr txBox="1"/>
      </xdr:nvSpPr>
      <xdr:spPr>
        <a:xfrm>
          <a:off x="7626427" y="14104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45556</xdr:rowOff>
    </xdr:from>
    <xdr:ext cx="469744" cy="259045"/>
    <xdr:sp macro="" textlink="">
      <xdr:nvSpPr>
        <xdr:cNvPr id="374" name="n_4mainValue【福祉施設】&#10;一人当たり面積">
          <a:extLst>
            <a:ext uri="{FF2B5EF4-FFF2-40B4-BE49-F238E27FC236}">
              <a16:creationId xmlns:a16="http://schemas.microsoft.com/office/drawing/2014/main" id="{AE033FDD-5293-4D6F-8719-AC41DA260E1E}"/>
            </a:ext>
          </a:extLst>
        </xdr:cNvPr>
        <xdr:cNvSpPr txBox="1"/>
      </xdr:nvSpPr>
      <xdr:spPr>
        <a:xfrm>
          <a:off x="6737427" y="14104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a:extLst>
            <a:ext uri="{FF2B5EF4-FFF2-40B4-BE49-F238E27FC236}">
              <a16:creationId xmlns:a16="http://schemas.microsoft.com/office/drawing/2014/main" id="{273ECBB8-3460-4127-829C-720BFF312E86}"/>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a:extLst>
            <a:ext uri="{FF2B5EF4-FFF2-40B4-BE49-F238E27FC236}">
              <a16:creationId xmlns:a16="http://schemas.microsoft.com/office/drawing/2014/main" id="{4E49BE6C-BE9C-400C-9647-57B4C6A1F235}"/>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a:extLst>
            <a:ext uri="{FF2B5EF4-FFF2-40B4-BE49-F238E27FC236}">
              <a16:creationId xmlns:a16="http://schemas.microsoft.com/office/drawing/2014/main" id="{0B25D4C7-4C0A-49CD-A215-E2462A47A405}"/>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a:extLst>
            <a:ext uri="{FF2B5EF4-FFF2-40B4-BE49-F238E27FC236}">
              <a16:creationId xmlns:a16="http://schemas.microsoft.com/office/drawing/2014/main" id="{914CB4F4-0152-4527-8407-C70610C7AF3E}"/>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a:extLst>
            <a:ext uri="{FF2B5EF4-FFF2-40B4-BE49-F238E27FC236}">
              <a16:creationId xmlns:a16="http://schemas.microsoft.com/office/drawing/2014/main" id="{C0FCEB67-9CCC-40ED-A69B-83E9BA71ADB1}"/>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a:extLst>
            <a:ext uri="{FF2B5EF4-FFF2-40B4-BE49-F238E27FC236}">
              <a16:creationId xmlns:a16="http://schemas.microsoft.com/office/drawing/2014/main" id="{155BFA9E-C17D-4418-A0BB-F18083792BD8}"/>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a:extLst>
            <a:ext uri="{FF2B5EF4-FFF2-40B4-BE49-F238E27FC236}">
              <a16:creationId xmlns:a16="http://schemas.microsoft.com/office/drawing/2014/main" id="{D845567D-5B3A-4787-81C7-3352B41DAABF}"/>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a:extLst>
            <a:ext uri="{FF2B5EF4-FFF2-40B4-BE49-F238E27FC236}">
              <a16:creationId xmlns:a16="http://schemas.microsoft.com/office/drawing/2014/main" id="{ED8135F2-A67D-4ECE-B5C7-ACBBA26D37FD}"/>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3" name="テキスト ボックス 382">
          <a:extLst>
            <a:ext uri="{FF2B5EF4-FFF2-40B4-BE49-F238E27FC236}">
              <a16:creationId xmlns:a16="http://schemas.microsoft.com/office/drawing/2014/main" id="{7022C43C-56DC-4FC1-AAC7-88DA11364821}"/>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a:extLst>
            <a:ext uri="{FF2B5EF4-FFF2-40B4-BE49-F238E27FC236}">
              <a16:creationId xmlns:a16="http://schemas.microsoft.com/office/drawing/2014/main" id="{60413C46-51F5-44A6-B970-F42379428C4D}"/>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5" name="テキスト ボックス 384">
          <a:extLst>
            <a:ext uri="{FF2B5EF4-FFF2-40B4-BE49-F238E27FC236}">
              <a16:creationId xmlns:a16="http://schemas.microsoft.com/office/drawing/2014/main" id="{99219F46-D474-4C45-B238-981F3CB9254D}"/>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6" name="直線コネクタ 385">
          <a:extLst>
            <a:ext uri="{FF2B5EF4-FFF2-40B4-BE49-F238E27FC236}">
              <a16:creationId xmlns:a16="http://schemas.microsoft.com/office/drawing/2014/main" id="{E959B52B-0937-40AA-9EF2-5B7C3E261B4F}"/>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7" name="テキスト ボックス 386">
          <a:extLst>
            <a:ext uri="{FF2B5EF4-FFF2-40B4-BE49-F238E27FC236}">
              <a16:creationId xmlns:a16="http://schemas.microsoft.com/office/drawing/2014/main" id="{D902792E-2687-49B6-8A82-00B65AA8256B}"/>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8" name="直線コネクタ 387">
          <a:extLst>
            <a:ext uri="{FF2B5EF4-FFF2-40B4-BE49-F238E27FC236}">
              <a16:creationId xmlns:a16="http://schemas.microsoft.com/office/drawing/2014/main" id="{44C5E029-FFD1-453E-88CF-032D24D30363}"/>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9" name="テキスト ボックス 388">
          <a:extLst>
            <a:ext uri="{FF2B5EF4-FFF2-40B4-BE49-F238E27FC236}">
              <a16:creationId xmlns:a16="http://schemas.microsoft.com/office/drawing/2014/main" id="{2428D267-A442-4421-BB75-62D8148ED66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0" name="直線コネクタ 389">
          <a:extLst>
            <a:ext uri="{FF2B5EF4-FFF2-40B4-BE49-F238E27FC236}">
              <a16:creationId xmlns:a16="http://schemas.microsoft.com/office/drawing/2014/main" id="{D5C1DDAF-24D5-446E-AA54-5C41A454ADEE}"/>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1" name="テキスト ボックス 390">
          <a:extLst>
            <a:ext uri="{FF2B5EF4-FFF2-40B4-BE49-F238E27FC236}">
              <a16:creationId xmlns:a16="http://schemas.microsoft.com/office/drawing/2014/main" id="{D6AF9AD8-0AD4-4B12-8C56-9EDEA5EF7A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2" name="直線コネクタ 391">
          <a:extLst>
            <a:ext uri="{FF2B5EF4-FFF2-40B4-BE49-F238E27FC236}">
              <a16:creationId xmlns:a16="http://schemas.microsoft.com/office/drawing/2014/main" id="{01E5DF8D-D6AC-42DB-A6A5-397CA35A07F1}"/>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3" name="テキスト ボックス 392">
          <a:extLst>
            <a:ext uri="{FF2B5EF4-FFF2-40B4-BE49-F238E27FC236}">
              <a16:creationId xmlns:a16="http://schemas.microsoft.com/office/drawing/2014/main" id="{80EFF814-DC48-4D4C-B4BE-2644AF4AFD8D}"/>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4" name="直線コネクタ 393">
          <a:extLst>
            <a:ext uri="{FF2B5EF4-FFF2-40B4-BE49-F238E27FC236}">
              <a16:creationId xmlns:a16="http://schemas.microsoft.com/office/drawing/2014/main" id="{1CB7B8C4-73A5-45F7-8D2C-9A43270F2B78}"/>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5" name="テキスト ボックス 394">
          <a:extLst>
            <a:ext uri="{FF2B5EF4-FFF2-40B4-BE49-F238E27FC236}">
              <a16:creationId xmlns:a16="http://schemas.microsoft.com/office/drawing/2014/main" id="{453AD231-7C80-4811-AC28-9E6A80C5603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6" name="直線コネクタ 395">
          <a:extLst>
            <a:ext uri="{FF2B5EF4-FFF2-40B4-BE49-F238E27FC236}">
              <a16:creationId xmlns:a16="http://schemas.microsoft.com/office/drawing/2014/main" id="{67E2947C-2646-46F1-B1DD-FDD632586BC8}"/>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7" name="テキスト ボックス 396">
          <a:extLst>
            <a:ext uri="{FF2B5EF4-FFF2-40B4-BE49-F238E27FC236}">
              <a16:creationId xmlns:a16="http://schemas.microsoft.com/office/drawing/2014/main" id="{49EE5BD6-5F38-4E96-B3BE-DFD7FA0F95C1}"/>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8" name="直線コネクタ 397">
          <a:extLst>
            <a:ext uri="{FF2B5EF4-FFF2-40B4-BE49-F238E27FC236}">
              <a16:creationId xmlns:a16="http://schemas.microsoft.com/office/drawing/2014/main" id="{E8848602-48C0-46B9-963E-B9E7BB649DF5}"/>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9" name="【市民会館】&#10;有形固定資産減価償却率グラフ枠">
          <a:extLst>
            <a:ext uri="{FF2B5EF4-FFF2-40B4-BE49-F238E27FC236}">
              <a16:creationId xmlns:a16="http://schemas.microsoft.com/office/drawing/2014/main" id="{35136AFF-54E8-4F03-9C05-10A1C2B52A11}"/>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136616</xdr:rowOff>
    </xdr:from>
    <xdr:to>
      <xdr:col>24</xdr:col>
      <xdr:colOff>62865</xdr:colOff>
      <xdr:row>109</xdr:row>
      <xdr:rowOff>35379</xdr:rowOff>
    </xdr:to>
    <xdr:cxnSp macro="">
      <xdr:nvCxnSpPr>
        <xdr:cNvPr id="400" name="直線コネクタ 399">
          <a:extLst>
            <a:ext uri="{FF2B5EF4-FFF2-40B4-BE49-F238E27FC236}">
              <a16:creationId xmlns:a16="http://schemas.microsoft.com/office/drawing/2014/main" id="{3A879468-A02B-4266-867F-73FA612B9640}"/>
            </a:ext>
          </a:extLst>
        </xdr:cNvPr>
        <xdr:cNvCxnSpPr/>
      </xdr:nvCxnSpPr>
      <xdr:spPr>
        <a:xfrm flipV="1">
          <a:off x="4634865" y="17281616"/>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1" name="【市民会館】&#10;有形固定資産減価償却率最小値テキスト">
          <a:extLst>
            <a:ext uri="{FF2B5EF4-FFF2-40B4-BE49-F238E27FC236}">
              <a16:creationId xmlns:a16="http://schemas.microsoft.com/office/drawing/2014/main" id="{E9163CAD-CC4C-4400-B92C-9791B033DDAC}"/>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2" name="直線コネクタ 401">
          <a:extLst>
            <a:ext uri="{FF2B5EF4-FFF2-40B4-BE49-F238E27FC236}">
              <a16:creationId xmlns:a16="http://schemas.microsoft.com/office/drawing/2014/main" id="{8EBC0A77-43A3-4505-B5EA-F75E4394F68C}"/>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83293</xdr:rowOff>
    </xdr:from>
    <xdr:ext cx="405111" cy="259045"/>
    <xdr:sp macro="" textlink="">
      <xdr:nvSpPr>
        <xdr:cNvPr id="403" name="【市民会館】&#10;有形固定資産減価償却率最大値テキスト">
          <a:extLst>
            <a:ext uri="{FF2B5EF4-FFF2-40B4-BE49-F238E27FC236}">
              <a16:creationId xmlns:a16="http://schemas.microsoft.com/office/drawing/2014/main" id="{CC4D84D5-B829-4BA2-81D7-08A3DB830EE0}"/>
            </a:ext>
          </a:extLst>
        </xdr:cNvPr>
        <xdr:cNvSpPr txBox="1"/>
      </xdr:nvSpPr>
      <xdr:spPr>
        <a:xfrm>
          <a:off x="4673600" y="17056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136616</xdr:rowOff>
    </xdr:from>
    <xdr:to>
      <xdr:col>24</xdr:col>
      <xdr:colOff>152400</xdr:colOff>
      <xdr:row>100</xdr:row>
      <xdr:rowOff>136616</xdr:rowOff>
    </xdr:to>
    <xdr:cxnSp macro="">
      <xdr:nvCxnSpPr>
        <xdr:cNvPr id="404" name="直線コネクタ 403">
          <a:extLst>
            <a:ext uri="{FF2B5EF4-FFF2-40B4-BE49-F238E27FC236}">
              <a16:creationId xmlns:a16="http://schemas.microsoft.com/office/drawing/2014/main" id="{FF99D327-8D0F-4D14-BEFC-59B34E75BBA8}"/>
            </a:ext>
          </a:extLst>
        </xdr:cNvPr>
        <xdr:cNvCxnSpPr/>
      </xdr:nvCxnSpPr>
      <xdr:spPr>
        <a:xfrm>
          <a:off x="4546600" y="17281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5459</xdr:rowOff>
    </xdr:from>
    <xdr:ext cx="405111" cy="259045"/>
    <xdr:sp macro="" textlink="">
      <xdr:nvSpPr>
        <xdr:cNvPr id="405" name="【市民会館】&#10;有形固定資産減価償却率平均値テキスト">
          <a:extLst>
            <a:ext uri="{FF2B5EF4-FFF2-40B4-BE49-F238E27FC236}">
              <a16:creationId xmlns:a16="http://schemas.microsoft.com/office/drawing/2014/main" id="{CB7D3372-91AD-4AD6-AB55-43F50CF37DBA}"/>
            </a:ext>
          </a:extLst>
        </xdr:cNvPr>
        <xdr:cNvSpPr txBox="1"/>
      </xdr:nvSpPr>
      <xdr:spPr>
        <a:xfrm>
          <a:off x="4673600" y="178362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27032</xdr:rowOff>
    </xdr:from>
    <xdr:to>
      <xdr:col>24</xdr:col>
      <xdr:colOff>114300</xdr:colOff>
      <xdr:row>104</xdr:row>
      <xdr:rowOff>128632</xdr:rowOff>
    </xdr:to>
    <xdr:sp macro="" textlink="">
      <xdr:nvSpPr>
        <xdr:cNvPr id="406" name="フローチャート: 判断 405">
          <a:extLst>
            <a:ext uri="{FF2B5EF4-FFF2-40B4-BE49-F238E27FC236}">
              <a16:creationId xmlns:a16="http://schemas.microsoft.com/office/drawing/2014/main" id="{EFCA2E26-47E2-4DBD-B9A3-483CB1E0D720}"/>
            </a:ext>
          </a:extLst>
        </xdr:cNvPr>
        <xdr:cNvSpPr/>
      </xdr:nvSpPr>
      <xdr:spPr>
        <a:xfrm>
          <a:off x="4584700" y="17857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64588</xdr:rowOff>
    </xdr:from>
    <xdr:to>
      <xdr:col>20</xdr:col>
      <xdr:colOff>38100</xdr:colOff>
      <xdr:row>104</xdr:row>
      <xdr:rowOff>166188</xdr:rowOff>
    </xdr:to>
    <xdr:sp macro="" textlink="">
      <xdr:nvSpPr>
        <xdr:cNvPr id="407" name="フローチャート: 判断 406">
          <a:extLst>
            <a:ext uri="{FF2B5EF4-FFF2-40B4-BE49-F238E27FC236}">
              <a16:creationId xmlns:a16="http://schemas.microsoft.com/office/drawing/2014/main" id="{DAFE6768-103B-46BC-A8A0-3521F4E69593}"/>
            </a:ext>
          </a:extLst>
        </xdr:cNvPr>
        <xdr:cNvSpPr/>
      </xdr:nvSpPr>
      <xdr:spPr>
        <a:xfrm>
          <a:off x="3746500" y="1789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27032</xdr:rowOff>
    </xdr:from>
    <xdr:to>
      <xdr:col>15</xdr:col>
      <xdr:colOff>101600</xdr:colOff>
      <xdr:row>104</xdr:row>
      <xdr:rowOff>128632</xdr:rowOff>
    </xdr:to>
    <xdr:sp macro="" textlink="">
      <xdr:nvSpPr>
        <xdr:cNvPr id="408" name="フローチャート: 判断 407">
          <a:extLst>
            <a:ext uri="{FF2B5EF4-FFF2-40B4-BE49-F238E27FC236}">
              <a16:creationId xmlns:a16="http://schemas.microsoft.com/office/drawing/2014/main" id="{815A3FD9-9BC8-479C-84A4-B1C5BB461356}"/>
            </a:ext>
          </a:extLst>
        </xdr:cNvPr>
        <xdr:cNvSpPr/>
      </xdr:nvSpPr>
      <xdr:spPr>
        <a:xfrm>
          <a:off x="2857500" y="17857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167458</xdr:rowOff>
    </xdr:from>
    <xdr:to>
      <xdr:col>10</xdr:col>
      <xdr:colOff>165100</xdr:colOff>
      <xdr:row>104</xdr:row>
      <xdr:rowOff>97608</xdr:rowOff>
    </xdr:to>
    <xdr:sp macro="" textlink="">
      <xdr:nvSpPr>
        <xdr:cNvPr id="409" name="フローチャート: 判断 408">
          <a:extLst>
            <a:ext uri="{FF2B5EF4-FFF2-40B4-BE49-F238E27FC236}">
              <a16:creationId xmlns:a16="http://schemas.microsoft.com/office/drawing/2014/main" id="{4EF38E0B-569E-4219-8B81-5730058A61A9}"/>
            </a:ext>
          </a:extLst>
        </xdr:cNvPr>
        <xdr:cNvSpPr/>
      </xdr:nvSpPr>
      <xdr:spPr>
        <a:xfrm>
          <a:off x="1968500" y="1782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61323</xdr:rowOff>
    </xdr:from>
    <xdr:to>
      <xdr:col>6</xdr:col>
      <xdr:colOff>38100</xdr:colOff>
      <xdr:row>104</xdr:row>
      <xdr:rowOff>162923</xdr:rowOff>
    </xdr:to>
    <xdr:sp macro="" textlink="">
      <xdr:nvSpPr>
        <xdr:cNvPr id="410" name="フローチャート: 判断 409">
          <a:extLst>
            <a:ext uri="{FF2B5EF4-FFF2-40B4-BE49-F238E27FC236}">
              <a16:creationId xmlns:a16="http://schemas.microsoft.com/office/drawing/2014/main" id="{873C0F2D-DF32-44D2-9923-3A265B93E809}"/>
            </a:ext>
          </a:extLst>
        </xdr:cNvPr>
        <xdr:cNvSpPr/>
      </xdr:nvSpPr>
      <xdr:spPr>
        <a:xfrm>
          <a:off x="1079500" y="1789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BBF1EA40-AE26-4DF2-9FCB-BC6F1A787625}"/>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B92661F2-CD74-4842-A048-534E01B3D8FD}"/>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3E735DDE-4FC2-40EF-8699-835F0E20BE3F}"/>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7B9B355D-BD61-4C5E-8A79-63ADD4D48645}"/>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F236D377-EA6E-409B-AB0A-EAA4EC0DE00A}"/>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2539</xdr:rowOff>
    </xdr:from>
    <xdr:to>
      <xdr:col>24</xdr:col>
      <xdr:colOff>114300</xdr:colOff>
      <xdr:row>102</xdr:row>
      <xdr:rowOff>104139</xdr:rowOff>
    </xdr:to>
    <xdr:sp macro="" textlink="">
      <xdr:nvSpPr>
        <xdr:cNvPr id="416" name="楕円 415">
          <a:extLst>
            <a:ext uri="{FF2B5EF4-FFF2-40B4-BE49-F238E27FC236}">
              <a16:creationId xmlns:a16="http://schemas.microsoft.com/office/drawing/2014/main" id="{6682485F-D4A6-4CE8-AB43-8AE0624F700A}"/>
            </a:ext>
          </a:extLst>
        </xdr:cNvPr>
        <xdr:cNvSpPr/>
      </xdr:nvSpPr>
      <xdr:spPr>
        <a:xfrm>
          <a:off x="4584700" y="1749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25416</xdr:rowOff>
    </xdr:from>
    <xdr:ext cx="405111" cy="259045"/>
    <xdr:sp macro="" textlink="">
      <xdr:nvSpPr>
        <xdr:cNvPr id="417" name="【市民会館】&#10;有形固定資産減価償却率該当値テキスト">
          <a:extLst>
            <a:ext uri="{FF2B5EF4-FFF2-40B4-BE49-F238E27FC236}">
              <a16:creationId xmlns:a16="http://schemas.microsoft.com/office/drawing/2014/main" id="{E8BC986A-4C8A-47BA-B152-DD8911B1EF66}"/>
            </a:ext>
          </a:extLst>
        </xdr:cNvPr>
        <xdr:cNvSpPr txBox="1"/>
      </xdr:nvSpPr>
      <xdr:spPr>
        <a:xfrm>
          <a:off x="4673600" y="17341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139700</xdr:rowOff>
    </xdr:from>
    <xdr:to>
      <xdr:col>20</xdr:col>
      <xdr:colOff>38100</xdr:colOff>
      <xdr:row>102</xdr:row>
      <xdr:rowOff>69850</xdr:rowOff>
    </xdr:to>
    <xdr:sp macro="" textlink="">
      <xdr:nvSpPr>
        <xdr:cNvPr id="418" name="楕円 417">
          <a:extLst>
            <a:ext uri="{FF2B5EF4-FFF2-40B4-BE49-F238E27FC236}">
              <a16:creationId xmlns:a16="http://schemas.microsoft.com/office/drawing/2014/main" id="{15DAC05B-0AF5-458C-8B26-5D17F99C8067}"/>
            </a:ext>
          </a:extLst>
        </xdr:cNvPr>
        <xdr:cNvSpPr/>
      </xdr:nvSpPr>
      <xdr:spPr>
        <a:xfrm>
          <a:off x="3746500" y="1745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19050</xdr:rowOff>
    </xdr:from>
    <xdr:to>
      <xdr:col>24</xdr:col>
      <xdr:colOff>63500</xdr:colOff>
      <xdr:row>102</xdr:row>
      <xdr:rowOff>53339</xdr:rowOff>
    </xdr:to>
    <xdr:cxnSp macro="">
      <xdr:nvCxnSpPr>
        <xdr:cNvPr id="419" name="直線コネクタ 418">
          <a:extLst>
            <a:ext uri="{FF2B5EF4-FFF2-40B4-BE49-F238E27FC236}">
              <a16:creationId xmlns:a16="http://schemas.microsoft.com/office/drawing/2014/main" id="{23CF16E5-031F-46C7-B41D-F4C2CAA6A900}"/>
            </a:ext>
          </a:extLst>
        </xdr:cNvPr>
        <xdr:cNvCxnSpPr/>
      </xdr:nvCxnSpPr>
      <xdr:spPr>
        <a:xfrm>
          <a:off x="3797300" y="17506950"/>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107043</xdr:rowOff>
    </xdr:from>
    <xdr:to>
      <xdr:col>15</xdr:col>
      <xdr:colOff>101600</xdr:colOff>
      <xdr:row>102</xdr:row>
      <xdr:rowOff>37193</xdr:rowOff>
    </xdr:to>
    <xdr:sp macro="" textlink="">
      <xdr:nvSpPr>
        <xdr:cNvPr id="420" name="楕円 419">
          <a:extLst>
            <a:ext uri="{FF2B5EF4-FFF2-40B4-BE49-F238E27FC236}">
              <a16:creationId xmlns:a16="http://schemas.microsoft.com/office/drawing/2014/main" id="{9A7C4574-3563-43ED-907D-0450765D5E99}"/>
            </a:ext>
          </a:extLst>
        </xdr:cNvPr>
        <xdr:cNvSpPr/>
      </xdr:nvSpPr>
      <xdr:spPr>
        <a:xfrm>
          <a:off x="2857500" y="17423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157843</xdr:rowOff>
    </xdr:from>
    <xdr:to>
      <xdr:col>19</xdr:col>
      <xdr:colOff>177800</xdr:colOff>
      <xdr:row>102</xdr:row>
      <xdr:rowOff>19050</xdr:rowOff>
    </xdr:to>
    <xdr:cxnSp macro="">
      <xdr:nvCxnSpPr>
        <xdr:cNvPr id="421" name="直線コネクタ 420">
          <a:extLst>
            <a:ext uri="{FF2B5EF4-FFF2-40B4-BE49-F238E27FC236}">
              <a16:creationId xmlns:a16="http://schemas.microsoft.com/office/drawing/2014/main" id="{DFF3DE89-3435-4DCA-98C1-2A39D4DDD357}"/>
            </a:ext>
          </a:extLst>
        </xdr:cNvPr>
        <xdr:cNvCxnSpPr/>
      </xdr:nvCxnSpPr>
      <xdr:spPr>
        <a:xfrm>
          <a:off x="2908300" y="1747429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101</xdr:row>
      <xdr:rowOff>74386</xdr:rowOff>
    </xdr:from>
    <xdr:to>
      <xdr:col>10</xdr:col>
      <xdr:colOff>165100</xdr:colOff>
      <xdr:row>102</xdr:row>
      <xdr:rowOff>4536</xdr:rowOff>
    </xdr:to>
    <xdr:sp macro="" textlink="">
      <xdr:nvSpPr>
        <xdr:cNvPr id="422" name="楕円 421">
          <a:extLst>
            <a:ext uri="{FF2B5EF4-FFF2-40B4-BE49-F238E27FC236}">
              <a16:creationId xmlns:a16="http://schemas.microsoft.com/office/drawing/2014/main" id="{1D031906-2175-4FE0-8AD2-BC0F8E491EE0}"/>
            </a:ext>
          </a:extLst>
        </xdr:cNvPr>
        <xdr:cNvSpPr/>
      </xdr:nvSpPr>
      <xdr:spPr>
        <a:xfrm>
          <a:off x="1968500" y="17390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101</xdr:row>
      <xdr:rowOff>125186</xdr:rowOff>
    </xdr:from>
    <xdr:to>
      <xdr:col>15</xdr:col>
      <xdr:colOff>50800</xdr:colOff>
      <xdr:row>101</xdr:row>
      <xdr:rowOff>157843</xdr:rowOff>
    </xdr:to>
    <xdr:cxnSp macro="">
      <xdr:nvCxnSpPr>
        <xdr:cNvPr id="423" name="直線コネクタ 422">
          <a:extLst>
            <a:ext uri="{FF2B5EF4-FFF2-40B4-BE49-F238E27FC236}">
              <a16:creationId xmlns:a16="http://schemas.microsoft.com/office/drawing/2014/main" id="{79816E91-1E00-458C-AF91-179A6F2D2CAD}"/>
            </a:ext>
          </a:extLst>
        </xdr:cNvPr>
        <xdr:cNvCxnSpPr/>
      </xdr:nvCxnSpPr>
      <xdr:spPr>
        <a:xfrm>
          <a:off x="2019300" y="1744163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101</xdr:row>
      <xdr:rowOff>30299</xdr:rowOff>
    </xdr:from>
    <xdr:to>
      <xdr:col>6</xdr:col>
      <xdr:colOff>38100</xdr:colOff>
      <xdr:row>101</xdr:row>
      <xdr:rowOff>131899</xdr:rowOff>
    </xdr:to>
    <xdr:sp macro="" textlink="">
      <xdr:nvSpPr>
        <xdr:cNvPr id="424" name="楕円 423">
          <a:extLst>
            <a:ext uri="{FF2B5EF4-FFF2-40B4-BE49-F238E27FC236}">
              <a16:creationId xmlns:a16="http://schemas.microsoft.com/office/drawing/2014/main" id="{778F3388-6243-4418-8F87-E99CE08034BC}"/>
            </a:ext>
          </a:extLst>
        </xdr:cNvPr>
        <xdr:cNvSpPr/>
      </xdr:nvSpPr>
      <xdr:spPr>
        <a:xfrm>
          <a:off x="1079500" y="17346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101</xdr:row>
      <xdr:rowOff>81099</xdr:rowOff>
    </xdr:from>
    <xdr:to>
      <xdr:col>10</xdr:col>
      <xdr:colOff>114300</xdr:colOff>
      <xdr:row>101</xdr:row>
      <xdr:rowOff>125186</xdr:rowOff>
    </xdr:to>
    <xdr:cxnSp macro="">
      <xdr:nvCxnSpPr>
        <xdr:cNvPr id="425" name="直線コネクタ 424">
          <a:extLst>
            <a:ext uri="{FF2B5EF4-FFF2-40B4-BE49-F238E27FC236}">
              <a16:creationId xmlns:a16="http://schemas.microsoft.com/office/drawing/2014/main" id="{3244A806-A878-4556-B7C5-E138C0534C4E}"/>
            </a:ext>
          </a:extLst>
        </xdr:cNvPr>
        <xdr:cNvCxnSpPr/>
      </xdr:nvCxnSpPr>
      <xdr:spPr>
        <a:xfrm>
          <a:off x="1130300" y="17397549"/>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157315</xdr:rowOff>
    </xdr:from>
    <xdr:ext cx="405111" cy="259045"/>
    <xdr:sp macro="" textlink="">
      <xdr:nvSpPr>
        <xdr:cNvPr id="426" name="n_1aveValue【市民会館】&#10;有形固定資産減価償却率">
          <a:extLst>
            <a:ext uri="{FF2B5EF4-FFF2-40B4-BE49-F238E27FC236}">
              <a16:creationId xmlns:a16="http://schemas.microsoft.com/office/drawing/2014/main" id="{CEE7E06F-F8F0-4E9F-814A-C81C57C669A2}"/>
            </a:ext>
          </a:extLst>
        </xdr:cNvPr>
        <xdr:cNvSpPr txBox="1"/>
      </xdr:nvSpPr>
      <xdr:spPr>
        <a:xfrm>
          <a:off x="3582044" y="1798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119759</xdr:rowOff>
    </xdr:from>
    <xdr:ext cx="405111" cy="259045"/>
    <xdr:sp macro="" textlink="">
      <xdr:nvSpPr>
        <xdr:cNvPr id="427" name="n_2aveValue【市民会館】&#10;有形固定資産減価償却率">
          <a:extLst>
            <a:ext uri="{FF2B5EF4-FFF2-40B4-BE49-F238E27FC236}">
              <a16:creationId xmlns:a16="http://schemas.microsoft.com/office/drawing/2014/main" id="{8774CA95-2BA2-4CC5-88BA-559A872ACC4C}"/>
            </a:ext>
          </a:extLst>
        </xdr:cNvPr>
        <xdr:cNvSpPr txBox="1"/>
      </xdr:nvSpPr>
      <xdr:spPr>
        <a:xfrm>
          <a:off x="2705744" y="17950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88735</xdr:rowOff>
    </xdr:from>
    <xdr:ext cx="405111" cy="259045"/>
    <xdr:sp macro="" textlink="">
      <xdr:nvSpPr>
        <xdr:cNvPr id="428" name="n_3aveValue【市民会館】&#10;有形固定資産減価償却率">
          <a:extLst>
            <a:ext uri="{FF2B5EF4-FFF2-40B4-BE49-F238E27FC236}">
              <a16:creationId xmlns:a16="http://schemas.microsoft.com/office/drawing/2014/main" id="{BF53ED08-D9B4-45D4-BF75-AC982CAF3629}"/>
            </a:ext>
          </a:extLst>
        </xdr:cNvPr>
        <xdr:cNvSpPr txBox="1"/>
      </xdr:nvSpPr>
      <xdr:spPr>
        <a:xfrm>
          <a:off x="1816744" y="17919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154050</xdr:rowOff>
    </xdr:from>
    <xdr:ext cx="405111" cy="259045"/>
    <xdr:sp macro="" textlink="">
      <xdr:nvSpPr>
        <xdr:cNvPr id="429" name="n_4aveValue【市民会館】&#10;有形固定資産減価償却率">
          <a:extLst>
            <a:ext uri="{FF2B5EF4-FFF2-40B4-BE49-F238E27FC236}">
              <a16:creationId xmlns:a16="http://schemas.microsoft.com/office/drawing/2014/main" id="{CE406F64-6860-437E-A729-F36EA30A94FA}"/>
            </a:ext>
          </a:extLst>
        </xdr:cNvPr>
        <xdr:cNvSpPr txBox="1"/>
      </xdr:nvSpPr>
      <xdr:spPr>
        <a:xfrm>
          <a:off x="927744" y="17984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86377</xdr:rowOff>
    </xdr:from>
    <xdr:ext cx="405111" cy="259045"/>
    <xdr:sp macro="" textlink="">
      <xdr:nvSpPr>
        <xdr:cNvPr id="430" name="n_1mainValue【市民会館】&#10;有形固定資産減価償却率">
          <a:extLst>
            <a:ext uri="{FF2B5EF4-FFF2-40B4-BE49-F238E27FC236}">
              <a16:creationId xmlns:a16="http://schemas.microsoft.com/office/drawing/2014/main" id="{FA934EFC-8F7F-4639-A895-B65B84035D34}"/>
            </a:ext>
          </a:extLst>
        </xdr:cNvPr>
        <xdr:cNvSpPr txBox="1"/>
      </xdr:nvSpPr>
      <xdr:spPr>
        <a:xfrm>
          <a:off x="3582044" y="1723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53720</xdr:rowOff>
    </xdr:from>
    <xdr:ext cx="405111" cy="259045"/>
    <xdr:sp macro="" textlink="">
      <xdr:nvSpPr>
        <xdr:cNvPr id="431" name="n_2mainValue【市民会館】&#10;有形固定資産減価償却率">
          <a:extLst>
            <a:ext uri="{FF2B5EF4-FFF2-40B4-BE49-F238E27FC236}">
              <a16:creationId xmlns:a16="http://schemas.microsoft.com/office/drawing/2014/main" id="{91CF3511-04C4-4852-8065-63A2722FFE46}"/>
            </a:ext>
          </a:extLst>
        </xdr:cNvPr>
        <xdr:cNvSpPr txBox="1"/>
      </xdr:nvSpPr>
      <xdr:spPr>
        <a:xfrm>
          <a:off x="2705744" y="17198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21063</xdr:rowOff>
    </xdr:from>
    <xdr:ext cx="405111" cy="259045"/>
    <xdr:sp macro="" textlink="">
      <xdr:nvSpPr>
        <xdr:cNvPr id="432" name="n_3mainValue【市民会館】&#10;有形固定資産減価償却率">
          <a:extLst>
            <a:ext uri="{FF2B5EF4-FFF2-40B4-BE49-F238E27FC236}">
              <a16:creationId xmlns:a16="http://schemas.microsoft.com/office/drawing/2014/main" id="{1E757CEF-C230-47F2-B7B5-DF6C374BF434}"/>
            </a:ext>
          </a:extLst>
        </xdr:cNvPr>
        <xdr:cNvSpPr txBox="1"/>
      </xdr:nvSpPr>
      <xdr:spPr>
        <a:xfrm>
          <a:off x="1816744" y="17166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99</xdr:row>
      <xdr:rowOff>148426</xdr:rowOff>
    </xdr:from>
    <xdr:ext cx="405111" cy="259045"/>
    <xdr:sp macro="" textlink="">
      <xdr:nvSpPr>
        <xdr:cNvPr id="433" name="n_4mainValue【市民会館】&#10;有形固定資産減価償却率">
          <a:extLst>
            <a:ext uri="{FF2B5EF4-FFF2-40B4-BE49-F238E27FC236}">
              <a16:creationId xmlns:a16="http://schemas.microsoft.com/office/drawing/2014/main" id="{C6BE7256-5028-4E4D-A352-F351D3C3D2E1}"/>
            </a:ext>
          </a:extLst>
        </xdr:cNvPr>
        <xdr:cNvSpPr txBox="1"/>
      </xdr:nvSpPr>
      <xdr:spPr>
        <a:xfrm>
          <a:off x="927744" y="17121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4" name="正方形/長方形 433">
          <a:extLst>
            <a:ext uri="{FF2B5EF4-FFF2-40B4-BE49-F238E27FC236}">
              <a16:creationId xmlns:a16="http://schemas.microsoft.com/office/drawing/2014/main" id="{D8D0A6B2-9AD3-453F-A8FC-8A586A2203FA}"/>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5" name="正方形/長方形 434">
          <a:extLst>
            <a:ext uri="{FF2B5EF4-FFF2-40B4-BE49-F238E27FC236}">
              <a16:creationId xmlns:a16="http://schemas.microsoft.com/office/drawing/2014/main" id="{90D0B7D6-1D74-49F0-90DB-7B69E3AEEC4D}"/>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6" name="正方形/長方形 435">
          <a:extLst>
            <a:ext uri="{FF2B5EF4-FFF2-40B4-BE49-F238E27FC236}">
              <a16:creationId xmlns:a16="http://schemas.microsoft.com/office/drawing/2014/main" id="{D091F391-BEF0-45FD-92CB-82FB0E201D44}"/>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7" name="正方形/長方形 436">
          <a:extLst>
            <a:ext uri="{FF2B5EF4-FFF2-40B4-BE49-F238E27FC236}">
              <a16:creationId xmlns:a16="http://schemas.microsoft.com/office/drawing/2014/main" id="{A8236F0A-5A52-4E70-9467-C293124B2B53}"/>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8" name="正方形/長方形 437">
          <a:extLst>
            <a:ext uri="{FF2B5EF4-FFF2-40B4-BE49-F238E27FC236}">
              <a16:creationId xmlns:a16="http://schemas.microsoft.com/office/drawing/2014/main" id="{F938E8D9-494F-49C4-9B5E-8B7010AB16AE}"/>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9" name="正方形/長方形 438">
          <a:extLst>
            <a:ext uri="{FF2B5EF4-FFF2-40B4-BE49-F238E27FC236}">
              <a16:creationId xmlns:a16="http://schemas.microsoft.com/office/drawing/2014/main" id="{93DBB3FB-4A47-43A5-A96A-A6CB7A135AE5}"/>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0" name="正方形/長方形 439">
          <a:extLst>
            <a:ext uri="{FF2B5EF4-FFF2-40B4-BE49-F238E27FC236}">
              <a16:creationId xmlns:a16="http://schemas.microsoft.com/office/drawing/2014/main" id="{B1F65B26-3D5E-4920-B86B-A1E584FEC8EF}"/>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1" name="正方形/長方形 440">
          <a:extLst>
            <a:ext uri="{FF2B5EF4-FFF2-40B4-BE49-F238E27FC236}">
              <a16:creationId xmlns:a16="http://schemas.microsoft.com/office/drawing/2014/main" id="{57133CA8-2AE2-4F9B-A0B7-A431102878CD}"/>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2" name="テキスト ボックス 441">
          <a:extLst>
            <a:ext uri="{FF2B5EF4-FFF2-40B4-BE49-F238E27FC236}">
              <a16:creationId xmlns:a16="http://schemas.microsoft.com/office/drawing/2014/main" id="{9F7D568F-1D4B-4D8A-9FC9-D13E2D85006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3" name="直線コネクタ 442">
          <a:extLst>
            <a:ext uri="{FF2B5EF4-FFF2-40B4-BE49-F238E27FC236}">
              <a16:creationId xmlns:a16="http://schemas.microsoft.com/office/drawing/2014/main" id="{FEAA351F-03EA-4016-922B-B2B20A1241AE}"/>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44" name="直線コネクタ 443">
          <a:extLst>
            <a:ext uri="{FF2B5EF4-FFF2-40B4-BE49-F238E27FC236}">
              <a16:creationId xmlns:a16="http://schemas.microsoft.com/office/drawing/2014/main" id="{10B4219B-3E18-4034-A514-49A898F78F5B}"/>
            </a:ext>
          </a:extLst>
        </xdr:cNvPr>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445" name="テキスト ボックス 444">
          <a:extLst>
            <a:ext uri="{FF2B5EF4-FFF2-40B4-BE49-F238E27FC236}">
              <a16:creationId xmlns:a16="http://schemas.microsoft.com/office/drawing/2014/main" id="{99101ABA-7081-4E5E-91E1-BE9A59EBBE39}"/>
            </a:ext>
          </a:extLst>
        </xdr:cNvPr>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6" name="直線コネクタ 445">
          <a:extLst>
            <a:ext uri="{FF2B5EF4-FFF2-40B4-BE49-F238E27FC236}">
              <a16:creationId xmlns:a16="http://schemas.microsoft.com/office/drawing/2014/main" id="{DC692616-6877-430A-8C14-E8E3502F7B47}"/>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7" name="テキスト ボックス 446">
          <a:extLst>
            <a:ext uri="{FF2B5EF4-FFF2-40B4-BE49-F238E27FC236}">
              <a16:creationId xmlns:a16="http://schemas.microsoft.com/office/drawing/2014/main" id="{FBE41B56-3955-424E-9480-25D61CAAA26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48" name="直線コネクタ 447">
          <a:extLst>
            <a:ext uri="{FF2B5EF4-FFF2-40B4-BE49-F238E27FC236}">
              <a16:creationId xmlns:a16="http://schemas.microsoft.com/office/drawing/2014/main" id="{B238A9B2-F092-4CBA-8AAC-CF5CD9F5FE4B}"/>
            </a:ext>
          </a:extLst>
        </xdr:cNvPr>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449" name="テキスト ボックス 448">
          <a:extLst>
            <a:ext uri="{FF2B5EF4-FFF2-40B4-BE49-F238E27FC236}">
              <a16:creationId xmlns:a16="http://schemas.microsoft.com/office/drawing/2014/main" id="{4695051B-0DF5-48AC-AD3E-147A8AC5E679}"/>
            </a:ext>
          </a:extLst>
        </xdr:cNvPr>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0" name="直線コネクタ 449">
          <a:extLst>
            <a:ext uri="{FF2B5EF4-FFF2-40B4-BE49-F238E27FC236}">
              <a16:creationId xmlns:a16="http://schemas.microsoft.com/office/drawing/2014/main" id="{5E36F75A-D631-49E8-95FA-263318056617}"/>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1" name="テキスト ボックス 450">
          <a:extLst>
            <a:ext uri="{FF2B5EF4-FFF2-40B4-BE49-F238E27FC236}">
              <a16:creationId xmlns:a16="http://schemas.microsoft.com/office/drawing/2014/main" id="{E010DD6D-BBA3-4954-A580-0873DCD60178}"/>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2" name="【市民会館】&#10;一人当たり面積グラフ枠">
          <a:extLst>
            <a:ext uri="{FF2B5EF4-FFF2-40B4-BE49-F238E27FC236}">
              <a16:creationId xmlns:a16="http://schemas.microsoft.com/office/drawing/2014/main" id="{777E3D3A-4C39-46AB-ABAF-7264830807AF}"/>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121920</xdr:rowOff>
    </xdr:from>
    <xdr:to>
      <xdr:col>54</xdr:col>
      <xdr:colOff>189865</xdr:colOff>
      <xdr:row>107</xdr:row>
      <xdr:rowOff>104775</xdr:rowOff>
    </xdr:to>
    <xdr:cxnSp macro="">
      <xdr:nvCxnSpPr>
        <xdr:cNvPr id="453" name="直線コネクタ 452">
          <a:extLst>
            <a:ext uri="{FF2B5EF4-FFF2-40B4-BE49-F238E27FC236}">
              <a16:creationId xmlns:a16="http://schemas.microsoft.com/office/drawing/2014/main" id="{05234566-E3C6-4D15-B2BB-167D89561476}"/>
            </a:ext>
          </a:extLst>
        </xdr:cNvPr>
        <xdr:cNvCxnSpPr/>
      </xdr:nvCxnSpPr>
      <xdr:spPr>
        <a:xfrm flipV="1">
          <a:off x="10476865" y="17266920"/>
          <a:ext cx="0" cy="1183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108602</xdr:rowOff>
    </xdr:from>
    <xdr:ext cx="469744" cy="259045"/>
    <xdr:sp macro="" textlink="">
      <xdr:nvSpPr>
        <xdr:cNvPr id="454" name="【市民会館】&#10;一人当たり面積最小値テキスト">
          <a:extLst>
            <a:ext uri="{FF2B5EF4-FFF2-40B4-BE49-F238E27FC236}">
              <a16:creationId xmlns:a16="http://schemas.microsoft.com/office/drawing/2014/main" id="{41C2CD1D-0C5F-471B-8966-64AA59CFA5F8}"/>
            </a:ext>
          </a:extLst>
        </xdr:cNvPr>
        <xdr:cNvSpPr txBox="1"/>
      </xdr:nvSpPr>
      <xdr:spPr>
        <a:xfrm>
          <a:off x="10515600"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104775</xdr:rowOff>
    </xdr:from>
    <xdr:to>
      <xdr:col>55</xdr:col>
      <xdr:colOff>88900</xdr:colOff>
      <xdr:row>107</xdr:row>
      <xdr:rowOff>104775</xdr:rowOff>
    </xdr:to>
    <xdr:cxnSp macro="">
      <xdr:nvCxnSpPr>
        <xdr:cNvPr id="455" name="直線コネクタ 454">
          <a:extLst>
            <a:ext uri="{FF2B5EF4-FFF2-40B4-BE49-F238E27FC236}">
              <a16:creationId xmlns:a16="http://schemas.microsoft.com/office/drawing/2014/main" id="{48C8CED3-A176-4191-BEC8-9C47CC97FBDB}"/>
            </a:ext>
          </a:extLst>
        </xdr:cNvPr>
        <xdr:cNvCxnSpPr/>
      </xdr:nvCxnSpPr>
      <xdr:spPr>
        <a:xfrm>
          <a:off x="10388600" y="1844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68597</xdr:rowOff>
    </xdr:from>
    <xdr:ext cx="469744" cy="259045"/>
    <xdr:sp macro="" textlink="">
      <xdr:nvSpPr>
        <xdr:cNvPr id="456" name="【市民会館】&#10;一人当たり面積最大値テキスト">
          <a:extLst>
            <a:ext uri="{FF2B5EF4-FFF2-40B4-BE49-F238E27FC236}">
              <a16:creationId xmlns:a16="http://schemas.microsoft.com/office/drawing/2014/main" id="{35515287-A84D-4002-8146-20ACE4EB4B35}"/>
            </a:ext>
          </a:extLst>
        </xdr:cNvPr>
        <xdr:cNvSpPr txBox="1"/>
      </xdr:nvSpPr>
      <xdr:spPr>
        <a:xfrm>
          <a:off x="10515600" y="1704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121920</xdr:rowOff>
    </xdr:from>
    <xdr:to>
      <xdr:col>55</xdr:col>
      <xdr:colOff>88900</xdr:colOff>
      <xdr:row>100</xdr:row>
      <xdr:rowOff>121920</xdr:rowOff>
    </xdr:to>
    <xdr:cxnSp macro="">
      <xdr:nvCxnSpPr>
        <xdr:cNvPr id="457" name="直線コネクタ 456">
          <a:extLst>
            <a:ext uri="{FF2B5EF4-FFF2-40B4-BE49-F238E27FC236}">
              <a16:creationId xmlns:a16="http://schemas.microsoft.com/office/drawing/2014/main" id="{59F9F36B-2495-4F48-9F02-46CCCD0A0CE6}"/>
            </a:ext>
          </a:extLst>
        </xdr:cNvPr>
        <xdr:cNvCxnSpPr/>
      </xdr:nvCxnSpPr>
      <xdr:spPr>
        <a:xfrm>
          <a:off x="10388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158132</xdr:rowOff>
    </xdr:from>
    <xdr:ext cx="469744" cy="259045"/>
    <xdr:sp macro="" textlink="">
      <xdr:nvSpPr>
        <xdr:cNvPr id="458" name="【市民会館】&#10;一人当たり面積平均値テキスト">
          <a:extLst>
            <a:ext uri="{FF2B5EF4-FFF2-40B4-BE49-F238E27FC236}">
              <a16:creationId xmlns:a16="http://schemas.microsoft.com/office/drawing/2014/main" id="{DB131AFF-D34E-42F8-ACB7-9D28F79B2394}"/>
            </a:ext>
          </a:extLst>
        </xdr:cNvPr>
        <xdr:cNvSpPr txBox="1"/>
      </xdr:nvSpPr>
      <xdr:spPr>
        <a:xfrm>
          <a:off x="10515600" y="17988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8255</xdr:rowOff>
    </xdr:from>
    <xdr:to>
      <xdr:col>55</xdr:col>
      <xdr:colOff>50800</xdr:colOff>
      <xdr:row>105</xdr:row>
      <xdr:rowOff>109855</xdr:rowOff>
    </xdr:to>
    <xdr:sp macro="" textlink="">
      <xdr:nvSpPr>
        <xdr:cNvPr id="459" name="フローチャート: 判断 458">
          <a:extLst>
            <a:ext uri="{FF2B5EF4-FFF2-40B4-BE49-F238E27FC236}">
              <a16:creationId xmlns:a16="http://schemas.microsoft.com/office/drawing/2014/main" id="{19CBA6AB-2C36-4C92-A88C-B36012CD0F65}"/>
            </a:ext>
          </a:extLst>
        </xdr:cNvPr>
        <xdr:cNvSpPr/>
      </xdr:nvSpPr>
      <xdr:spPr>
        <a:xfrm>
          <a:off x="104267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19686</xdr:rowOff>
    </xdr:from>
    <xdr:to>
      <xdr:col>50</xdr:col>
      <xdr:colOff>165100</xdr:colOff>
      <xdr:row>105</xdr:row>
      <xdr:rowOff>121286</xdr:rowOff>
    </xdr:to>
    <xdr:sp macro="" textlink="">
      <xdr:nvSpPr>
        <xdr:cNvPr id="460" name="フローチャート: 判断 459">
          <a:extLst>
            <a:ext uri="{FF2B5EF4-FFF2-40B4-BE49-F238E27FC236}">
              <a16:creationId xmlns:a16="http://schemas.microsoft.com/office/drawing/2014/main" id="{6984370E-83A3-480C-A7C1-F7C727CF8A81}"/>
            </a:ext>
          </a:extLst>
        </xdr:cNvPr>
        <xdr:cNvSpPr/>
      </xdr:nvSpPr>
      <xdr:spPr>
        <a:xfrm>
          <a:off x="9588500" y="1802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8255</xdr:rowOff>
    </xdr:from>
    <xdr:to>
      <xdr:col>46</xdr:col>
      <xdr:colOff>38100</xdr:colOff>
      <xdr:row>105</xdr:row>
      <xdr:rowOff>109855</xdr:rowOff>
    </xdr:to>
    <xdr:sp macro="" textlink="">
      <xdr:nvSpPr>
        <xdr:cNvPr id="461" name="フローチャート: 判断 460">
          <a:extLst>
            <a:ext uri="{FF2B5EF4-FFF2-40B4-BE49-F238E27FC236}">
              <a16:creationId xmlns:a16="http://schemas.microsoft.com/office/drawing/2014/main" id="{887B62E8-D5E9-4882-A494-9A4A7593035C}"/>
            </a:ext>
          </a:extLst>
        </xdr:cNvPr>
        <xdr:cNvSpPr/>
      </xdr:nvSpPr>
      <xdr:spPr>
        <a:xfrm>
          <a:off x="8699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8255</xdr:rowOff>
    </xdr:from>
    <xdr:to>
      <xdr:col>41</xdr:col>
      <xdr:colOff>101600</xdr:colOff>
      <xdr:row>105</xdr:row>
      <xdr:rowOff>109855</xdr:rowOff>
    </xdr:to>
    <xdr:sp macro="" textlink="">
      <xdr:nvSpPr>
        <xdr:cNvPr id="462" name="フローチャート: 判断 461">
          <a:extLst>
            <a:ext uri="{FF2B5EF4-FFF2-40B4-BE49-F238E27FC236}">
              <a16:creationId xmlns:a16="http://schemas.microsoft.com/office/drawing/2014/main" id="{2AAB5ADA-730C-495A-B519-2558D09FEAF9}"/>
            </a:ext>
          </a:extLst>
        </xdr:cNvPr>
        <xdr:cNvSpPr/>
      </xdr:nvSpPr>
      <xdr:spPr>
        <a:xfrm>
          <a:off x="7810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19686</xdr:rowOff>
    </xdr:from>
    <xdr:to>
      <xdr:col>36</xdr:col>
      <xdr:colOff>165100</xdr:colOff>
      <xdr:row>105</xdr:row>
      <xdr:rowOff>121286</xdr:rowOff>
    </xdr:to>
    <xdr:sp macro="" textlink="">
      <xdr:nvSpPr>
        <xdr:cNvPr id="463" name="フローチャート: 判断 462">
          <a:extLst>
            <a:ext uri="{FF2B5EF4-FFF2-40B4-BE49-F238E27FC236}">
              <a16:creationId xmlns:a16="http://schemas.microsoft.com/office/drawing/2014/main" id="{92701EF3-B37B-4F8A-B9BA-8B5FB2D8EC63}"/>
            </a:ext>
          </a:extLst>
        </xdr:cNvPr>
        <xdr:cNvSpPr/>
      </xdr:nvSpPr>
      <xdr:spPr>
        <a:xfrm>
          <a:off x="6921500" y="1802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4" name="テキスト ボックス 463">
          <a:extLst>
            <a:ext uri="{FF2B5EF4-FFF2-40B4-BE49-F238E27FC236}">
              <a16:creationId xmlns:a16="http://schemas.microsoft.com/office/drawing/2014/main" id="{A773FD37-56C9-4724-AADE-E29D28E04656}"/>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5" name="テキスト ボックス 464">
          <a:extLst>
            <a:ext uri="{FF2B5EF4-FFF2-40B4-BE49-F238E27FC236}">
              <a16:creationId xmlns:a16="http://schemas.microsoft.com/office/drawing/2014/main" id="{C6B7A04F-7F6E-451E-8E81-C422070CCB6A}"/>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2AB8AFEF-EA12-4852-8905-913DF658045E}"/>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id="{5F646076-44C6-4CBB-9B4A-B190A8C3B6D9}"/>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40C23B38-F870-4838-92DA-86E5007F7368}"/>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101</xdr:row>
      <xdr:rowOff>151130</xdr:rowOff>
    </xdr:from>
    <xdr:to>
      <xdr:col>55</xdr:col>
      <xdr:colOff>50800</xdr:colOff>
      <xdr:row>102</xdr:row>
      <xdr:rowOff>81280</xdr:rowOff>
    </xdr:to>
    <xdr:sp macro="" textlink="">
      <xdr:nvSpPr>
        <xdr:cNvPr id="469" name="楕円 468">
          <a:extLst>
            <a:ext uri="{FF2B5EF4-FFF2-40B4-BE49-F238E27FC236}">
              <a16:creationId xmlns:a16="http://schemas.microsoft.com/office/drawing/2014/main" id="{C6ADF66F-D24F-454D-95B3-C0A96BEC251C}"/>
            </a:ext>
          </a:extLst>
        </xdr:cNvPr>
        <xdr:cNvSpPr/>
      </xdr:nvSpPr>
      <xdr:spPr>
        <a:xfrm>
          <a:off x="10426700" y="1746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101</xdr:row>
      <xdr:rowOff>2557</xdr:rowOff>
    </xdr:from>
    <xdr:ext cx="469744" cy="259045"/>
    <xdr:sp macro="" textlink="">
      <xdr:nvSpPr>
        <xdr:cNvPr id="470" name="【市民会館】&#10;一人当たり面積該当値テキスト">
          <a:extLst>
            <a:ext uri="{FF2B5EF4-FFF2-40B4-BE49-F238E27FC236}">
              <a16:creationId xmlns:a16="http://schemas.microsoft.com/office/drawing/2014/main" id="{710DB456-EFA4-4218-B9E5-8080579F0526}"/>
            </a:ext>
          </a:extLst>
        </xdr:cNvPr>
        <xdr:cNvSpPr txBox="1"/>
      </xdr:nvSpPr>
      <xdr:spPr>
        <a:xfrm>
          <a:off x="10515600" y="1731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101</xdr:row>
      <xdr:rowOff>151130</xdr:rowOff>
    </xdr:from>
    <xdr:to>
      <xdr:col>50</xdr:col>
      <xdr:colOff>165100</xdr:colOff>
      <xdr:row>102</xdr:row>
      <xdr:rowOff>81280</xdr:rowOff>
    </xdr:to>
    <xdr:sp macro="" textlink="">
      <xdr:nvSpPr>
        <xdr:cNvPr id="471" name="楕円 470">
          <a:extLst>
            <a:ext uri="{FF2B5EF4-FFF2-40B4-BE49-F238E27FC236}">
              <a16:creationId xmlns:a16="http://schemas.microsoft.com/office/drawing/2014/main" id="{1BB84B7A-1937-44F1-8F91-77FEFC1CD428}"/>
            </a:ext>
          </a:extLst>
        </xdr:cNvPr>
        <xdr:cNvSpPr/>
      </xdr:nvSpPr>
      <xdr:spPr>
        <a:xfrm>
          <a:off x="9588500" y="1746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102</xdr:row>
      <xdr:rowOff>30480</xdr:rowOff>
    </xdr:from>
    <xdr:to>
      <xdr:col>55</xdr:col>
      <xdr:colOff>0</xdr:colOff>
      <xdr:row>102</xdr:row>
      <xdr:rowOff>30480</xdr:rowOff>
    </xdr:to>
    <xdr:cxnSp macro="">
      <xdr:nvCxnSpPr>
        <xdr:cNvPr id="472" name="直線コネクタ 471">
          <a:extLst>
            <a:ext uri="{FF2B5EF4-FFF2-40B4-BE49-F238E27FC236}">
              <a16:creationId xmlns:a16="http://schemas.microsoft.com/office/drawing/2014/main" id="{D0E66440-C5B4-4F9C-AACB-EA9096450FCB}"/>
            </a:ext>
          </a:extLst>
        </xdr:cNvPr>
        <xdr:cNvCxnSpPr/>
      </xdr:nvCxnSpPr>
      <xdr:spPr>
        <a:xfrm>
          <a:off x="9639300" y="175183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101</xdr:row>
      <xdr:rowOff>151130</xdr:rowOff>
    </xdr:from>
    <xdr:to>
      <xdr:col>46</xdr:col>
      <xdr:colOff>38100</xdr:colOff>
      <xdr:row>102</xdr:row>
      <xdr:rowOff>81280</xdr:rowOff>
    </xdr:to>
    <xdr:sp macro="" textlink="">
      <xdr:nvSpPr>
        <xdr:cNvPr id="473" name="楕円 472">
          <a:extLst>
            <a:ext uri="{FF2B5EF4-FFF2-40B4-BE49-F238E27FC236}">
              <a16:creationId xmlns:a16="http://schemas.microsoft.com/office/drawing/2014/main" id="{ACD44F08-97D7-442B-99FF-B47D3CDF2BF7}"/>
            </a:ext>
          </a:extLst>
        </xdr:cNvPr>
        <xdr:cNvSpPr/>
      </xdr:nvSpPr>
      <xdr:spPr>
        <a:xfrm>
          <a:off x="8699500" y="1746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102</xdr:row>
      <xdr:rowOff>30480</xdr:rowOff>
    </xdr:from>
    <xdr:to>
      <xdr:col>50</xdr:col>
      <xdr:colOff>114300</xdr:colOff>
      <xdr:row>102</xdr:row>
      <xdr:rowOff>30480</xdr:rowOff>
    </xdr:to>
    <xdr:cxnSp macro="">
      <xdr:nvCxnSpPr>
        <xdr:cNvPr id="474" name="直線コネクタ 473">
          <a:extLst>
            <a:ext uri="{FF2B5EF4-FFF2-40B4-BE49-F238E27FC236}">
              <a16:creationId xmlns:a16="http://schemas.microsoft.com/office/drawing/2014/main" id="{61A68B98-F824-4FD6-A8DF-57142FA01EEC}"/>
            </a:ext>
          </a:extLst>
        </xdr:cNvPr>
        <xdr:cNvCxnSpPr/>
      </xdr:nvCxnSpPr>
      <xdr:spPr>
        <a:xfrm>
          <a:off x="8750300" y="17518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101</xdr:row>
      <xdr:rowOff>145414</xdr:rowOff>
    </xdr:from>
    <xdr:to>
      <xdr:col>41</xdr:col>
      <xdr:colOff>101600</xdr:colOff>
      <xdr:row>102</xdr:row>
      <xdr:rowOff>75564</xdr:rowOff>
    </xdr:to>
    <xdr:sp macro="" textlink="">
      <xdr:nvSpPr>
        <xdr:cNvPr id="475" name="楕円 474">
          <a:extLst>
            <a:ext uri="{FF2B5EF4-FFF2-40B4-BE49-F238E27FC236}">
              <a16:creationId xmlns:a16="http://schemas.microsoft.com/office/drawing/2014/main" id="{E62F13C3-5167-49D9-A1DB-CFEFE1DA479E}"/>
            </a:ext>
          </a:extLst>
        </xdr:cNvPr>
        <xdr:cNvSpPr/>
      </xdr:nvSpPr>
      <xdr:spPr>
        <a:xfrm>
          <a:off x="7810500" y="1746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102</xdr:row>
      <xdr:rowOff>24764</xdr:rowOff>
    </xdr:from>
    <xdr:to>
      <xdr:col>45</xdr:col>
      <xdr:colOff>177800</xdr:colOff>
      <xdr:row>102</xdr:row>
      <xdr:rowOff>30480</xdr:rowOff>
    </xdr:to>
    <xdr:cxnSp macro="">
      <xdr:nvCxnSpPr>
        <xdr:cNvPr id="476" name="直線コネクタ 475">
          <a:extLst>
            <a:ext uri="{FF2B5EF4-FFF2-40B4-BE49-F238E27FC236}">
              <a16:creationId xmlns:a16="http://schemas.microsoft.com/office/drawing/2014/main" id="{A471BCCC-B86B-4615-957D-E3772D255D4C}"/>
            </a:ext>
          </a:extLst>
        </xdr:cNvPr>
        <xdr:cNvCxnSpPr/>
      </xdr:nvCxnSpPr>
      <xdr:spPr>
        <a:xfrm>
          <a:off x="7861300" y="17512664"/>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102</xdr:row>
      <xdr:rowOff>8255</xdr:rowOff>
    </xdr:from>
    <xdr:to>
      <xdr:col>36</xdr:col>
      <xdr:colOff>165100</xdr:colOff>
      <xdr:row>102</xdr:row>
      <xdr:rowOff>109855</xdr:rowOff>
    </xdr:to>
    <xdr:sp macro="" textlink="">
      <xdr:nvSpPr>
        <xdr:cNvPr id="477" name="楕円 476">
          <a:extLst>
            <a:ext uri="{FF2B5EF4-FFF2-40B4-BE49-F238E27FC236}">
              <a16:creationId xmlns:a16="http://schemas.microsoft.com/office/drawing/2014/main" id="{3C3DC777-F556-4574-918E-01B89D05B4AD}"/>
            </a:ext>
          </a:extLst>
        </xdr:cNvPr>
        <xdr:cNvSpPr/>
      </xdr:nvSpPr>
      <xdr:spPr>
        <a:xfrm>
          <a:off x="6921500" y="1749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102</xdr:row>
      <xdr:rowOff>24764</xdr:rowOff>
    </xdr:from>
    <xdr:to>
      <xdr:col>41</xdr:col>
      <xdr:colOff>50800</xdr:colOff>
      <xdr:row>102</xdr:row>
      <xdr:rowOff>59055</xdr:rowOff>
    </xdr:to>
    <xdr:cxnSp macro="">
      <xdr:nvCxnSpPr>
        <xdr:cNvPr id="478" name="直線コネクタ 477">
          <a:extLst>
            <a:ext uri="{FF2B5EF4-FFF2-40B4-BE49-F238E27FC236}">
              <a16:creationId xmlns:a16="http://schemas.microsoft.com/office/drawing/2014/main" id="{A675390B-15B2-48E2-BEF4-22978C7A6D64}"/>
            </a:ext>
          </a:extLst>
        </xdr:cNvPr>
        <xdr:cNvCxnSpPr/>
      </xdr:nvCxnSpPr>
      <xdr:spPr>
        <a:xfrm flipV="1">
          <a:off x="6972300" y="17512664"/>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112413</xdr:rowOff>
    </xdr:from>
    <xdr:ext cx="469744" cy="259045"/>
    <xdr:sp macro="" textlink="">
      <xdr:nvSpPr>
        <xdr:cNvPr id="479" name="n_1aveValue【市民会館】&#10;一人当たり面積">
          <a:extLst>
            <a:ext uri="{FF2B5EF4-FFF2-40B4-BE49-F238E27FC236}">
              <a16:creationId xmlns:a16="http://schemas.microsoft.com/office/drawing/2014/main" id="{D65D55E2-4652-4412-9648-D1A50119FB45}"/>
            </a:ext>
          </a:extLst>
        </xdr:cNvPr>
        <xdr:cNvSpPr txBox="1"/>
      </xdr:nvSpPr>
      <xdr:spPr>
        <a:xfrm>
          <a:off x="9391727" y="1811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100982</xdr:rowOff>
    </xdr:from>
    <xdr:ext cx="469744" cy="259045"/>
    <xdr:sp macro="" textlink="">
      <xdr:nvSpPr>
        <xdr:cNvPr id="480" name="n_2aveValue【市民会館】&#10;一人当たり面積">
          <a:extLst>
            <a:ext uri="{FF2B5EF4-FFF2-40B4-BE49-F238E27FC236}">
              <a16:creationId xmlns:a16="http://schemas.microsoft.com/office/drawing/2014/main" id="{8AA0D7DB-B844-4590-B2F8-E23578CB4877}"/>
            </a:ext>
          </a:extLst>
        </xdr:cNvPr>
        <xdr:cNvSpPr txBox="1"/>
      </xdr:nvSpPr>
      <xdr:spPr>
        <a:xfrm>
          <a:off x="8515427" y="1810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100982</xdr:rowOff>
    </xdr:from>
    <xdr:ext cx="469744" cy="259045"/>
    <xdr:sp macro="" textlink="">
      <xdr:nvSpPr>
        <xdr:cNvPr id="481" name="n_3aveValue【市民会館】&#10;一人当たり面積">
          <a:extLst>
            <a:ext uri="{FF2B5EF4-FFF2-40B4-BE49-F238E27FC236}">
              <a16:creationId xmlns:a16="http://schemas.microsoft.com/office/drawing/2014/main" id="{64000492-46C7-4846-80F2-4BF65F109614}"/>
            </a:ext>
          </a:extLst>
        </xdr:cNvPr>
        <xdr:cNvSpPr txBox="1"/>
      </xdr:nvSpPr>
      <xdr:spPr>
        <a:xfrm>
          <a:off x="7626427" y="1810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112413</xdr:rowOff>
    </xdr:from>
    <xdr:ext cx="469744" cy="259045"/>
    <xdr:sp macro="" textlink="">
      <xdr:nvSpPr>
        <xdr:cNvPr id="482" name="n_4aveValue【市民会館】&#10;一人当たり面積">
          <a:extLst>
            <a:ext uri="{FF2B5EF4-FFF2-40B4-BE49-F238E27FC236}">
              <a16:creationId xmlns:a16="http://schemas.microsoft.com/office/drawing/2014/main" id="{8D2E0F15-124E-4A0B-862D-11336689B532}"/>
            </a:ext>
          </a:extLst>
        </xdr:cNvPr>
        <xdr:cNvSpPr txBox="1"/>
      </xdr:nvSpPr>
      <xdr:spPr>
        <a:xfrm>
          <a:off x="6737427" y="1811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100</xdr:row>
      <xdr:rowOff>97807</xdr:rowOff>
    </xdr:from>
    <xdr:ext cx="469744" cy="259045"/>
    <xdr:sp macro="" textlink="">
      <xdr:nvSpPr>
        <xdr:cNvPr id="483" name="n_1mainValue【市民会館】&#10;一人当たり面積">
          <a:extLst>
            <a:ext uri="{FF2B5EF4-FFF2-40B4-BE49-F238E27FC236}">
              <a16:creationId xmlns:a16="http://schemas.microsoft.com/office/drawing/2014/main" id="{F16D898C-90F5-414F-B212-E389C84AB088}"/>
            </a:ext>
          </a:extLst>
        </xdr:cNvPr>
        <xdr:cNvSpPr txBox="1"/>
      </xdr:nvSpPr>
      <xdr:spPr>
        <a:xfrm>
          <a:off x="9391727" y="1724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100</xdr:row>
      <xdr:rowOff>97807</xdr:rowOff>
    </xdr:from>
    <xdr:ext cx="469744" cy="259045"/>
    <xdr:sp macro="" textlink="">
      <xdr:nvSpPr>
        <xdr:cNvPr id="484" name="n_2mainValue【市民会館】&#10;一人当たり面積">
          <a:extLst>
            <a:ext uri="{FF2B5EF4-FFF2-40B4-BE49-F238E27FC236}">
              <a16:creationId xmlns:a16="http://schemas.microsoft.com/office/drawing/2014/main" id="{845173F1-9B93-4052-BB63-08621BE2F748}"/>
            </a:ext>
          </a:extLst>
        </xdr:cNvPr>
        <xdr:cNvSpPr txBox="1"/>
      </xdr:nvSpPr>
      <xdr:spPr>
        <a:xfrm>
          <a:off x="8515427" y="1724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100</xdr:row>
      <xdr:rowOff>92091</xdr:rowOff>
    </xdr:from>
    <xdr:ext cx="469744" cy="259045"/>
    <xdr:sp macro="" textlink="">
      <xdr:nvSpPr>
        <xdr:cNvPr id="485" name="n_3mainValue【市民会館】&#10;一人当たり面積">
          <a:extLst>
            <a:ext uri="{FF2B5EF4-FFF2-40B4-BE49-F238E27FC236}">
              <a16:creationId xmlns:a16="http://schemas.microsoft.com/office/drawing/2014/main" id="{50F44A8F-B789-4B49-ACB4-688F51AE3010}"/>
            </a:ext>
          </a:extLst>
        </xdr:cNvPr>
        <xdr:cNvSpPr txBox="1"/>
      </xdr:nvSpPr>
      <xdr:spPr>
        <a:xfrm>
          <a:off x="7626427" y="17237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100</xdr:row>
      <xdr:rowOff>126382</xdr:rowOff>
    </xdr:from>
    <xdr:ext cx="469744" cy="259045"/>
    <xdr:sp macro="" textlink="">
      <xdr:nvSpPr>
        <xdr:cNvPr id="486" name="n_4mainValue【市民会館】&#10;一人当たり面積">
          <a:extLst>
            <a:ext uri="{FF2B5EF4-FFF2-40B4-BE49-F238E27FC236}">
              <a16:creationId xmlns:a16="http://schemas.microsoft.com/office/drawing/2014/main" id="{3402C5C2-DF09-4509-8773-A3E0B17E6C2F}"/>
            </a:ext>
          </a:extLst>
        </xdr:cNvPr>
        <xdr:cNvSpPr txBox="1"/>
      </xdr:nvSpPr>
      <xdr:spPr>
        <a:xfrm>
          <a:off x="6737427" y="17271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7" name="正方形/長方形 486">
          <a:extLst>
            <a:ext uri="{FF2B5EF4-FFF2-40B4-BE49-F238E27FC236}">
              <a16:creationId xmlns:a16="http://schemas.microsoft.com/office/drawing/2014/main" id="{D9C32A93-07F3-4E3D-B677-46F065DA23AF}"/>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8" name="正方形/長方形 487">
          <a:extLst>
            <a:ext uri="{FF2B5EF4-FFF2-40B4-BE49-F238E27FC236}">
              <a16:creationId xmlns:a16="http://schemas.microsoft.com/office/drawing/2014/main" id="{CED8B87C-B56C-4F87-B3EE-235441CEE09A}"/>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9" name="正方形/長方形 488">
          <a:extLst>
            <a:ext uri="{FF2B5EF4-FFF2-40B4-BE49-F238E27FC236}">
              <a16:creationId xmlns:a16="http://schemas.microsoft.com/office/drawing/2014/main" id="{C0DFF9F8-100E-4085-AF00-CBA9F33F2988}"/>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0" name="正方形/長方形 489">
          <a:extLst>
            <a:ext uri="{FF2B5EF4-FFF2-40B4-BE49-F238E27FC236}">
              <a16:creationId xmlns:a16="http://schemas.microsoft.com/office/drawing/2014/main" id="{47B35DE0-14E9-4D65-B6D5-1A98EFA5DC0A}"/>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1" name="正方形/長方形 490">
          <a:extLst>
            <a:ext uri="{FF2B5EF4-FFF2-40B4-BE49-F238E27FC236}">
              <a16:creationId xmlns:a16="http://schemas.microsoft.com/office/drawing/2014/main" id="{880A6042-1C80-47C0-AD17-D3FA202B82C9}"/>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2" name="正方形/長方形 491">
          <a:extLst>
            <a:ext uri="{FF2B5EF4-FFF2-40B4-BE49-F238E27FC236}">
              <a16:creationId xmlns:a16="http://schemas.microsoft.com/office/drawing/2014/main" id="{48F352FC-07BF-49B2-81E0-AF43B49FD882}"/>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3" name="正方形/長方形 492">
          <a:extLst>
            <a:ext uri="{FF2B5EF4-FFF2-40B4-BE49-F238E27FC236}">
              <a16:creationId xmlns:a16="http://schemas.microsoft.com/office/drawing/2014/main" id="{E1BBFA99-7580-4909-8F8D-B58E456FF59E}"/>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4" name="正方形/長方形 493">
          <a:extLst>
            <a:ext uri="{FF2B5EF4-FFF2-40B4-BE49-F238E27FC236}">
              <a16:creationId xmlns:a16="http://schemas.microsoft.com/office/drawing/2014/main" id="{60A0F0CE-C14E-4641-88E9-1B0A5EFE647B}"/>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5" name="テキスト ボックス 494">
          <a:extLst>
            <a:ext uri="{FF2B5EF4-FFF2-40B4-BE49-F238E27FC236}">
              <a16:creationId xmlns:a16="http://schemas.microsoft.com/office/drawing/2014/main" id="{95ED2B19-ED7B-4C80-8013-80A1024B5E9E}"/>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6" name="直線コネクタ 495">
          <a:extLst>
            <a:ext uri="{FF2B5EF4-FFF2-40B4-BE49-F238E27FC236}">
              <a16:creationId xmlns:a16="http://schemas.microsoft.com/office/drawing/2014/main" id="{50E881F8-FD38-424D-ABA4-D6C0F942D7A4}"/>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7" name="テキスト ボックス 496">
          <a:extLst>
            <a:ext uri="{FF2B5EF4-FFF2-40B4-BE49-F238E27FC236}">
              <a16:creationId xmlns:a16="http://schemas.microsoft.com/office/drawing/2014/main" id="{B5D78EC3-EF50-4256-BEFA-ABF04FF51344}"/>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98" name="直線コネクタ 497">
          <a:extLst>
            <a:ext uri="{FF2B5EF4-FFF2-40B4-BE49-F238E27FC236}">
              <a16:creationId xmlns:a16="http://schemas.microsoft.com/office/drawing/2014/main" id="{DA070D3A-DD17-4536-AC17-FAB2DB9F38E2}"/>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99" name="テキスト ボックス 498">
          <a:extLst>
            <a:ext uri="{FF2B5EF4-FFF2-40B4-BE49-F238E27FC236}">
              <a16:creationId xmlns:a16="http://schemas.microsoft.com/office/drawing/2014/main" id="{5FA19219-FAE5-4E70-9324-328D2FF4A779}"/>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0" name="直線コネクタ 499">
          <a:extLst>
            <a:ext uri="{FF2B5EF4-FFF2-40B4-BE49-F238E27FC236}">
              <a16:creationId xmlns:a16="http://schemas.microsoft.com/office/drawing/2014/main" id="{52D359D8-C853-44D5-AAE4-0186DFA5F0CB}"/>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1" name="テキスト ボックス 500">
          <a:extLst>
            <a:ext uri="{FF2B5EF4-FFF2-40B4-BE49-F238E27FC236}">
              <a16:creationId xmlns:a16="http://schemas.microsoft.com/office/drawing/2014/main" id="{6ED31C35-32E6-46A9-9C6D-167A76ADFEEC}"/>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2" name="直線コネクタ 501">
          <a:extLst>
            <a:ext uri="{FF2B5EF4-FFF2-40B4-BE49-F238E27FC236}">
              <a16:creationId xmlns:a16="http://schemas.microsoft.com/office/drawing/2014/main" id="{9F3471A8-25CF-4387-A274-BD059C9EA0DD}"/>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3" name="テキスト ボックス 502">
          <a:extLst>
            <a:ext uri="{FF2B5EF4-FFF2-40B4-BE49-F238E27FC236}">
              <a16:creationId xmlns:a16="http://schemas.microsoft.com/office/drawing/2014/main" id="{9F6375AC-6D7E-4E7E-ACC0-F75508D15395}"/>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4" name="直線コネクタ 503">
          <a:extLst>
            <a:ext uri="{FF2B5EF4-FFF2-40B4-BE49-F238E27FC236}">
              <a16:creationId xmlns:a16="http://schemas.microsoft.com/office/drawing/2014/main" id="{A072DF8B-4361-4B5F-BC51-FBE48B4AB26F}"/>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5" name="テキスト ボックス 504">
          <a:extLst>
            <a:ext uri="{FF2B5EF4-FFF2-40B4-BE49-F238E27FC236}">
              <a16:creationId xmlns:a16="http://schemas.microsoft.com/office/drawing/2014/main" id="{B7D62153-CBDB-452F-BEE9-455766DE74C6}"/>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6" name="直線コネクタ 505">
          <a:extLst>
            <a:ext uri="{FF2B5EF4-FFF2-40B4-BE49-F238E27FC236}">
              <a16:creationId xmlns:a16="http://schemas.microsoft.com/office/drawing/2014/main" id="{1457FE57-6886-4A6D-BF77-CCE7983310CC}"/>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07" name="テキスト ボックス 506">
          <a:extLst>
            <a:ext uri="{FF2B5EF4-FFF2-40B4-BE49-F238E27FC236}">
              <a16:creationId xmlns:a16="http://schemas.microsoft.com/office/drawing/2014/main" id="{FC3C2740-32FD-4726-9DFD-1846B4467EF4}"/>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08" name="直線コネクタ 507">
          <a:extLst>
            <a:ext uri="{FF2B5EF4-FFF2-40B4-BE49-F238E27FC236}">
              <a16:creationId xmlns:a16="http://schemas.microsoft.com/office/drawing/2014/main" id="{5AFCAC76-E596-42FE-9FFA-E192D42268A3}"/>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09" name="テキスト ボックス 508">
          <a:extLst>
            <a:ext uri="{FF2B5EF4-FFF2-40B4-BE49-F238E27FC236}">
              <a16:creationId xmlns:a16="http://schemas.microsoft.com/office/drawing/2014/main" id="{BCBC4AC4-0513-4E96-A012-083AB2412566}"/>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0" name="直線コネクタ 509">
          <a:extLst>
            <a:ext uri="{FF2B5EF4-FFF2-40B4-BE49-F238E27FC236}">
              <a16:creationId xmlns:a16="http://schemas.microsoft.com/office/drawing/2014/main" id="{937886AA-1C84-410A-AA8A-D1724AD0E81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1" name="【一般廃棄物処理施設】&#10;有形固定資産減価償却率グラフ枠">
          <a:extLst>
            <a:ext uri="{FF2B5EF4-FFF2-40B4-BE49-F238E27FC236}">
              <a16:creationId xmlns:a16="http://schemas.microsoft.com/office/drawing/2014/main" id="{DA69CF16-6CD9-4F18-8F34-BE8F354597AB}"/>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56606</xdr:rowOff>
    </xdr:from>
    <xdr:to>
      <xdr:col>85</xdr:col>
      <xdr:colOff>126364</xdr:colOff>
      <xdr:row>41</xdr:row>
      <xdr:rowOff>152944</xdr:rowOff>
    </xdr:to>
    <xdr:cxnSp macro="">
      <xdr:nvCxnSpPr>
        <xdr:cNvPr id="512" name="直線コネクタ 511">
          <a:extLst>
            <a:ext uri="{FF2B5EF4-FFF2-40B4-BE49-F238E27FC236}">
              <a16:creationId xmlns:a16="http://schemas.microsoft.com/office/drawing/2014/main" id="{CD354D1B-740A-49B6-880A-0861F9C4C0E6}"/>
            </a:ext>
          </a:extLst>
        </xdr:cNvPr>
        <xdr:cNvCxnSpPr/>
      </xdr:nvCxnSpPr>
      <xdr:spPr>
        <a:xfrm flipV="1">
          <a:off x="16318864" y="5885906"/>
          <a:ext cx="0" cy="1296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156771</xdr:rowOff>
    </xdr:from>
    <xdr:ext cx="405111" cy="259045"/>
    <xdr:sp macro="" textlink="">
      <xdr:nvSpPr>
        <xdr:cNvPr id="513" name="【一般廃棄物処理施設】&#10;有形固定資産減価償却率最小値テキスト">
          <a:extLst>
            <a:ext uri="{FF2B5EF4-FFF2-40B4-BE49-F238E27FC236}">
              <a16:creationId xmlns:a16="http://schemas.microsoft.com/office/drawing/2014/main" id="{599C6930-79E1-4615-BAA3-D76F2D254FA9}"/>
            </a:ext>
          </a:extLst>
        </xdr:cNvPr>
        <xdr:cNvSpPr txBox="1"/>
      </xdr:nvSpPr>
      <xdr:spPr>
        <a:xfrm>
          <a:off x="16357600" y="7186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152944</xdr:rowOff>
    </xdr:from>
    <xdr:to>
      <xdr:col>86</xdr:col>
      <xdr:colOff>25400</xdr:colOff>
      <xdr:row>41</xdr:row>
      <xdr:rowOff>152944</xdr:rowOff>
    </xdr:to>
    <xdr:cxnSp macro="">
      <xdr:nvCxnSpPr>
        <xdr:cNvPr id="514" name="直線コネクタ 513">
          <a:extLst>
            <a:ext uri="{FF2B5EF4-FFF2-40B4-BE49-F238E27FC236}">
              <a16:creationId xmlns:a16="http://schemas.microsoft.com/office/drawing/2014/main" id="{2DB764A9-DDBB-428F-A3EC-E6C112D80C9C}"/>
            </a:ext>
          </a:extLst>
        </xdr:cNvPr>
        <xdr:cNvCxnSpPr/>
      </xdr:nvCxnSpPr>
      <xdr:spPr>
        <a:xfrm>
          <a:off x="16230600" y="718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3283</xdr:rowOff>
    </xdr:from>
    <xdr:ext cx="405111" cy="259045"/>
    <xdr:sp macro="" textlink="">
      <xdr:nvSpPr>
        <xdr:cNvPr id="515" name="【一般廃棄物処理施設】&#10;有形固定資産減価償却率最大値テキスト">
          <a:extLst>
            <a:ext uri="{FF2B5EF4-FFF2-40B4-BE49-F238E27FC236}">
              <a16:creationId xmlns:a16="http://schemas.microsoft.com/office/drawing/2014/main" id="{F6625F2F-B26A-4BA2-A681-9386067CEBDD}"/>
            </a:ext>
          </a:extLst>
        </xdr:cNvPr>
        <xdr:cNvSpPr txBox="1"/>
      </xdr:nvSpPr>
      <xdr:spPr>
        <a:xfrm>
          <a:off x="16357600" y="5661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56606</xdr:rowOff>
    </xdr:from>
    <xdr:to>
      <xdr:col>86</xdr:col>
      <xdr:colOff>25400</xdr:colOff>
      <xdr:row>34</xdr:row>
      <xdr:rowOff>56606</xdr:rowOff>
    </xdr:to>
    <xdr:cxnSp macro="">
      <xdr:nvCxnSpPr>
        <xdr:cNvPr id="516" name="直線コネクタ 515">
          <a:extLst>
            <a:ext uri="{FF2B5EF4-FFF2-40B4-BE49-F238E27FC236}">
              <a16:creationId xmlns:a16="http://schemas.microsoft.com/office/drawing/2014/main" id="{448EC65F-0DA6-46F3-988F-EC7C8EA32A86}"/>
            </a:ext>
          </a:extLst>
        </xdr:cNvPr>
        <xdr:cNvCxnSpPr/>
      </xdr:nvCxnSpPr>
      <xdr:spPr>
        <a:xfrm>
          <a:off x="16230600" y="588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13624</xdr:rowOff>
    </xdr:from>
    <xdr:ext cx="405111" cy="259045"/>
    <xdr:sp macro="" textlink="">
      <xdr:nvSpPr>
        <xdr:cNvPr id="517" name="【一般廃棄物処理施設】&#10;有形固定資産減価償却率平均値テキスト">
          <a:extLst>
            <a:ext uri="{FF2B5EF4-FFF2-40B4-BE49-F238E27FC236}">
              <a16:creationId xmlns:a16="http://schemas.microsoft.com/office/drawing/2014/main" id="{B2FF8471-1073-4E89-98C7-425E3DD0F97E}"/>
            </a:ext>
          </a:extLst>
        </xdr:cNvPr>
        <xdr:cNvSpPr txBox="1"/>
      </xdr:nvSpPr>
      <xdr:spPr>
        <a:xfrm>
          <a:off x="16357600" y="65287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35197</xdr:rowOff>
    </xdr:from>
    <xdr:to>
      <xdr:col>85</xdr:col>
      <xdr:colOff>177800</xdr:colOff>
      <xdr:row>38</xdr:row>
      <xdr:rowOff>136797</xdr:rowOff>
    </xdr:to>
    <xdr:sp macro="" textlink="">
      <xdr:nvSpPr>
        <xdr:cNvPr id="518" name="フローチャート: 判断 517">
          <a:extLst>
            <a:ext uri="{FF2B5EF4-FFF2-40B4-BE49-F238E27FC236}">
              <a16:creationId xmlns:a16="http://schemas.microsoft.com/office/drawing/2014/main" id="{7678174B-4E5C-4666-B73E-C88EE127DC1C}"/>
            </a:ext>
          </a:extLst>
        </xdr:cNvPr>
        <xdr:cNvSpPr/>
      </xdr:nvSpPr>
      <xdr:spPr>
        <a:xfrm>
          <a:off x="162687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53159</xdr:rowOff>
    </xdr:from>
    <xdr:to>
      <xdr:col>81</xdr:col>
      <xdr:colOff>101600</xdr:colOff>
      <xdr:row>38</xdr:row>
      <xdr:rowOff>154759</xdr:rowOff>
    </xdr:to>
    <xdr:sp macro="" textlink="">
      <xdr:nvSpPr>
        <xdr:cNvPr id="519" name="フローチャート: 判断 518">
          <a:extLst>
            <a:ext uri="{FF2B5EF4-FFF2-40B4-BE49-F238E27FC236}">
              <a16:creationId xmlns:a16="http://schemas.microsoft.com/office/drawing/2014/main" id="{855212E5-B600-44F4-9CC5-E07E84B36EED}"/>
            </a:ext>
          </a:extLst>
        </xdr:cNvPr>
        <xdr:cNvSpPr/>
      </xdr:nvSpPr>
      <xdr:spPr>
        <a:xfrm>
          <a:off x="15430500" y="656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72753</xdr:rowOff>
    </xdr:from>
    <xdr:to>
      <xdr:col>76</xdr:col>
      <xdr:colOff>165100</xdr:colOff>
      <xdr:row>39</xdr:row>
      <xdr:rowOff>2903</xdr:rowOff>
    </xdr:to>
    <xdr:sp macro="" textlink="">
      <xdr:nvSpPr>
        <xdr:cNvPr id="520" name="フローチャート: 判断 519">
          <a:extLst>
            <a:ext uri="{FF2B5EF4-FFF2-40B4-BE49-F238E27FC236}">
              <a16:creationId xmlns:a16="http://schemas.microsoft.com/office/drawing/2014/main" id="{AC4B04C5-13D6-48A5-8889-1BDC0017E36B}"/>
            </a:ext>
          </a:extLst>
        </xdr:cNvPr>
        <xdr:cNvSpPr/>
      </xdr:nvSpPr>
      <xdr:spPr>
        <a:xfrm>
          <a:off x="14541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5806</xdr:rowOff>
    </xdr:from>
    <xdr:to>
      <xdr:col>72</xdr:col>
      <xdr:colOff>38100</xdr:colOff>
      <xdr:row>38</xdr:row>
      <xdr:rowOff>107406</xdr:rowOff>
    </xdr:to>
    <xdr:sp macro="" textlink="">
      <xdr:nvSpPr>
        <xdr:cNvPr id="521" name="フローチャート: 判断 520">
          <a:extLst>
            <a:ext uri="{FF2B5EF4-FFF2-40B4-BE49-F238E27FC236}">
              <a16:creationId xmlns:a16="http://schemas.microsoft.com/office/drawing/2014/main" id="{991E3EB1-3567-49FB-855B-184DD90B8D7F}"/>
            </a:ext>
          </a:extLst>
        </xdr:cNvPr>
        <xdr:cNvSpPr/>
      </xdr:nvSpPr>
      <xdr:spPr>
        <a:xfrm>
          <a:off x="13652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61323</xdr:rowOff>
    </xdr:from>
    <xdr:to>
      <xdr:col>67</xdr:col>
      <xdr:colOff>101600</xdr:colOff>
      <xdr:row>38</xdr:row>
      <xdr:rowOff>162923</xdr:rowOff>
    </xdr:to>
    <xdr:sp macro="" textlink="">
      <xdr:nvSpPr>
        <xdr:cNvPr id="522" name="フローチャート: 判断 521">
          <a:extLst>
            <a:ext uri="{FF2B5EF4-FFF2-40B4-BE49-F238E27FC236}">
              <a16:creationId xmlns:a16="http://schemas.microsoft.com/office/drawing/2014/main" id="{3562A3DC-9FED-4C6E-9CC7-D121A3C293D4}"/>
            </a:ext>
          </a:extLst>
        </xdr:cNvPr>
        <xdr:cNvSpPr/>
      </xdr:nvSpPr>
      <xdr:spPr>
        <a:xfrm>
          <a:off x="12763500" y="657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3" name="テキスト ボックス 522">
          <a:extLst>
            <a:ext uri="{FF2B5EF4-FFF2-40B4-BE49-F238E27FC236}">
              <a16:creationId xmlns:a16="http://schemas.microsoft.com/office/drawing/2014/main" id="{9030F018-6395-4283-9953-9FBAA767F55D}"/>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4" name="テキスト ボックス 523">
          <a:extLst>
            <a:ext uri="{FF2B5EF4-FFF2-40B4-BE49-F238E27FC236}">
              <a16:creationId xmlns:a16="http://schemas.microsoft.com/office/drawing/2014/main" id="{4D790224-F338-40D4-A554-1963C9F1133D}"/>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5" name="テキスト ボックス 524">
          <a:extLst>
            <a:ext uri="{FF2B5EF4-FFF2-40B4-BE49-F238E27FC236}">
              <a16:creationId xmlns:a16="http://schemas.microsoft.com/office/drawing/2014/main" id="{695AECB6-ADD3-4973-992F-A9851AC13181}"/>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6" name="テキスト ボックス 525">
          <a:extLst>
            <a:ext uri="{FF2B5EF4-FFF2-40B4-BE49-F238E27FC236}">
              <a16:creationId xmlns:a16="http://schemas.microsoft.com/office/drawing/2014/main" id="{993C18A3-7D98-461F-8209-7CD57D5E1A3F}"/>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24E57C8E-39D1-4713-836F-5444D2FE7401}"/>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64589</xdr:rowOff>
    </xdr:from>
    <xdr:to>
      <xdr:col>85</xdr:col>
      <xdr:colOff>177800</xdr:colOff>
      <xdr:row>37</xdr:row>
      <xdr:rowOff>166188</xdr:rowOff>
    </xdr:to>
    <xdr:sp macro="" textlink="">
      <xdr:nvSpPr>
        <xdr:cNvPr id="528" name="楕円 527">
          <a:extLst>
            <a:ext uri="{FF2B5EF4-FFF2-40B4-BE49-F238E27FC236}">
              <a16:creationId xmlns:a16="http://schemas.microsoft.com/office/drawing/2014/main" id="{829ACA9F-4F39-4CBC-8D47-AA05BD15CDAA}"/>
            </a:ext>
          </a:extLst>
        </xdr:cNvPr>
        <xdr:cNvSpPr/>
      </xdr:nvSpPr>
      <xdr:spPr>
        <a:xfrm>
          <a:off x="16268700" y="640823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87466</xdr:rowOff>
    </xdr:from>
    <xdr:ext cx="405111" cy="259045"/>
    <xdr:sp macro="" textlink="">
      <xdr:nvSpPr>
        <xdr:cNvPr id="529" name="【一般廃棄物処理施設】&#10;有形固定資産減価償却率該当値テキスト">
          <a:extLst>
            <a:ext uri="{FF2B5EF4-FFF2-40B4-BE49-F238E27FC236}">
              <a16:creationId xmlns:a16="http://schemas.microsoft.com/office/drawing/2014/main" id="{8A80A5DC-8B89-4A78-B549-0E9A8AF32391}"/>
            </a:ext>
          </a:extLst>
        </xdr:cNvPr>
        <xdr:cNvSpPr txBox="1"/>
      </xdr:nvSpPr>
      <xdr:spPr>
        <a:xfrm>
          <a:off x="16357600" y="6259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4173</xdr:rowOff>
    </xdr:from>
    <xdr:to>
      <xdr:col>81</xdr:col>
      <xdr:colOff>101600</xdr:colOff>
      <xdr:row>37</xdr:row>
      <xdr:rowOff>105773</xdr:rowOff>
    </xdr:to>
    <xdr:sp macro="" textlink="">
      <xdr:nvSpPr>
        <xdr:cNvPr id="530" name="楕円 529">
          <a:extLst>
            <a:ext uri="{FF2B5EF4-FFF2-40B4-BE49-F238E27FC236}">
              <a16:creationId xmlns:a16="http://schemas.microsoft.com/office/drawing/2014/main" id="{2AA52158-7F73-4D5D-95D1-9A9103D296FB}"/>
            </a:ext>
          </a:extLst>
        </xdr:cNvPr>
        <xdr:cNvSpPr/>
      </xdr:nvSpPr>
      <xdr:spPr>
        <a:xfrm>
          <a:off x="15430500" y="634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54973</xdr:rowOff>
    </xdr:from>
    <xdr:to>
      <xdr:col>85</xdr:col>
      <xdr:colOff>127000</xdr:colOff>
      <xdr:row>37</xdr:row>
      <xdr:rowOff>115389</xdr:rowOff>
    </xdr:to>
    <xdr:cxnSp macro="">
      <xdr:nvCxnSpPr>
        <xdr:cNvPr id="531" name="直線コネクタ 530">
          <a:extLst>
            <a:ext uri="{FF2B5EF4-FFF2-40B4-BE49-F238E27FC236}">
              <a16:creationId xmlns:a16="http://schemas.microsoft.com/office/drawing/2014/main" id="{C12E057A-CE63-4DCD-B02F-63267894FAF7}"/>
            </a:ext>
          </a:extLst>
        </xdr:cNvPr>
        <xdr:cNvCxnSpPr/>
      </xdr:nvCxnSpPr>
      <xdr:spPr>
        <a:xfrm>
          <a:off x="15481300" y="6398623"/>
          <a:ext cx="8382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141333</xdr:rowOff>
    </xdr:from>
    <xdr:to>
      <xdr:col>76</xdr:col>
      <xdr:colOff>165100</xdr:colOff>
      <xdr:row>37</xdr:row>
      <xdr:rowOff>71483</xdr:rowOff>
    </xdr:to>
    <xdr:sp macro="" textlink="">
      <xdr:nvSpPr>
        <xdr:cNvPr id="532" name="楕円 531">
          <a:extLst>
            <a:ext uri="{FF2B5EF4-FFF2-40B4-BE49-F238E27FC236}">
              <a16:creationId xmlns:a16="http://schemas.microsoft.com/office/drawing/2014/main" id="{7F37D837-EA81-44D2-B0B8-84A244D1771B}"/>
            </a:ext>
          </a:extLst>
        </xdr:cNvPr>
        <xdr:cNvSpPr/>
      </xdr:nvSpPr>
      <xdr:spPr>
        <a:xfrm>
          <a:off x="14541500" y="631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20683</xdr:rowOff>
    </xdr:from>
    <xdr:to>
      <xdr:col>81</xdr:col>
      <xdr:colOff>50800</xdr:colOff>
      <xdr:row>37</xdr:row>
      <xdr:rowOff>54973</xdr:rowOff>
    </xdr:to>
    <xdr:cxnSp macro="">
      <xdr:nvCxnSpPr>
        <xdr:cNvPr id="533" name="直線コネクタ 532">
          <a:extLst>
            <a:ext uri="{FF2B5EF4-FFF2-40B4-BE49-F238E27FC236}">
              <a16:creationId xmlns:a16="http://schemas.microsoft.com/office/drawing/2014/main" id="{CA8E7DD0-5E4C-4B3A-AA04-24077AC246C4}"/>
            </a:ext>
          </a:extLst>
        </xdr:cNvPr>
        <xdr:cNvCxnSpPr/>
      </xdr:nvCxnSpPr>
      <xdr:spPr>
        <a:xfrm>
          <a:off x="14592300" y="6364333"/>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77651</xdr:rowOff>
    </xdr:from>
    <xdr:to>
      <xdr:col>72</xdr:col>
      <xdr:colOff>38100</xdr:colOff>
      <xdr:row>37</xdr:row>
      <xdr:rowOff>7801</xdr:rowOff>
    </xdr:to>
    <xdr:sp macro="" textlink="">
      <xdr:nvSpPr>
        <xdr:cNvPr id="534" name="楕円 533">
          <a:extLst>
            <a:ext uri="{FF2B5EF4-FFF2-40B4-BE49-F238E27FC236}">
              <a16:creationId xmlns:a16="http://schemas.microsoft.com/office/drawing/2014/main" id="{CEBDC210-1C77-4858-A7AB-46A1558D099C}"/>
            </a:ext>
          </a:extLst>
        </xdr:cNvPr>
        <xdr:cNvSpPr/>
      </xdr:nvSpPr>
      <xdr:spPr>
        <a:xfrm>
          <a:off x="13652500" y="624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128451</xdr:rowOff>
    </xdr:from>
    <xdr:to>
      <xdr:col>76</xdr:col>
      <xdr:colOff>114300</xdr:colOff>
      <xdr:row>37</xdr:row>
      <xdr:rowOff>20683</xdr:rowOff>
    </xdr:to>
    <xdr:cxnSp macro="">
      <xdr:nvCxnSpPr>
        <xdr:cNvPr id="535" name="直線コネクタ 534">
          <a:extLst>
            <a:ext uri="{FF2B5EF4-FFF2-40B4-BE49-F238E27FC236}">
              <a16:creationId xmlns:a16="http://schemas.microsoft.com/office/drawing/2014/main" id="{B59AE2E7-C81A-41DD-A0AF-AE6448E03D10}"/>
            </a:ext>
          </a:extLst>
        </xdr:cNvPr>
        <xdr:cNvCxnSpPr/>
      </xdr:nvCxnSpPr>
      <xdr:spPr>
        <a:xfrm>
          <a:off x="13703300" y="6300651"/>
          <a:ext cx="889000" cy="6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17236</xdr:rowOff>
    </xdr:from>
    <xdr:to>
      <xdr:col>67</xdr:col>
      <xdr:colOff>101600</xdr:colOff>
      <xdr:row>36</xdr:row>
      <xdr:rowOff>118836</xdr:rowOff>
    </xdr:to>
    <xdr:sp macro="" textlink="">
      <xdr:nvSpPr>
        <xdr:cNvPr id="536" name="楕円 535">
          <a:extLst>
            <a:ext uri="{FF2B5EF4-FFF2-40B4-BE49-F238E27FC236}">
              <a16:creationId xmlns:a16="http://schemas.microsoft.com/office/drawing/2014/main" id="{B26B2649-5D90-44D7-8CA7-9093DC0E5B83}"/>
            </a:ext>
          </a:extLst>
        </xdr:cNvPr>
        <xdr:cNvSpPr/>
      </xdr:nvSpPr>
      <xdr:spPr>
        <a:xfrm>
          <a:off x="12763500" y="618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68036</xdr:rowOff>
    </xdr:from>
    <xdr:to>
      <xdr:col>71</xdr:col>
      <xdr:colOff>177800</xdr:colOff>
      <xdr:row>36</xdr:row>
      <xdr:rowOff>128451</xdr:rowOff>
    </xdr:to>
    <xdr:cxnSp macro="">
      <xdr:nvCxnSpPr>
        <xdr:cNvPr id="537" name="直線コネクタ 536">
          <a:extLst>
            <a:ext uri="{FF2B5EF4-FFF2-40B4-BE49-F238E27FC236}">
              <a16:creationId xmlns:a16="http://schemas.microsoft.com/office/drawing/2014/main" id="{79245668-156D-4E5C-A8BA-D1B7E48A0606}"/>
            </a:ext>
          </a:extLst>
        </xdr:cNvPr>
        <xdr:cNvCxnSpPr/>
      </xdr:nvCxnSpPr>
      <xdr:spPr>
        <a:xfrm>
          <a:off x="12814300" y="6240236"/>
          <a:ext cx="889000" cy="6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145886</xdr:rowOff>
    </xdr:from>
    <xdr:ext cx="405111" cy="259045"/>
    <xdr:sp macro="" textlink="">
      <xdr:nvSpPr>
        <xdr:cNvPr id="538" name="n_1aveValue【一般廃棄物処理施設】&#10;有形固定資産減価償却率">
          <a:extLst>
            <a:ext uri="{FF2B5EF4-FFF2-40B4-BE49-F238E27FC236}">
              <a16:creationId xmlns:a16="http://schemas.microsoft.com/office/drawing/2014/main" id="{2195D5C8-B3FF-42FC-8949-E6EE47E22331}"/>
            </a:ext>
          </a:extLst>
        </xdr:cNvPr>
        <xdr:cNvSpPr txBox="1"/>
      </xdr:nvSpPr>
      <xdr:spPr>
        <a:xfrm>
          <a:off x="15266044" y="666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165480</xdr:rowOff>
    </xdr:from>
    <xdr:ext cx="405111" cy="259045"/>
    <xdr:sp macro="" textlink="">
      <xdr:nvSpPr>
        <xdr:cNvPr id="539" name="n_2aveValue【一般廃棄物処理施設】&#10;有形固定資産減価償却率">
          <a:extLst>
            <a:ext uri="{FF2B5EF4-FFF2-40B4-BE49-F238E27FC236}">
              <a16:creationId xmlns:a16="http://schemas.microsoft.com/office/drawing/2014/main" id="{ED1C563A-BEBF-443C-B80B-3473FB61E07F}"/>
            </a:ext>
          </a:extLst>
        </xdr:cNvPr>
        <xdr:cNvSpPr txBox="1"/>
      </xdr:nvSpPr>
      <xdr:spPr>
        <a:xfrm>
          <a:off x="14389744" y="668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98533</xdr:rowOff>
    </xdr:from>
    <xdr:ext cx="405111" cy="259045"/>
    <xdr:sp macro="" textlink="">
      <xdr:nvSpPr>
        <xdr:cNvPr id="540" name="n_3aveValue【一般廃棄物処理施設】&#10;有形固定資産減価償却率">
          <a:extLst>
            <a:ext uri="{FF2B5EF4-FFF2-40B4-BE49-F238E27FC236}">
              <a16:creationId xmlns:a16="http://schemas.microsoft.com/office/drawing/2014/main" id="{E8BF364F-9830-4797-ABF5-BF870D35CB49}"/>
            </a:ext>
          </a:extLst>
        </xdr:cNvPr>
        <xdr:cNvSpPr txBox="1"/>
      </xdr:nvSpPr>
      <xdr:spPr>
        <a:xfrm>
          <a:off x="13500744" y="661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154050</xdr:rowOff>
    </xdr:from>
    <xdr:ext cx="405111" cy="259045"/>
    <xdr:sp macro="" textlink="">
      <xdr:nvSpPr>
        <xdr:cNvPr id="541" name="n_4aveValue【一般廃棄物処理施設】&#10;有形固定資産減価償却率">
          <a:extLst>
            <a:ext uri="{FF2B5EF4-FFF2-40B4-BE49-F238E27FC236}">
              <a16:creationId xmlns:a16="http://schemas.microsoft.com/office/drawing/2014/main" id="{3087D4E4-2759-4A8D-A239-4F4537794733}"/>
            </a:ext>
          </a:extLst>
        </xdr:cNvPr>
        <xdr:cNvSpPr txBox="1"/>
      </xdr:nvSpPr>
      <xdr:spPr>
        <a:xfrm>
          <a:off x="12611744" y="666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122300</xdr:rowOff>
    </xdr:from>
    <xdr:ext cx="405111" cy="259045"/>
    <xdr:sp macro="" textlink="">
      <xdr:nvSpPr>
        <xdr:cNvPr id="542" name="n_1mainValue【一般廃棄物処理施設】&#10;有形固定資産減価償却率">
          <a:extLst>
            <a:ext uri="{FF2B5EF4-FFF2-40B4-BE49-F238E27FC236}">
              <a16:creationId xmlns:a16="http://schemas.microsoft.com/office/drawing/2014/main" id="{46A7B50B-C9A8-4720-93DC-4805916E3D6A}"/>
            </a:ext>
          </a:extLst>
        </xdr:cNvPr>
        <xdr:cNvSpPr txBox="1"/>
      </xdr:nvSpPr>
      <xdr:spPr>
        <a:xfrm>
          <a:off x="15266044" y="612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88010</xdr:rowOff>
    </xdr:from>
    <xdr:ext cx="405111" cy="259045"/>
    <xdr:sp macro="" textlink="">
      <xdr:nvSpPr>
        <xdr:cNvPr id="543" name="n_2mainValue【一般廃棄物処理施設】&#10;有形固定資産減価償却率">
          <a:extLst>
            <a:ext uri="{FF2B5EF4-FFF2-40B4-BE49-F238E27FC236}">
              <a16:creationId xmlns:a16="http://schemas.microsoft.com/office/drawing/2014/main" id="{776901F7-3D51-4ACC-ADD0-56C61DB75C01}"/>
            </a:ext>
          </a:extLst>
        </xdr:cNvPr>
        <xdr:cNvSpPr txBox="1"/>
      </xdr:nvSpPr>
      <xdr:spPr>
        <a:xfrm>
          <a:off x="14389744" y="6088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24328</xdr:rowOff>
    </xdr:from>
    <xdr:ext cx="405111" cy="259045"/>
    <xdr:sp macro="" textlink="">
      <xdr:nvSpPr>
        <xdr:cNvPr id="544" name="n_3mainValue【一般廃棄物処理施設】&#10;有形固定資産減価償却率">
          <a:extLst>
            <a:ext uri="{FF2B5EF4-FFF2-40B4-BE49-F238E27FC236}">
              <a16:creationId xmlns:a16="http://schemas.microsoft.com/office/drawing/2014/main" id="{1FF91EE2-C2B1-47B8-91D9-FB308A2A19C9}"/>
            </a:ext>
          </a:extLst>
        </xdr:cNvPr>
        <xdr:cNvSpPr txBox="1"/>
      </xdr:nvSpPr>
      <xdr:spPr>
        <a:xfrm>
          <a:off x="13500744" y="602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135363</xdr:rowOff>
    </xdr:from>
    <xdr:ext cx="405111" cy="259045"/>
    <xdr:sp macro="" textlink="">
      <xdr:nvSpPr>
        <xdr:cNvPr id="545" name="n_4mainValue【一般廃棄物処理施設】&#10;有形固定資産減価償却率">
          <a:extLst>
            <a:ext uri="{FF2B5EF4-FFF2-40B4-BE49-F238E27FC236}">
              <a16:creationId xmlns:a16="http://schemas.microsoft.com/office/drawing/2014/main" id="{A4DA6922-22D8-4025-B2C5-F4B857FFEDE3}"/>
            </a:ext>
          </a:extLst>
        </xdr:cNvPr>
        <xdr:cNvSpPr txBox="1"/>
      </xdr:nvSpPr>
      <xdr:spPr>
        <a:xfrm>
          <a:off x="12611744" y="5964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6" name="正方形/長方形 545">
          <a:extLst>
            <a:ext uri="{FF2B5EF4-FFF2-40B4-BE49-F238E27FC236}">
              <a16:creationId xmlns:a16="http://schemas.microsoft.com/office/drawing/2014/main" id="{D1415DEB-785E-4D9D-AE19-0E435E061025}"/>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7" name="正方形/長方形 546">
          <a:extLst>
            <a:ext uri="{FF2B5EF4-FFF2-40B4-BE49-F238E27FC236}">
              <a16:creationId xmlns:a16="http://schemas.microsoft.com/office/drawing/2014/main" id="{E2DEF4D7-2DBC-4E3C-8790-C656FF41FA83}"/>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8" name="正方形/長方形 547">
          <a:extLst>
            <a:ext uri="{FF2B5EF4-FFF2-40B4-BE49-F238E27FC236}">
              <a16:creationId xmlns:a16="http://schemas.microsoft.com/office/drawing/2014/main" id="{65297CFC-C805-4565-B465-185277A0EDA8}"/>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9" name="正方形/長方形 548">
          <a:extLst>
            <a:ext uri="{FF2B5EF4-FFF2-40B4-BE49-F238E27FC236}">
              <a16:creationId xmlns:a16="http://schemas.microsoft.com/office/drawing/2014/main" id="{7CC8E676-AB8F-4D5F-BA72-AB2D29D246A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0" name="正方形/長方形 549">
          <a:extLst>
            <a:ext uri="{FF2B5EF4-FFF2-40B4-BE49-F238E27FC236}">
              <a16:creationId xmlns:a16="http://schemas.microsoft.com/office/drawing/2014/main" id="{7BB24C88-9EA4-4630-A085-5511EC9FED38}"/>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1" name="正方形/長方形 550">
          <a:extLst>
            <a:ext uri="{FF2B5EF4-FFF2-40B4-BE49-F238E27FC236}">
              <a16:creationId xmlns:a16="http://schemas.microsoft.com/office/drawing/2014/main" id="{A051ED40-2310-45D5-86AB-AA9E52FF33CA}"/>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2" name="正方形/長方形 551">
          <a:extLst>
            <a:ext uri="{FF2B5EF4-FFF2-40B4-BE49-F238E27FC236}">
              <a16:creationId xmlns:a16="http://schemas.microsoft.com/office/drawing/2014/main" id="{05309B20-3C06-4730-A85C-A2D220F5387D}"/>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3" name="正方形/長方形 552">
          <a:extLst>
            <a:ext uri="{FF2B5EF4-FFF2-40B4-BE49-F238E27FC236}">
              <a16:creationId xmlns:a16="http://schemas.microsoft.com/office/drawing/2014/main" id="{3701D412-4DD2-4CFE-8149-2E4E1CB82347}"/>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4" name="テキスト ボックス 553">
          <a:extLst>
            <a:ext uri="{FF2B5EF4-FFF2-40B4-BE49-F238E27FC236}">
              <a16:creationId xmlns:a16="http://schemas.microsoft.com/office/drawing/2014/main" id="{CFEF46F8-F9C3-4996-8F8E-7AA351E73E1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5" name="直線コネクタ 554">
          <a:extLst>
            <a:ext uri="{FF2B5EF4-FFF2-40B4-BE49-F238E27FC236}">
              <a16:creationId xmlns:a16="http://schemas.microsoft.com/office/drawing/2014/main" id="{3ECE6FB9-2866-40EC-807A-EC15990C8EC2}"/>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6" name="直線コネクタ 555">
          <a:extLst>
            <a:ext uri="{FF2B5EF4-FFF2-40B4-BE49-F238E27FC236}">
              <a16:creationId xmlns:a16="http://schemas.microsoft.com/office/drawing/2014/main" id="{F3EBE094-2B95-4DA2-A415-9FC82690FCA9}"/>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7" name="テキスト ボックス 556">
          <a:extLst>
            <a:ext uri="{FF2B5EF4-FFF2-40B4-BE49-F238E27FC236}">
              <a16:creationId xmlns:a16="http://schemas.microsoft.com/office/drawing/2014/main" id="{F6B1C8F5-B8BD-488D-AE22-612742B17C99}"/>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8" name="直線コネクタ 557">
          <a:extLst>
            <a:ext uri="{FF2B5EF4-FFF2-40B4-BE49-F238E27FC236}">
              <a16:creationId xmlns:a16="http://schemas.microsoft.com/office/drawing/2014/main" id="{9BD9660D-8295-4C62-9F57-C257E024131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59" name="テキスト ボックス 558">
          <a:extLst>
            <a:ext uri="{FF2B5EF4-FFF2-40B4-BE49-F238E27FC236}">
              <a16:creationId xmlns:a16="http://schemas.microsoft.com/office/drawing/2014/main" id="{4430D24C-8685-4BBA-AAA7-9EE2AAD96B5F}"/>
            </a:ext>
          </a:extLst>
        </xdr:cNvPr>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0" name="直線コネクタ 559">
          <a:extLst>
            <a:ext uri="{FF2B5EF4-FFF2-40B4-BE49-F238E27FC236}">
              <a16:creationId xmlns:a16="http://schemas.microsoft.com/office/drawing/2014/main" id="{2FCBF308-696C-4949-8E74-1A2BA2E85222}"/>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61" name="テキスト ボックス 560">
          <a:extLst>
            <a:ext uri="{FF2B5EF4-FFF2-40B4-BE49-F238E27FC236}">
              <a16:creationId xmlns:a16="http://schemas.microsoft.com/office/drawing/2014/main" id="{C1382F6D-DAFE-4979-BFE7-EDD2630A4F4E}"/>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2" name="直線コネクタ 561">
          <a:extLst>
            <a:ext uri="{FF2B5EF4-FFF2-40B4-BE49-F238E27FC236}">
              <a16:creationId xmlns:a16="http://schemas.microsoft.com/office/drawing/2014/main" id="{79C3D42D-B04B-41D0-88C6-8FB8EF47B02A}"/>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63" name="テキスト ボックス 562">
          <a:extLst>
            <a:ext uri="{FF2B5EF4-FFF2-40B4-BE49-F238E27FC236}">
              <a16:creationId xmlns:a16="http://schemas.microsoft.com/office/drawing/2014/main" id="{4CB2127C-85CB-4DBF-82AA-5E2A13DFA909}"/>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4" name="直線コネクタ 563">
          <a:extLst>
            <a:ext uri="{FF2B5EF4-FFF2-40B4-BE49-F238E27FC236}">
              <a16:creationId xmlns:a16="http://schemas.microsoft.com/office/drawing/2014/main" id="{500B9CC0-F1EB-4DE1-8CD0-8EE3361B62F5}"/>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65" name="テキスト ボックス 564">
          <a:extLst>
            <a:ext uri="{FF2B5EF4-FFF2-40B4-BE49-F238E27FC236}">
              <a16:creationId xmlns:a16="http://schemas.microsoft.com/office/drawing/2014/main" id="{7CD218F6-345B-479C-9F65-4AEA8FBB7B09}"/>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6" name="直線コネクタ 565">
          <a:extLst>
            <a:ext uri="{FF2B5EF4-FFF2-40B4-BE49-F238E27FC236}">
              <a16:creationId xmlns:a16="http://schemas.microsoft.com/office/drawing/2014/main" id="{D8E554A4-5A4A-4AFB-9E73-70941966F774}"/>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7" name="テキスト ボックス 566">
          <a:extLst>
            <a:ext uri="{FF2B5EF4-FFF2-40B4-BE49-F238E27FC236}">
              <a16:creationId xmlns:a16="http://schemas.microsoft.com/office/drawing/2014/main" id="{CE728D46-C6A5-41D6-897B-E76DB809E2D4}"/>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8" name="【一般廃棄物処理施設】&#10;一人当たり有形固定資産（償却資産）額グラフ枠">
          <a:extLst>
            <a:ext uri="{FF2B5EF4-FFF2-40B4-BE49-F238E27FC236}">
              <a16:creationId xmlns:a16="http://schemas.microsoft.com/office/drawing/2014/main" id="{1B399E93-8D9F-4D82-B103-EA5D0B7B3C62}"/>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105263</xdr:rowOff>
    </xdr:from>
    <xdr:to>
      <xdr:col>116</xdr:col>
      <xdr:colOff>62864</xdr:colOff>
      <xdr:row>42</xdr:row>
      <xdr:rowOff>17755</xdr:rowOff>
    </xdr:to>
    <xdr:cxnSp macro="">
      <xdr:nvCxnSpPr>
        <xdr:cNvPr id="569" name="直線コネクタ 568">
          <a:extLst>
            <a:ext uri="{FF2B5EF4-FFF2-40B4-BE49-F238E27FC236}">
              <a16:creationId xmlns:a16="http://schemas.microsoft.com/office/drawing/2014/main" id="{24AD93F9-45F4-45B8-A242-64D3CFE24B99}"/>
            </a:ext>
          </a:extLst>
        </xdr:cNvPr>
        <xdr:cNvCxnSpPr/>
      </xdr:nvCxnSpPr>
      <xdr:spPr>
        <a:xfrm flipV="1">
          <a:off x="22160864" y="5763113"/>
          <a:ext cx="0" cy="1455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21582</xdr:rowOff>
    </xdr:from>
    <xdr:ext cx="469744" cy="259045"/>
    <xdr:sp macro="" textlink="">
      <xdr:nvSpPr>
        <xdr:cNvPr id="570" name="【一般廃棄物処理施設】&#10;一人当たり有形固定資産（償却資産）額最小値テキスト">
          <a:extLst>
            <a:ext uri="{FF2B5EF4-FFF2-40B4-BE49-F238E27FC236}">
              <a16:creationId xmlns:a16="http://schemas.microsoft.com/office/drawing/2014/main" id="{879440E4-AC48-4AA0-B59A-65F1AD644CF7}"/>
            </a:ext>
          </a:extLst>
        </xdr:cNvPr>
        <xdr:cNvSpPr txBox="1"/>
      </xdr:nvSpPr>
      <xdr:spPr>
        <a:xfrm>
          <a:off x="22199600" y="7222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17755</xdr:rowOff>
    </xdr:from>
    <xdr:to>
      <xdr:col>116</xdr:col>
      <xdr:colOff>152400</xdr:colOff>
      <xdr:row>42</xdr:row>
      <xdr:rowOff>17755</xdr:rowOff>
    </xdr:to>
    <xdr:cxnSp macro="">
      <xdr:nvCxnSpPr>
        <xdr:cNvPr id="571" name="直線コネクタ 570">
          <a:extLst>
            <a:ext uri="{FF2B5EF4-FFF2-40B4-BE49-F238E27FC236}">
              <a16:creationId xmlns:a16="http://schemas.microsoft.com/office/drawing/2014/main" id="{F868878F-249F-4516-996A-0AF598310034}"/>
            </a:ext>
          </a:extLst>
        </xdr:cNvPr>
        <xdr:cNvCxnSpPr/>
      </xdr:nvCxnSpPr>
      <xdr:spPr>
        <a:xfrm>
          <a:off x="22072600" y="7218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51940</xdr:rowOff>
    </xdr:from>
    <xdr:ext cx="599010" cy="259045"/>
    <xdr:sp macro="" textlink="">
      <xdr:nvSpPr>
        <xdr:cNvPr id="572" name="【一般廃棄物処理施設】&#10;一人当たり有形固定資産（償却資産）額最大値テキスト">
          <a:extLst>
            <a:ext uri="{FF2B5EF4-FFF2-40B4-BE49-F238E27FC236}">
              <a16:creationId xmlns:a16="http://schemas.microsoft.com/office/drawing/2014/main" id="{633B0C3E-67A8-499E-942D-F9B3EA039D23}"/>
            </a:ext>
          </a:extLst>
        </xdr:cNvPr>
        <xdr:cNvSpPr txBox="1"/>
      </xdr:nvSpPr>
      <xdr:spPr>
        <a:xfrm>
          <a:off x="22199600" y="5538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105263</xdr:rowOff>
    </xdr:from>
    <xdr:to>
      <xdr:col>116</xdr:col>
      <xdr:colOff>152400</xdr:colOff>
      <xdr:row>33</xdr:row>
      <xdr:rowOff>105263</xdr:rowOff>
    </xdr:to>
    <xdr:cxnSp macro="">
      <xdr:nvCxnSpPr>
        <xdr:cNvPr id="573" name="直線コネクタ 572">
          <a:extLst>
            <a:ext uri="{FF2B5EF4-FFF2-40B4-BE49-F238E27FC236}">
              <a16:creationId xmlns:a16="http://schemas.microsoft.com/office/drawing/2014/main" id="{DE1D2DC2-423A-4CFE-9408-EA7106C52645}"/>
            </a:ext>
          </a:extLst>
        </xdr:cNvPr>
        <xdr:cNvCxnSpPr/>
      </xdr:nvCxnSpPr>
      <xdr:spPr>
        <a:xfrm>
          <a:off x="22072600" y="5763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130662</xdr:rowOff>
    </xdr:from>
    <xdr:ext cx="534377" cy="259045"/>
    <xdr:sp macro="" textlink="">
      <xdr:nvSpPr>
        <xdr:cNvPr id="574" name="【一般廃棄物処理施設】&#10;一人当たり有形固定資産（償却資産）額平均値テキスト">
          <a:extLst>
            <a:ext uri="{FF2B5EF4-FFF2-40B4-BE49-F238E27FC236}">
              <a16:creationId xmlns:a16="http://schemas.microsoft.com/office/drawing/2014/main" id="{B2F0E819-4744-415B-A45B-394F7A6CE124}"/>
            </a:ext>
          </a:extLst>
        </xdr:cNvPr>
        <xdr:cNvSpPr txBox="1"/>
      </xdr:nvSpPr>
      <xdr:spPr>
        <a:xfrm>
          <a:off x="22199600" y="66457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152235</xdr:rowOff>
    </xdr:from>
    <xdr:to>
      <xdr:col>116</xdr:col>
      <xdr:colOff>114300</xdr:colOff>
      <xdr:row>39</xdr:row>
      <xdr:rowOff>82385</xdr:rowOff>
    </xdr:to>
    <xdr:sp macro="" textlink="">
      <xdr:nvSpPr>
        <xdr:cNvPr id="575" name="フローチャート: 判断 574">
          <a:extLst>
            <a:ext uri="{FF2B5EF4-FFF2-40B4-BE49-F238E27FC236}">
              <a16:creationId xmlns:a16="http://schemas.microsoft.com/office/drawing/2014/main" id="{85ECB22B-857C-4DE3-9093-9895E1F23DF6}"/>
            </a:ext>
          </a:extLst>
        </xdr:cNvPr>
        <xdr:cNvSpPr/>
      </xdr:nvSpPr>
      <xdr:spPr>
        <a:xfrm>
          <a:off x="22110700" y="666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7516</xdr:rowOff>
    </xdr:from>
    <xdr:to>
      <xdr:col>112</xdr:col>
      <xdr:colOff>38100</xdr:colOff>
      <xdr:row>39</xdr:row>
      <xdr:rowOff>109116</xdr:rowOff>
    </xdr:to>
    <xdr:sp macro="" textlink="">
      <xdr:nvSpPr>
        <xdr:cNvPr id="576" name="フローチャート: 判断 575">
          <a:extLst>
            <a:ext uri="{FF2B5EF4-FFF2-40B4-BE49-F238E27FC236}">
              <a16:creationId xmlns:a16="http://schemas.microsoft.com/office/drawing/2014/main" id="{8836C00F-59BD-407D-9EBA-735E9C57AD43}"/>
            </a:ext>
          </a:extLst>
        </xdr:cNvPr>
        <xdr:cNvSpPr/>
      </xdr:nvSpPr>
      <xdr:spPr>
        <a:xfrm>
          <a:off x="21272500" y="6694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4056</xdr:rowOff>
    </xdr:from>
    <xdr:to>
      <xdr:col>107</xdr:col>
      <xdr:colOff>101600</xdr:colOff>
      <xdr:row>39</xdr:row>
      <xdr:rowOff>105656</xdr:rowOff>
    </xdr:to>
    <xdr:sp macro="" textlink="">
      <xdr:nvSpPr>
        <xdr:cNvPr id="577" name="フローチャート: 判断 576">
          <a:extLst>
            <a:ext uri="{FF2B5EF4-FFF2-40B4-BE49-F238E27FC236}">
              <a16:creationId xmlns:a16="http://schemas.microsoft.com/office/drawing/2014/main" id="{85C91292-55AF-4A94-AA7B-3194E3F01533}"/>
            </a:ext>
          </a:extLst>
        </xdr:cNvPr>
        <xdr:cNvSpPr/>
      </xdr:nvSpPr>
      <xdr:spPr>
        <a:xfrm>
          <a:off x="20383500" y="6690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43086</xdr:rowOff>
    </xdr:from>
    <xdr:to>
      <xdr:col>102</xdr:col>
      <xdr:colOff>165100</xdr:colOff>
      <xdr:row>39</xdr:row>
      <xdr:rowOff>144686</xdr:rowOff>
    </xdr:to>
    <xdr:sp macro="" textlink="">
      <xdr:nvSpPr>
        <xdr:cNvPr id="578" name="フローチャート: 判断 577">
          <a:extLst>
            <a:ext uri="{FF2B5EF4-FFF2-40B4-BE49-F238E27FC236}">
              <a16:creationId xmlns:a16="http://schemas.microsoft.com/office/drawing/2014/main" id="{BA522B20-DFA9-4379-94DD-30D8C4417231}"/>
            </a:ext>
          </a:extLst>
        </xdr:cNvPr>
        <xdr:cNvSpPr/>
      </xdr:nvSpPr>
      <xdr:spPr>
        <a:xfrm>
          <a:off x="19494500" y="6729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2228</xdr:rowOff>
    </xdr:from>
    <xdr:to>
      <xdr:col>98</xdr:col>
      <xdr:colOff>38100</xdr:colOff>
      <xdr:row>39</xdr:row>
      <xdr:rowOff>103828</xdr:rowOff>
    </xdr:to>
    <xdr:sp macro="" textlink="">
      <xdr:nvSpPr>
        <xdr:cNvPr id="579" name="フローチャート: 判断 578">
          <a:extLst>
            <a:ext uri="{FF2B5EF4-FFF2-40B4-BE49-F238E27FC236}">
              <a16:creationId xmlns:a16="http://schemas.microsoft.com/office/drawing/2014/main" id="{5BF19704-3B93-4484-B408-CD0DF9909EAE}"/>
            </a:ext>
          </a:extLst>
        </xdr:cNvPr>
        <xdr:cNvSpPr/>
      </xdr:nvSpPr>
      <xdr:spPr>
        <a:xfrm>
          <a:off x="18605500" y="668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0" name="テキスト ボックス 579">
          <a:extLst>
            <a:ext uri="{FF2B5EF4-FFF2-40B4-BE49-F238E27FC236}">
              <a16:creationId xmlns:a16="http://schemas.microsoft.com/office/drawing/2014/main" id="{989A44D3-A4A8-4E64-809C-09E8BF973AF9}"/>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1" name="テキスト ボックス 580">
          <a:extLst>
            <a:ext uri="{FF2B5EF4-FFF2-40B4-BE49-F238E27FC236}">
              <a16:creationId xmlns:a16="http://schemas.microsoft.com/office/drawing/2014/main" id="{99840364-C7BA-4DC5-B98C-81E815197E77}"/>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2" name="テキスト ボックス 581">
          <a:extLst>
            <a:ext uri="{FF2B5EF4-FFF2-40B4-BE49-F238E27FC236}">
              <a16:creationId xmlns:a16="http://schemas.microsoft.com/office/drawing/2014/main" id="{FCBDFBC4-59BC-4D1F-B1DE-34FAC424F66C}"/>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3" name="テキスト ボックス 582">
          <a:extLst>
            <a:ext uri="{FF2B5EF4-FFF2-40B4-BE49-F238E27FC236}">
              <a16:creationId xmlns:a16="http://schemas.microsoft.com/office/drawing/2014/main" id="{C78F13C5-146F-4EEF-9EAD-281DB6057DBA}"/>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324E34CF-A67B-4320-9111-3428A6847937}"/>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82382</xdr:rowOff>
    </xdr:from>
    <xdr:to>
      <xdr:col>116</xdr:col>
      <xdr:colOff>114300</xdr:colOff>
      <xdr:row>38</xdr:row>
      <xdr:rowOff>12533</xdr:rowOff>
    </xdr:to>
    <xdr:sp macro="" textlink="">
      <xdr:nvSpPr>
        <xdr:cNvPr id="585" name="楕円 584">
          <a:extLst>
            <a:ext uri="{FF2B5EF4-FFF2-40B4-BE49-F238E27FC236}">
              <a16:creationId xmlns:a16="http://schemas.microsoft.com/office/drawing/2014/main" id="{62521F12-A8FA-49BD-9E97-F5E372EBF03A}"/>
            </a:ext>
          </a:extLst>
        </xdr:cNvPr>
        <xdr:cNvSpPr/>
      </xdr:nvSpPr>
      <xdr:spPr>
        <a:xfrm>
          <a:off x="22110700" y="642603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105259</xdr:rowOff>
    </xdr:from>
    <xdr:ext cx="599010" cy="259045"/>
    <xdr:sp macro="" textlink="">
      <xdr:nvSpPr>
        <xdr:cNvPr id="586" name="【一般廃棄物処理施設】&#10;一人当たり有形固定資産（償却資産）額該当値テキスト">
          <a:extLst>
            <a:ext uri="{FF2B5EF4-FFF2-40B4-BE49-F238E27FC236}">
              <a16:creationId xmlns:a16="http://schemas.microsoft.com/office/drawing/2014/main" id="{0D9CC0B0-CE70-4E74-BBA3-3AD941097DB6}"/>
            </a:ext>
          </a:extLst>
        </xdr:cNvPr>
        <xdr:cNvSpPr txBox="1"/>
      </xdr:nvSpPr>
      <xdr:spPr>
        <a:xfrm>
          <a:off x="22199600" y="6277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82421</xdr:rowOff>
    </xdr:from>
    <xdr:to>
      <xdr:col>112</xdr:col>
      <xdr:colOff>38100</xdr:colOff>
      <xdr:row>38</xdr:row>
      <xdr:rowOff>12571</xdr:rowOff>
    </xdr:to>
    <xdr:sp macro="" textlink="">
      <xdr:nvSpPr>
        <xdr:cNvPr id="587" name="楕円 586">
          <a:extLst>
            <a:ext uri="{FF2B5EF4-FFF2-40B4-BE49-F238E27FC236}">
              <a16:creationId xmlns:a16="http://schemas.microsoft.com/office/drawing/2014/main" id="{A55369F3-1733-4140-AA98-EE3C3DD2C33A}"/>
            </a:ext>
          </a:extLst>
        </xdr:cNvPr>
        <xdr:cNvSpPr/>
      </xdr:nvSpPr>
      <xdr:spPr>
        <a:xfrm>
          <a:off x="21272500" y="642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133182</xdr:rowOff>
    </xdr:from>
    <xdr:to>
      <xdr:col>116</xdr:col>
      <xdr:colOff>63500</xdr:colOff>
      <xdr:row>37</xdr:row>
      <xdr:rowOff>133221</xdr:rowOff>
    </xdr:to>
    <xdr:cxnSp macro="">
      <xdr:nvCxnSpPr>
        <xdr:cNvPr id="588" name="直線コネクタ 587">
          <a:extLst>
            <a:ext uri="{FF2B5EF4-FFF2-40B4-BE49-F238E27FC236}">
              <a16:creationId xmlns:a16="http://schemas.microsoft.com/office/drawing/2014/main" id="{3A6B3C7D-0EA4-4969-AF58-8B4A03271B38}"/>
            </a:ext>
          </a:extLst>
        </xdr:cNvPr>
        <xdr:cNvCxnSpPr/>
      </xdr:nvCxnSpPr>
      <xdr:spPr>
        <a:xfrm flipV="1">
          <a:off x="21323300" y="6476832"/>
          <a:ext cx="838200" cy="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56916</xdr:rowOff>
    </xdr:from>
    <xdr:to>
      <xdr:col>107</xdr:col>
      <xdr:colOff>101600</xdr:colOff>
      <xdr:row>37</xdr:row>
      <xdr:rowOff>158516</xdr:rowOff>
    </xdr:to>
    <xdr:sp macro="" textlink="">
      <xdr:nvSpPr>
        <xdr:cNvPr id="589" name="楕円 588">
          <a:extLst>
            <a:ext uri="{FF2B5EF4-FFF2-40B4-BE49-F238E27FC236}">
              <a16:creationId xmlns:a16="http://schemas.microsoft.com/office/drawing/2014/main" id="{0F0E2CED-0C3B-4BA6-A32A-5E07EBE2D195}"/>
            </a:ext>
          </a:extLst>
        </xdr:cNvPr>
        <xdr:cNvSpPr/>
      </xdr:nvSpPr>
      <xdr:spPr>
        <a:xfrm>
          <a:off x="20383500" y="6400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107716</xdr:rowOff>
    </xdr:from>
    <xdr:to>
      <xdr:col>111</xdr:col>
      <xdr:colOff>177800</xdr:colOff>
      <xdr:row>37</xdr:row>
      <xdr:rowOff>133221</xdr:rowOff>
    </xdr:to>
    <xdr:cxnSp macro="">
      <xdr:nvCxnSpPr>
        <xdr:cNvPr id="590" name="直線コネクタ 589">
          <a:extLst>
            <a:ext uri="{FF2B5EF4-FFF2-40B4-BE49-F238E27FC236}">
              <a16:creationId xmlns:a16="http://schemas.microsoft.com/office/drawing/2014/main" id="{104133F5-6828-427E-B804-4FFC1A6A3C78}"/>
            </a:ext>
          </a:extLst>
        </xdr:cNvPr>
        <xdr:cNvCxnSpPr/>
      </xdr:nvCxnSpPr>
      <xdr:spPr>
        <a:xfrm>
          <a:off x="20434300" y="6451366"/>
          <a:ext cx="889000" cy="25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55278</xdr:rowOff>
    </xdr:from>
    <xdr:to>
      <xdr:col>102</xdr:col>
      <xdr:colOff>165100</xdr:colOff>
      <xdr:row>37</xdr:row>
      <xdr:rowOff>156878</xdr:rowOff>
    </xdr:to>
    <xdr:sp macro="" textlink="">
      <xdr:nvSpPr>
        <xdr:cNvPr id="591" name="楕円 590">
          <a:extLst>
            <a:ext uri="{FF2B5EF4-FFF2-40B4-BE49-F238E27FC236}">
              <a16:creationId xmlns:a16="http://schemas.microsoft.com/office/drawing/2014/main" id="{F30852D6-1297-4715-BC72-A2BED4518A18}"/>
            </a:ext>
          </a:extLst>
        </xdr:cNvPr>
        <xdr:cNvSpPr/>
      </xdr:nvSpPr>
      <xdr:spPr>
        <a:xfrm>
          <a:off x="19494500" y="639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106078</xdr:rowOff>
    </xdr:from>
    <xdr:to>
      <xdr:col>107</xdr:col>
      <xdr:colOff>50800</xdr:colOff>
      <xdr:row>37</xdr:row>
      <xdr:rowOff>107716</xdr:rowOff>
    </xdr:to>
    <xdr:cxnSp macro="">
      <xdr:nvCxnSpPr>
        <xdr:cNvPr id="592" name="直線コネクタ 591">
          <a:extLst>
            <a:ext uri="{FF2B5EF4-FFF2-40B4-BE49-F238E27FC236}">
              <a16:creationId xmlns:a16="http://schemas.microsoft.com/office/drawing/2014/main" id="{C8582E57-937B-4B39-B78B-218634794549}"/>
            </a:ext>
          </a:extLst>
        </xdr:cNvPr>
        <xdr:cNvCxnSpPr/>
      </xdr:nvCxnSpPr>
      <xdr:spPr>
        <a:xfrm>
          <a:off x="19545300" y="6449728"/>
          <a:ext cx="889000" cy="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51308</xdr:rowOff>
    </xdr:from>
    <xdr:to>
      <xdr:col>98</xdr:col>
      <xdr:colOff>38100</xdr:colOff>
      <xdr:row>37</xdr:row>
      <xdr:rowOff>152908</xdr:rowOff>
    </xdr:to>
    <xdr:sp macro="" textlink="">
      <xdr:nvSpPr>
        <xdr:cNvPr id="593" name="楕円 592">
          <a:extLst>
            <a:ext uri="{FF2B5EF4-FFF2-40B4-BE49-F238E27FC236}">
              <a16:creationId xmlns:a16="http://schemas.microsoft.com/office/drawing/2014/main" id="{E7CBD95E-5194-4063-8588-E7FE26AC3938}"/>
            </a:ext>
          </a:extLst>
        </xdr:cNvPr>
        <xdr:cNvSpPr/>
      </xdr:nvSpPr>
      <xdr:spPr>
        <a:xfrm>
          <a:off x="18605500" y="639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102108</xdr:rowOff>
    </xdr:from>
    <xdr:to>
      <xdr:col>102</xdr:col>
      <xdr:colOff>114300</xdr:colOff>
      <xdr:row>37</xdr:row>
      <xdr:rowOff>106078</xdr:rowOff>
    </xdr:to>
    <xdr:cxnSp macro="">
      <xdr:nvCxnSpPr>
        <xdr:cNvPr id="594" name="直線コネクタ 593">
          <a:extLst>
            <a:ext uri="{FF2B5EF4-FFF2-40B4-BE49-F238E27FC236}">
              <a16:creationId xmlns:a16="http://schemas.microsoft.com/office/drawing/2014/main" id="{F8AF5D17-61DE-49F8-9D1C-AB2719970832}"/>
            </a:ext>
          </a:extLst>
        </xdr:cNvPr>
        <xdr:cNvCxnSpPr/>
      </xdr:nvCxnSpPr>
      <xdr:spPr>
        <a:xfrm>
          <a:off x="18656300" y="6445758"/>
          <a:ext cx="889000" cy="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100243</xdr:rowOff>
    </xdr:from>
    <xdr:ext cx="534377" cy="259045"/>
    <xdr:sp macro="" textlink="">
      <xdr:nvSpPr>
        <xdr:cNvPr id="595" name="n_1aveValue【一般廃棄物処理施設】&#10;一人当たり有形固定資産（償却資産）額">
          <a:extLst>
            <a:ext uri="{FF2B5EF4-FFF2-40B4-BE49-F238E27FC236}">
              <a16:creationId xmlns:a16="http://schemas.microsoft.com/office/drawing/2014/main" id="{26DCD010-4FD2-4D99-886E-C8FA6BA79C80}"/>
            </a:ext>
          </a:extLst>
        </xdr:cNvPr>
        <xdr:cNvSpPr txBox="1"/>
      </xdr:nvSpPr>
      <xdr:spPr>
        <a:xfrm>
          <a:off x="21043411" y="678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96783</xdr:rowOff>
    </xdr:from>
    <xdr:ext cx="534377" cy="259045"/>
    <xdr:sp macro="" textlink="">
      <xdr:nvSpPr>
        <xdr:cNvPr id="596" name="n_2aveValue【一般廃棄物処理施設】&#10;一人当たり有形固定資産（償却資産）額">
          <a:extLst>
            <a:ext uri="{FF2B5EF4-FFF2-40B4-BE49-F238E27FC236}">
              <a16:creationId xmlns:a16="http://schemas.microsoft.com/office/drawing/2014/main" id="{92F47F25-D217-4450-9B66-0994D800FA1C}"/>
            </a:ext>
          </a:extLst>
        </xdr:cNvPr>
        <xdr:cNvSpPr txBox="1"/>
      </xdr:nvSpPr>
      <xdr:spPr>
        <a:xfrm>
          <a:off x="20167111" y="6783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135813</xdr:rowOff>
    </xdr:from>
    <xdr:ext cx="534377" cy="259045"/>
    <xdr:sp macro="" textlink="">
      <xdr:nvSpPr>
        <xdr:cNvPr id="597" name="n_3aveValue【一般廃棄物処理施設】&#10;一人当たり有形固定資産（償却資産）額">
          <a:extLst>
            <a:ext uri="{FF2B5EF4-FFF2-40B4-BE49-F238E27FC236}">
              <a16:creationId xmlns:a16="http://schemas.microsoft.com/office/drawing/2014/main" id="{6DB7B6FD-D7C2-47FC-BF97-56A69C66BEAE}"/>
            </a:ext>
          </a:extLst>
        </xdr:cNvPr>
        <xdr:cNvSpPr txBox="1"/>
      </xdr:nvSpPr>
      <xdr:spPr>
        <a:xfrm>
          <a:off x="19278111" y="6822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94955</xdr:rowOff>
    </xdr:from>
    <xdr:ext cx="534377" cy="259045"/>
    <xdr:sp macro="" textlink="">
      <xdr:nvSpPr>
        <xdr:cNvPr id="598" name="n_4aveValue【一般廃棄物処理施設】&#10;一人当たり有形固定資産（償却資産）額">
          <a:extLst>
            <a:ext uri="{FF2B5EF4-FFF2-40B4-BE49-F238E27FC236}">
              <a16:creationId xmlns:a16="http://schemas.microsoft.com/office/drawing/2014/main" id="{51BABF4B-5207-4C86-90B2-636BA0BB88DD}"/>
            </a:ext>
          </a:extLst>
        </xdr:cNvPr>
        <xdr:cNvSpPr txBox="1"/>
      </xdr:nvSpPr>
      <xdr:spPr>
        <a:xfrm>
          <a:off x="18389111" y="6781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36</xdr:row>
      <xdr:rowOff>29098</xdr:rowOff>
    </xdr:from>
    <xdr:ext cx="599010" cy="259045"/>
    <xdr:sp macro="" textlink="">
      <xdr:nvSpPr>
        <xdr:cNvPr id="599" name="n_1mainValue【一般廃棄物処理施設】&#10;一人当たり有形固定資産（償却資産）額">
          <a:extLst>
            <a:ext uri="{FF2B5EF4-FFF2-40B4-BE49-F238E27FC236}">
              <a16:creationId xmlns:a16="http://schemas.microsoft.com/office/drawing/2014/main" id="{3F79EDED-AE55-4691-AD10-01A52656BD4B}"/>
            </a:ext>
          </a:extLst>
        </xdr:cNvPr>
        <xdr:cNvSpPr txBox="1"/>
      </xdr:nvSpPr>
      <xdr:spPr>
        <a:xfrm>
          <a:off x="21011095" y="6201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3593</xdr:rowOff>
    </xdr:from>
    <xdr:ext cx="599010" cy="259045"/>
    <xdr:sp macro="" textlink="">
      <xdr:nvSpPr>
        <xdr:cNvPr id="600" name="n_2mainValue【一般廃棄物処理施設】&#10;一人当たり有形固定資産（償却資産）額">
          <a:extLst>
            <a:ext uri="{FF2B5EF4-FFF2-40B4-BE49-F238E27FC236}">
              <a16:creationId xmlns:a16="http://schemas.microsoft.com/office/drawing/2014/main" id="{2E28A41D-FAFE-4EFF-875D-2AB82C34CAD4}"/>
            </a:ext>
          </a:extLst>
        </xdr:cNvPr>
        <xdr:cNvSpPr txBox="1"/>
      </xdr:nvSpPr>
      <xdr:spPr>
        <a:xfrm>
          <a:off x="20134795" y="6175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36</xdr:row>
      <xdr:rowOff>1955</xdr:rowOff>
    </xdr:from>
    <xdr:ext cx="599010" cy="259045"/>
    <xdr:sp macro="" textlink="">
      <xdr:nvSpPr>
        <xdr:cNvPr id="601" name="n_3mainValue【一般廃棄物処理施設】&#10;一人当たり有形固定資産（償却資産）額">
          <a:extLst>
            <a:ext uri="{FF2B5EF4-FFF2-40B4-BE49-F238E27FC236}">
              <a16:creationId xmlns:a16="http://schemas.microsoft.com/office/drawing/2014/main" id="{45EFAE12-A069-46F7-9728-6462264A47E2}"/>
            </a:ext>
          </a:extLst>
        </xdr:cNvPr>
        <xdr:cNvSpPr txBox="1"/>
      </xdr:nvSpPr>
      <xdr:spPr>
        <a:xfrm>
          <a:off x="19245795" y="6174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35</xdr:row>
      <xdr:rowOff>169435</xdr:rowOff>
    </xdr:from>
    <xdr:ext cx="599010" cy="259045"/>
    <xdr:sp macro="" textlink="">
      <xdr:nvSpPr>
        <xdr:cNvPr id="602" name="n_4mainValue【一般廃棄物処理施設】&#10;一人当たり有形固定資産（償却資産）額">
          <a:extLst>
            <a:ext uri="{FF2B5EF4-FFF2-40B4-BE49-F238E27FC236}">
              <a16:creationId xmlns:a16="http://schemas.microsoft.com/office/drawing/2014/main" id="{FBECC9A3-84D4-499C-BFA4-91E5F2ACD456}"/>
            </a:ext>
          </a:extLst>
        </xdr:cNvPr>
        <xdr:cNvSpPr txBox="1"/>
      </xdr:nvSpPr>
      <xdr:spPr>
        <a:xfrm>
          <a:off x="18356795" y="6170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3" name="正方形/長方形 602">
          <a:extLst>
            <a:ext uri="{FF2B5EF4-FFF2-40B4-BE49-F238E27FC236}">
              <a16:creationId xmlns:a16="http://schemas.microsoft.com/office/drawing/2014/main" id="{BEA31BD2-5C05-4176-A905-C8F10606D44C}"/>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4" name="正方形/長方形 603">
          <a:extLst>
            <a:ext uri="{FF2B5EF4-FFF2-40B4-BE49-F238E27FC236}">
              <a16:creationId xmlns:a16="http://schemas.microsoft.com/office/drawing/2014/main" id="{3B5D7D42-7DE7-46AD-B7E7-6C0AB1892A74}"/>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5" name="正方形/長方形 604">
          <a:extLst>
            <a:ext uri="{FF2B5EF4-FFF2-40B4-BE49-F238E27FC236}">
              <a16:creationId xmlns:a16="http://schemas.microsoft.com/office/drawing/2014/main" id="{F2ED1AC6-0850-43DE-904C-18534BD10544}"/>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6" name="正方形/長方形 605">
          <a:extLst>
            <a:ext uri="{FF2B5EF4-FFF2-40B4-BE49-F238E27FC236}">
              <a16:creationId xmlns:a16="http://schemas.microsoft.com/office/drawing/2014/main" id="{C7CE4F05-21B4-4C85-B993-2F1C7CFEEBD9}"/>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7" name="正方形/長方形 606">
          <a:extLst>
            <a:ext uri="{FF2B5EF4-FFF2-40B4-BE49-F238E27FC236}">
              <a16:creationId xmlns:a16="http://schemas.microsoft.com/office/drawing/2014/main" id="{DF42FD5A-359C-438F-B3B4-B0FD44D81778}"/>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8" name="正方形/長方形 607">
          <a:extLst>
            <a:ext uri="{FF2B5EF4-FFF2-40B4-BE49-F238E27FC236}">
              <a16:creationId xmlns:a16="http://schemas.microsoft.com/office/drawing/2014/main" id="{C6F11559-2E35-4115-B318-3300E54B7D04}"/>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9" name="正方形/長方形 608">
          <a:extLst>
            <a:ext uri="{FF2B5EF4-FFF2-40B4-BE49-F238E27FC236}">
              <a16:creationId xmlns:a16="http://schemas.microsoft.com/office/drawing/2014/main" id="{3F9AF50F-44C3-4C71-A1AE-25C3288BBCB6}"/>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0" name="正方形/長方形 609">
          <a:extLst>
            <a:ext uri="{FF2B5EF4-FFF2-40B4-BE49-F238E27FC236}">
              <a16:creationId xmlns:a16="http://schemas.microsoft.com/office/drawing/2014/main" id="{43B43117-DB39-42AE-91DA-B61EBCC1ED27}"/>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1" name="テキスト ボックス 610">
          <a:extLst>
            <a:ext uri="{FF2B5EF4-FFF2-40B4-BE49-F238E27FC236}">
              <a16:creationId xmlns:a16="http://schemas.microsoft.com/office/drawing/2014/main" id="{DE9750B9-65B1-49B1-9CE3-B064F139790D}"/>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2" name="直線コネクタ 611">
          <a:extLst>
            <a:ext uri="{FF2B5EF4-FFF2-40B4-BE49-F238E27FC236}">
              <a16:creationId xmlns:a16="http://schemas.microsoft.com/office/drawing/2014/main" id="{DEAF410C-F05C-4F15-ADDF-BA077D6BFE01}"/>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3" name="テキスト ボックス 612">
          <a:extLst>
            <a:ext uri="{FF2B5EF4-FFF2-40B4-BE49-F238E27FC236}">
              <a16:creationId xmlns:a16="http://schemas.microsoft.com/office/drawing/2014/main" id="{CF21AB8E-0EA4-403A-8B33-BD770BBB3CC4}"/>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14" name="直線コネクタ 613">
          <a:extLst>
            <a:ext uri="{FF2B5EF4-FFF2-40B4-BE49-F238E27FC236}">
              <a16:creationId xmlns:a16="http://schemas.microsoft.com/office/drawing/2014/main" id="{70E3E2B4-9401-4419-AF52-0E2262D515E5}"/>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615" name="テキスト ボックス 614">
          <a:extLst>
            <a:ext uri="{FF2B5EF4-FFF2-40B4-BE49-F238E27FC236}">
              <a16:creationId xmlns:a16="http://schemas.microsoft.com/office/drawing/2014/main" id="{6C1378ED-5F4B-48B5-885D-05410FFF8399}"/>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16" name="直線コネクタ 615">
          <a:extLst>
            <a:ext uri="{FF2B5EF4-FFF2-40B4-BE49-F238E27FC236}">
              <a16:creationId xmlns:a16="http://schemas.microsoft.com/office/drawing/2014/main" id="{C83EF05C-8B15-4CF8-9569-D8A060986CE6}"/>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17" name="テキスト ボックス 616">
          <a:extLst>
            <a:ext uri="{FF2B5EF4-FFF2-40B4-BE49-F238E27FC236}">
              <a16:creationId xmlns:a16="http://schemas.microsoft.com/office/drawing/2014/main" id="{EC3F4F66-0EA9-4B8B-931D-D58C6C30570E}"/>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18" name="直線コネクタ 617">
          <a:extLst>
            <a:ext uri="{FF2B5EF4-FFF2-40B4-BE49-F238E27FC236}">
              <a16:creationId xmlns:a16="http://schemas.microsoft.com/office/drawing/2014/main" id="{737D1488-A6B6-44BB-BEC0-0F3CA50BA24D}"/>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19" name="テキスト ボックス 618">
          <a:extLst>
            <a:ext uri="{FF2B5EF4-FFF2-40B4-BE49-F238E27FC236}">
              <a16:creationId xmlns:a16="http://schemas.microsoft.com/office/drawing/2014/main" id="{42BC89C6-A1C8-4549-BA28-0BDA260D08D3}"/>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20" name="直線コネクタ 619">
          <a:extLst>
            <a:ext uri="{FF2B5EF4-FFF2-40B4-BE49-F238E27FC236}">
              <a16:creationId xmlns:a16="http://schemas.microsoft.com/office/drawing/2014/main" id="{2E21C3F1-FEBB-41B0-82F9-D0CF94B54D0F}"/>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21" name="テキスト ボックス 620">
          <a:extLst>
            <a:ext uri="{FF2B5EF4-FFF2-40B4-BE49-F238E27FC236}">
              <a16:creationId xmlns:a16="http://schemas.microsoft.com/office/drawing/2014/main" id="{F49D967D-E1BC-4C97-B6B8-C86D3573A823}"/>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2" name="直線コネクタ 621">
          <a:extLst>
            <a:ext uri="{FF2B5EF4-FFF2-40B4-BE49-F238E27FC236}">
              <a16:creationId xmlns:a16="http://schemas.microsoft.com/office/drawing/2014/main" id="{62E0C3BB-E3E4-41E1-B55D-2F990621ED13}"/>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23" name="テキスト ボックス 622">
          <a:extLst>
            <a:ext uri="{FF2B5EF4-FFF2-40B4-BE49-F238E27FC236}">
              <a16:creationId xmlns:a16="http://schemas.microsoft.com/office/drawing/2014/main" id="{D67B0DAE-E05C-4EED-90D7-3F1554816D11}"/>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4" name="【保健センター・保健所】&#10;有形固定資産減価償却率グラフ枠">
          <a:extLst>
            <a:ext uri="{FF2B5EF4-FFF2-40B4-BE49-F238E27FC236}">
              <a16:creationId xmlns:a16="http://schemas.microsoft.com/office/drawing/2014/main" id="{AF258A7A-8ECB-4F30-A4EE-24537ACD0906}"/>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59436</xdr:rowOff>
    </xdr:from>
    <xdr:to>
      <xdr:col>85</xdr:col>
      <xdr:colOff>126364</xdr:colOff>
      <xdr:row>62</xdr:row>
      <xdr:rowOff>121158</xdr:rowOff>
    </xdr:to>
    <xdr:cxnSp macro="">
      <xdr:nvCxnSpPr>
        <xdr:cNvPr id="625" name="直線コネクタ 624">
          <a:extLst>
            <a:ext uri="{FF2B5EF4-FFF2-40B4-BE49-F238E27FC236}">
              <a16:creationId xmlns:a16="http://schemas.microsoft.com/office/drawing/2014/main" id="{C1AB580E-2C0E-4CC1-BB8F-F2AFC2886BD1}"/>
            </a:ext>
          </a:extLst>
        </xdr:cNvPr>
        <xdr:cNvCxnSpPr/>
      </xdr:nvCxnSpPr>
      <xdr:spPr>
        <a:xfrm flipV="1">
          <a:off x="16318864" y="9489186"/>
          <a:ext cx="0" cy="1261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124985</xdr:rowOff>
    </xdr:from>
    <xdr:ext cx="405111" cy="259045"/>
    <xdr:sp macro="" textlink="">
      <xdr:nvSpPr>
        <xdr:cNvPr id="626" name="【保健センター・保健所】&#10;有形固定資産減価償却率最小値テキスト">
          <a:extLst>
            <a:ext uri="{FF2B5EF4-FFF2-40B4-BE49-F238E27FC236}">
              <a16:creationId xmlns:a16="http://schemas.microsoft.com/office/drawing/2014/main" id="{24EE9259-C566-4404-B804-E3FE55422A38}"/>
            </a:ext>
          </a:extLst>
        </xdr:cNvPr>
        <xdr:cNvSpPr txBox="1"/>
      </xdr:nvSpPr>
      <xdr:spPr>
        <a:xfrm>
          <a:off x="16357600" y="10754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121158</xdr:rowOff>
    </xdr:from>
    <xdr:to>
      <xdr:col>86</xdr:col>
      <xdr:colOff>25400</xdr:colOff>
      <xdr:row>62</xdr:row>
      <xdr:rowOff>121158</xdr:rowOff>
    </xdr:to>
    <xdr:cxnSp macro="">
      <xdr:nvCxnSpPr>
        <xdr:cNvPr id="627" name="直線コネクタ 626">
          <a:extLst>
            <a:ext uri="{FF2B5EF4-FFF2-40B4-BE49-F238E27FC236}">
              <a16:creationId xmlns:a16="http://schemas.microsoft.com/office/drawing/2014/main" id="{B2958F79-B195-4E98-BDD6-5784DCDBE72E}"/>
            </a:ext>
          </a:extLst>
        </xdr:cNvPr>
        <xdr:cNvCxnSpPr/>
      </xdr:nvCxnSpPr>
      <xdr:spPr>
        <a:xfrm>
          <a:off x="16230600" y="1075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6113</xdr:rowOff>
    </xdr:from>
    <xdr:ext cx="405111" cy="259045"/>
    <xdr:sp macro="" textlink="">
      <xdr:nvSpPr>
        <xdr:cNvPr id="628" name="【保健センター・保健所】&#10;有形固定資産減価償却率最大値テキスト">
          <a:extLst>
            <a:ext uri="{FF2B5EF4-FFF2-40B4-BE49-F238E27FC236}">
              <a16:creationId xmlns:a16="http://schemas.microsoft.com/office/drawing/2014/main" id="{417306FD-0926-4314-B7B3-1879C4A511FE}"/>
            </a:ext>
          </a:extLst>
        </xdr:cNvPr>
        <xdr:cNvSpPr txBox="1"/>
      </xdr:nvSpPr>
      <xdr:spPr>
        <a:xfrm>
          <a:off x="16357600" y="9264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59436</xdr:rowOff>
    </xdr:from>
    <xdr:to>
      <xdr:col>86</xdr:col>
      <xdr:colOff>25400</xdr:colOff>
      <xdr:row>55</xdr:row>
      <xdr:rowOff>59436</xdr:rowOff>
    </xdr:to>
    <xdr:cxnSp macro="">
      <xdr:nvCxnSpPr>
        <xdr:cNvPr id="629" name="直線コネクタ 628">
          <a:extLst>
            <a:ext uri="{FF2B5EF4-FFF2-40B4-BE49-F238E27FC236}">
              <a16:creationId xmlns:a16="http://schemas.microsoft.com/office/drawing/2014/main" id="{FCD0E7AD-EE7C-43E2-9C85-24926E3173AC}"/>
            </a:ext>
          </a:extLst>
        </xdr:cNvPr>
        <xdr:cNvCxnSpPr/>
      </xdr:nvCxnSpPr>
      <xdr:spPr>
        <a:xfrm>
          <a:off x="16230600" y="9489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73931</xdr:rowOff>
    </xdr:from>
    <xdr:ext cx="405111" cy="259045"/>
    <xdr:sp macro="" textlink="">
      <xdr:nvSpPr>
        <xdr:cNvPr id="630" name="【保健センター・保健所】&#10;有形固定資産減価償却率平均値テキスト">
          <a:extLst>
            <a:ext uri="{FF2B5EF4-FFF2-40B4-BE49-F238E27FC236}">
              <a16:creationId xmlns:a16="http://schemas.microsoft.com/office/drawing/2014/main" id="{D4F1E4D7-1BC9-44E3-B713-43BD0DA56677}"/>
            </a:ext>
          </a:extLst>
        </xdr:cNvPr>
        <xdr:cNvSpPr txBox="1"/>
      </xdr:nvSpPr>
      <xdr:spPr>
        <a:xfrm>
          <a:off x="16357600" y="100180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95504</xdr:rowOff>
    </xdr:from>
    <xdr:to>
      <xdr:col>85</xdr:col>
      <xdr:colOff>177800</xdr:colOff>
      <xdr:row>59</xdr:row>
      <xdr:rowOff>25654</xdr:rowOff>
    </xdr:to>
    <xdr:sp macro="" textlink="">
      <xdr:nvSpPr>
        <xdr:cNvPr id="631" name="フローチャート: 判断 630">
          <a:extLst>
            <a:ext uri="{FF2B5EF4-FFF2-40B4-BE49-F238E27FC236}">
              <a16:creationId xmlns:a16="http://schemas.microsoft.com/office/drawing/2014/main" id="{3A4ABFB8-64D5-4661-A95E-FF0864FC219D}"/>
            </a:ext>
          </a:extLst>
        </xdr:cNvPr>
        <xdr:cNvSpPr/>
      </xdr:nvSpPr>
      <xdr:spPr>
        <a:xfrm>
          <a:off x="16268700" y="1003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36068</xdr:rowOff>
    </xdr:from>
    <xdr:to>
      <xdr:col>81</xdr:col>
      <xdr:colOff>101600</xdr:colOff>
      <xdr:row>58</xdr:row>
      <xdr:rowOff>137668</xdr:rowOff>
    </xdr:to>
    <xdr:sp macro="" textlink="">
      <xdr:nvSpPr>
        <xdr:cNvPr id="632" name="フローチャート: 判断 631">
          <a:extLst>
            <a:ext uri="{FF2B5EF4-FFF2-40B4-BE49-F238E27FC236}">
              <a16:creationId xmlns:a16="http://schemas.microsoft.com/office/drawing/2014/main" id="{0534B99D-2AB7-4F4C-8E51-7158DC805559}"/>
            </a:ext>
          </a:extLst>
        </xdr:cNvPr>
        <xdr:cNvSpPr/>
      </xdr:nvSpPr>
      <xdr:spPr>
        <a:xfrm>
          <a:off x="15430500" y="9980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6350</xdr:rowOff>
    </xdr:from>
    <xdr:to>
      <xdr:col>76</xdr:col>
      <xdr:colOff>165100</xdr:colOff>
      <xdr:row>58</xdr:row>
      <xdr:rowOff>107950</xdr:rowOff>
    </xdr:to>
    <xdr:sp macro="" textlink="">
      <xdr:nvSpPr>
        <xdr:cNvPr id="633" name="フローチャート: 判断 632">
          <a:extLst>
            <a:ext uri="{FF2B5EF4-FFF2-40B4-BE49-F238E27FC236}">
              <a16:creationId xmlns:a16="http://schemas.microsoft.com/office/drawing/2014/main" id="{975C628E-AE3F-44B2-9619-2D7141C3A51D}"/>
            </a:ext>
          </a:extLst>
        </xdr:cNvPr>
        <xdr:cNvSpPr/>
      </xdr:nvSpPr>
      <xdr:spPr>
        <a:xfrm>
          <a:off x="14541500" y="995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145796</xdr:rowOff>
    </xdr:from>
    <xdr:to>
      <xdr:col>72</xdr:col>
      <xdr:colOff>38100</xdr:colOff>
      <xdr:row>58</xdr:row>
      <xdr:rowOff>75946</xdr:rowOff>
    </xdr:to>
    <xdr:sp macro="" textlink="">
      <xdr:nvSpPr>
        <xdr:cNvPr id="634" name="フローチャート: 判断 633">
          <a:extLst>
            <a:ext uri="{FF2B5EF4-FFF2-40B4-BE49-F238E27FC236}">
              <a16:creationId xmlns:a16="http://schemas.microsoft.com/office/drawing/2014/main" id="{F0441E3D-F976-4C9A-951D-3934D8723AF8}"/>
            </a:ext>
          </a:extLst>
        </xdr:cNvPr>
        <xdr:cNvSpPr/>
      </xdr:nvSpPr>
      <xdr:spPr>
        <a:xfrm>
          <a:off x="13652500" y="991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29210</xdr:rowOff>
    </xdr:from>
    <xdr:to>
      <xdr:col>67</xdr:col>
      <xdr:colOff>101600</xdr:colOff>
      <xdr:row>57</xdr:row>
      <xdr:rowOff>130810</xdr:rowOff>
    </xdr:to>
    <xdr:sp macro="" textlink="">
      <xdr:nvSpPr>
        <xdr:cNvPr id="635" name="フローチャート: 判断 634">
          <a:extLst>
            <a:ext uri="{FF2B5EF4-FFF2-40B4-BE49-F238E27FC236}">
              <a16:creationId xmlns:a16="http://schemas.microsoft.com/office/drawing/2014/main" id="{98408593-542F-4A05-A3BE-2BC4998A0143}"/>
            </a:ext>
          </a:extLst>
        </xdr:cNvPr>
        <xdr:cNvSpPr/>
      </xdr:nvSpPr>
      <xdr:spPr>
        <a:xfrm>
          <a:off x="12763500" y="980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6" name="テキスト ボックス 635">
          <a:extLst>
            <a:ext uri="{FF2B5EF4-FFF2-40B4-BE49-F238E27FC236}">
              <a16:creationId xmlns:a16="http://schemas.microsoft.com/office/drawing/2014/main" id="{286C685F-C6C0-4C13-80FF-57B606F5CA26}"/>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7" name="テキスト ボックス 636">
          <a:extLst>
            <a:ext uri="{FF2B5EF4-FFF2-40B4-BE49-F238E27FC236}">
              <a16:creationId xmlns:a16="http://schemas.microsoft.com/office/drawing/2014/main" id="{CD816F72-DEBF-4B03-A131-91FFBAAE3EB3}"/>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8" name="テキスト ボックス 637">
          <a:extLst>
            <a:ext uri="{FF2B5EF4-FFF2-40B4-BE49-F238E27FC236}">
              <a16:creationId xmlns:a16="http://schemas.microsoft.com/office/drawing/2014/main" id="{EF57649D-9FB6-4F08-9787-0A2EBE71FAF6}"/>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9" name="テキスト ボックス 638">
          <a:extLst>
            <a:ext uri="{FF2B5EF4-FFF2-40B4-BE49-F238E27FC236}">
              <a16:creationId xmlns:a16="http://schemas.microsoft.com/office/drawing/2014/main" id="{B1E4E160-8A57-482B-BCC8-027D6919ED6F}"/>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0" name="テキスト ボックス 639">
          <a:extLst>
            <a:ext uri="{FF2B5EF4-FFF2-40B4-BE49-F238E27FC236}">
              <a16:creationId xmlns:a16="http://schemas.microsoft.com/office/drawing/2014/main" id="{A30B98E3-9712-4D74-96DA-D093A5A683E2}"/>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29210</xdr:rowOff>
    </xdr:from>
    <xdr:to>
      <xdr:col>85</xdr:col>
      <xdr:colOff>177800</xdr:colOff>
      <xdr:row>58</xdr:row>
      <xdr:rowOff>130810</xdr:rowOff>
    </xdr:to>
    <xdr:sp macro="" textlink="">
      <xdr:nvSpPr>
        <xdr:cNvPr id="641" name="楕円 640">
          <a:extLst>
            <a:ext uri="{FF2B5EF4-FFF2-40B4-BE49-F238E27FC236}">
              <a16:creationId xmlns:a16="http://schemas.microsoft.com/office/drawing/2014/main" id="{8EAA5B46-2C23-47AB-85C0-74382D8F387C}"/>
            </a:ext>
          </a:extLst>
        </xdr:cNvPr>
        <xdr:cNvSpPr/>
      </xdr:nvSpPr>
      <xdr:spPr>
        <a:xfrm>
          <a:off x="16268700" y="997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52087</xdr:rowOff>
    </xdr:from>
    <xdr:ext cx="405111" cy="259045"/>
    <xdr:sp macro="" textlink="">
      <xdr:nvSpPr>
        <xdr:cNvPr id="642" name="【保健センター・保健所】&#10;有形固定資産減価償却率該当値テキスト">
          <a:extLst>
            <a:ext uri="{FF2B5EF4-FFF2-40B4-BE49-F238E27FC236}">
              <a16:creationId xmlns:a16="http://schemas.microsoft.com/office/drawing/2014/main" id="{4863C66F-7162-4728-8137-C3F311884AC1}"/>
            </a:ext>
          </a:extLst>
        </xdr:cNvPr>
        <xdr:cNvSpPr txBox="1"/>
      </xdr:nvSpPr>
      <xdr:spPr>
        <a:xfrm>
          <a:off x="16357600" y="982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154940</xdr:rowOff>
    </xdr:from>
    <xdr:to>
      <xdr:col>81</xdr:col>
      <xdr:colOff>101600</xdr:colOff>
      <xdr:row>58</xdr:row>
      <xdr:rowOff>85090</xdr:rowOff>
    </xdr:to>
    <xdr:sp macro="" textlink="">
      <xdr:nvSpPr>
        <xdr:cNvPr id="643" name="楕円 642">
          <a:extLst>
            <a:ext uri="{FF2B5EF4-FFF2-40B4-BE49-F238E27FC236}">
              <a16:creationId xmlns:a16="http://schemas.microsoft.com/office/drawing/2014/main" id="{B3F52154-ED23-4F31-82E3-EFC450903D88}"/>
            </a:ext>
          </a:extLst>
        </xdr:cNvPr>
        <xdr:cNvSpPr/>
      </xdr:nvSpPr>
      <xdr:spPr>
        <a:xfrm>
          <a:off x="15430500" y="992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34290</xdr:rowOff>
    </xdr:from>
    <xdr:to>
      <xdr:col>85</xdr:col>
      <xdr:colOff>127000</xdr:colOff>
      <xdr:row>58</xdr:row>
      <xdr:rowOff>80010</xdr:rowOff>
    </xdr:to>
    <xdr:cxnSp macro="">
      <xdr:nvCxnSpPr>
        <xdr:cNvPr id="644" name="直線コネクタ 643">
          <a:extLst>
            <a:ext uri="{FF2B5EF4-FFF2-40B4-BE49-F238E27FC236}">
              <a16:creationId xmlns:a16="http://schemas.microsoft.com/office/drawing/2014/main" id="{9131362E-6DA7-43C2-BAE4-20D597BEF791}"/>
            </a:ext>
          </a:extLst>
        </xdr:cNvPr>
        <xdr:cNvCxnSpPr/>
      </xdr:nvCxnSpPr>
      <xdr:spPr>
        <a:xfrm>
          <a:off x="15481300" y="997839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109220</xdr:rowOff>
    </xdr:from>
    <xdr:to>
      <xdr:col>76</xdr:col>
      <xdr:colOff>165100</xdr:colOff>
      <xdr:row>58</xdr:row>
      <xdr:rowOff>39370</xdr:rowOff>
    </xdr:to>
    <xdr:sp macro="" textlink="">
      <xdr:nvSpPr>
        <xdr:cNvPr id="645" name="楕円 644">
          <a:extLst>
            <a:ext uri="{FF2B5EF4-FFF2-40B4-BE49-F238E27FC236}">
              <a16:creationId xmlns:a16="http://schemas.microsoft.com/office/drawing/2014/main" id="{344FC914-4097-4651-92BA-117C08553E18}"/>
            </a:ext>
          </a:extLst>
        </xdr:cNvPr>
        <xdr:cNvSpPr/>
      </xdr:nvSpPr>
      <xdr:spPr>
        <a:xfrm>
          <a:off x="14541500" y="988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160020</xdr:rowOff>
    </xdr:from>
    <xdr:to>
      <xdr:col>81</xdr:col>
      <xdr:colOff>50800</xdr:colOff>
      <xdr:row>58</xdr:row>
      <xdr:rowOff>34290</xdr:rowOff>
    </xdr:to>
    <xdr:cxnSp macro="">
      <xdr:nvCxnSpPr>
        <xdr:cNvPr id="646" name="直線コネクタ 645">
          <a:extLst>
            <a:ext uri="{FF2B5EF4-FFF2-40B4-BE49-F238E27FC236}">
              <a16:creationId xmlns:a16="http://schemas.microsoft.com/office/drawing/2014/main" id="{8B056EFB-3ECC-44FE-8AB2-544417914656}"/>
            </a:ext>
          </a:extLst>
        </xdr:cNvPr>
        <xdr:cNvCxnSpPr/>
      </xdr:nvCxnSpPr>
      <xdr:spPr>
        <a:xfrm>
          <a:off x="14592300" y="993267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61214</xdr:rowOff>
    </xdr:from>
    <xdr:to>
      <xdr:col>72</xdr:col>
      <xdr:colOff>38100</xdr:colOff>
      <xdr:row>57</xdr:row>
      <xdr:rowOff>162814</xdr:rowOff>
    </xdr:to>
    <xdr:sp macro="" textlink="">
      <xdr:nvSpPr>
        <xdr:cNvPr id="647" name="楕円 646">
          <a:extLst>
            <a:ext uri="{FF2B5EF4-FFF2-40B4-BE49-F238E27FC236}">
              <a16:creationId xmlns:a16="http://schemas.microsoft.com/office/drawing/2014/main" id="{F08A22F5-3483-432D-8E90-DC91750B49AA}"/>
            </a:ext>
          </a:extLst>
        </xdr:cNvPr>
        <xdr:cNvSpPr/>
      </xdr:nvSpPr>
      <xdr:spPr>
        <a:xfrm>
          <a:off x="13652500" y="983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112014</xdr:rowOff>
    </xdr:from>
    <xdr:to>
      <xdr:col>76</xdr:col>
      <xdr:colOff>114300</xdr:colOff>
      <xdr:row>57</xdr:row>
      <xdr:rowOff>160020</xdr:rowOff>
    </xdr:to>
    <xdr:cxnSp macro="">
      <xdr:nvCxnSpPr>
        <xdr:cNvPr id="648" name="直線コネクタ 647">
          <a:extLst>
            <a:ext uri="{FF2B5EF4-FFF2-40B4-BE49-F238E27FC236}">
              <a16:creationId xmlns:a16="http://schemas.microsoft.com/office/drawing/2014/main" id="{871F9E96-7B4E-4CB5-BC85-2C6252DF0B93}"/>
            </a:ext>
          </a:extLst>
        </xdr:cNvPr>
        <xdr:cNvCxnSpPr/>
      </xdr:nvCxnSpPr>
      <xdr:spPr>
        <a:xfrm>
          <a:off x="13703300" y="9884664"/>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10922</xdr:rowOff>
    </xdr:from>
    <xdr:to>
      <xdr:col>67</xdr:col>
      <xdr:colOff>101600</xdr:colOff>
      <xdr:row>57</xdr:row>
      <xdr:rowOff>112522</xdr:rowOff>
    </xdr:to>
    <xdr:sp macro="" textlink="">
      <xdr:nvSpPr>
        <xdr:cNvPr id="649" name="楕円 648">
          <a:extLst>
            <a:ext uri="{FF2B5EF4-FFF2-40B4-BE49-F238E27FC236}">
              <a16:creationId xmlns:a16="http://schemas.microsoft.com/office/drawing/2014/main" id="{7DC88504-1A0B-4795-9E05-B05C9F144CE7}"/>
            </a:ext>
          </a:extLst>
        </xdr:cNvPr>
        <xdr:cNvSpPr/>
      </xdr:nvSpPr>
      <xdr:spPr>
        <a:xfrm>
          <a:off x="12763500" y="978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61722</xdr:rowOff>
    </xdr:from>
    <xdr:to>
      <xdr:col>71</xdr:col>
      <xdr:colOff>177800</xdr:colOff>
      <xdr:row>57</xdr:row>
      <xdr:rowOff>112014</xdr:rowOff>
    </xdr:to>
    <xdr:cxnSp macro="">
      <xdr:nvCxnSpPr>
        <xdr:cNvPr id="650" name="直線コネクタ 649">
          <a:extLst>
            <a:ext uri="{FF2B5EF4-FFF2-40B4-BE49-F238E27FC236}">
              <a16:creationId xmlns:a16="http://schemas.microsoft.com/office/drawing/2014/main" id="{E988ADD8-47A0-40A4-B69B-4AE4CE4F5971}"/>
            </a:ext>
          </a:extLst>
        </xdr:cNvPr>
        <xdr:cNvCxnSpPr/>
      </xdr:nvCxnSpPr>
      <xdr:spPr>
        <a:xfrm>
          <a:off x="12814300" y="983437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128795</xdr:rowOff>
    </xdr:from>
    <xdr:ext cx="405111" cy="259045"/>
    <xdr:sp macro="" textlink="">
      <xdr:nvSpPr>
        <xdr:cNvPr id="651" name="n_1aveValue【保健センター・保健所】&#10;有形固定資産減価償却率">
          <a:extLst>
            <a:ext uri="{FF2B5EF4-FFF2-40B4-BE49-F238E27FC236}">
              <a16:creationId xmlns:a16="http://schemas.microsoft.com/office/drawing/2014/main" id="{65E4D3D1-9C94-4A65-9007-FB34E28EF697}"/>
            </a:ext>
          </a:extLst>
        </xdr:cNvPr>
        <xdr:cNvSpPr txBox="1"/>
      </xdr:nvSpPr>
      <xdr:spPr>
        <a:xfrm>
          <a:off x="15266044" y="10072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99077</xdr:rowOff>
    </xdr:from>
    <xdr:ext cx="405111" cy="259045"/>
    <xdr:sp macro="" textlink="">
      <xdr:nvSpPr>
        <xdr:cNvPr id="652" name="n_2aveValue【保健センター・保健所】&#10;有形固定資産減価償却率">
          <a:extLst>
            <a:ext uri="{FF2B5EF4-FFF2-40B4-BE49-F238E27FC236}">
              <a16:creationId xmlns:a16="http://schemas.microsoft.com/office/drawing/2014/main" id="{95076A8D-6874-4E7A-92DB-A75827284B4D}"/>
            </a:ext>
          </a:extLst>
        </xdr:cNvPr>
        <xdr:cNvSpPr txBox="1"/>
      </xdr:nvSpPr>
      <xdr:spPr>
        <a:xfrm>
          <a:off x="14389744" y="10043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67073</xdr:rowOff>
    </xdr:from>
    <xdr:ext cx="405111" cy="259045"/>
    <xdr:sp macro="" textlink="">
      <xdr:nvSpPr>
        <xdr:cNvPr id="653" name="n_3aveValue【保健センター・保健所】&#10;有形固定資産減価償却率">
          <a:extLst>
            <a:ext uri="{FF2B5EF4-FFF2-40B4-BE49-F238E27FC236}">
              <a16:creationId xmlns:a16="http://schemas.microsoft.com/office/drawing/2014/main" id="{CED3C43A-69D4-4EA1-9643-483F25629BEF}"/>
            </a:ext>
          </a:extLst>
        </xdr:cNvPr>
        <xdr:cNvSpPr txBox="1"/>
      </xdr:nvSpPr>
      <xdr:spPr>
        <a:xfrm>
          <a:off x="13500744" y="10011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121937</xdr:rowOff>
    </xdr:from>
    <xdr:ext cx="405111" cy="259045"/>
    <xdr:sp macro="" textlink="">
      <xdr:nvSpPr>
        <xdr:cNvPr id="654" name="n_4aveValue【保健センター・保健所】&#10;有形固定資産減価償却率">
          <a:extLst>
            <a:ext uri="{FF2B5EF4-FFF2-40B4-BE49-F238E27FC236}">
              <a16:creationId xmlns:a16="http://schemas.microsoft.com/office/drawing/2014/main" id="{A19C8538-FCDF-45B4-9170-40562A7575BB}"/>
            </a:ext>
          </a:extLst>
        </xdr:cNvPr>
        <xdr:cNvSpPr txBox="1"/>
      </xdr:nvSpPr>
      <xdr:spPr>
        <a:xfrm>
          <a:off x="12611744" y="9894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101617</xdr:rowOff>
    </xdr:from>
    <xdr:ext cx="405111" cy="259045"/>
    <xdr:sp macro="" textlink="">
      <xdr:nvSpPr>
        <xdr:cNvPr id="655" name="n_1mainValue【保健センター・保健所】&#10;有形固定資産減価償却率">
          <a:extLst>
            <a:ext uri="{FF2B5EF4-FFF2-40B4-BE49-F238E27FC236}">
              <a16:creationId xmlns:a16="http://schemas.microsoft.com/office/drawing/2014/main" id="{41D61861-4E8B-462B-AB24-6FE50B0E3104}"/>
            </a:ext>
          </a:extLst>
        </xdr:cNvPr>
        <xdr:cNvSpPr txBox="1"/>
      </xdr:nvSpPr>
      <xdr:spPr>
        <a:xfrm>
          <a:off x="15266044" y="970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55897</xdr:rowOff>
    </xdr:from>
    <xdr:ext cx="405111" cy="259045"/>
    <xdr:sp macro="" textlink="">
      <xdr:nvSpPr>
        <xdr:cNvPr id="656" name="n_2mainValue【保健センター・保健所】&#10;有形固定資産減価償却率">
          <a:extLst>
            <a:ext uri="{FF2B5EF4-FFF2-40B4-BE49-F238E27FC236}">
              <a16:creationId xmlns:a16="http://schemas.microsoft.com/office/drawing/2014/main" id="{DFB24D5F-EA9C-40C2-8FF1-2E754F11E5DB}"/>
            </a:ext>
          </a:extLst>
        </xdr:cNvPr>
        <xdr:cNvSpPr txBox="1"/>
      </xdr:nvSpPr>
      <xdr:spPr>
        <a:xfrm>
          <a:off x="14389744" y="965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7891</xdr:rowOff>
    </xdr:from>
    <xdr:ext cx="405111" cy="259045"/>
    <xdr:sp macro="" textlink="">
      <xdr:nvSpPr>
        <xdr:cNvPr id="657" name="n_3mainValue【保健センター・保健所】&#10;有形固定資産減価償却率">
          <a:extLst>
            <a:ext uri="{FF2B5EF4-FFF2-40B4-BE49-F238E27FC236}">
              <a16:creationId xmlns:a16="http://schemas.microsoft.com/office/drawing/2014/main" id="{403602C9-F3DF-46CB-8458-6C90582F013D}"/>
            </a:ext>
          </a:extLst>
        </xdr:cNvPr>
        <xdr:cNvSpPr txBox="1"/>
      </xdr:nvSpPr>
      <xdr:spPr>
        <a:xfrm>
          <a:off x="13500744" y="9609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129049</xdr:rowOff>
    </xdr:from>
    <xdr:ext cx="405111" cy="259045"/>
    <xdr:sp macro="" textlink="">
      <xdr:nvSpPr>
        <xdr:cNvPr id="658" name="n_4mainValue【保健センター・保健所】&#10;有形固定資産減価償却率">
          <a:extLst>
            <a:ext uri="{FF2B5EF4-FFF2-40B4-BE49-F238E27FC236}">
              <a16:creationId xmlns:a16="http://schemas.microsoft.com/office/drawing/2014/main" id="{645F809E-E48A-49AD-9467-B7DAC6CA2F1A}"/>
            </a:ext>
          </a:extLst>
        </xdr:cNvPr>
        <xdr:cNvSpPr txBox="1"/>
      </xdr:nvSpPr>
      <xdr:spPr>
        <a:xfrm>
          <a:off x="12611744" y="9558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9" name="正方形/長方形 658">
          <a:extLst>
            <a:ext uri="{FF2B5EF4-FFF2-40B4-BE49-F238E27FC236}">
              <a16:creationId xmlns:a16="http://schemas.microsoft.com/office/drawing/2014/main" id="{A408D97E-1751-4ED7-ADEB-88F81A9DD5EA}"/>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0" name="正方形/長方形 659">
          <a:extLst>
            <a:ext uri="{FF2B5EF4-FFF2-40B4-BE49-F238E27FC236}">
              <a16:creationId xmlns:a16="http://schemas.microsoft.com/office/drawing/2014/main" id="{D6A2A3F6-6791-46CA-907E-D4D7DA766DC9}"/>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1" name="正方形/長方形 660">
          <a:extLst>
            <a:ext uri="{FF2B5EF4-FFF2-40B4-BE49-F238E27FC236}">
              <a16:creationId xmlns:a16="http://schemas.microsoft.com/office/drawing/2014/main" id="{4A46E67A-74B2-4D91-AC1B-5F3B027ACFBD}"/>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2" name="正方形/長方形 661">
          <a:extLst>
            <a:ext uri="{FF2B5EF4-FFF2-40B4-BE49-F238E27FC236}">
              <a16:creationId xmlns:a16="http://schemas.microsoft.com/office/drawing/2014/main" id="{6B2BBA98-CB16-48D3-827B-1F4831684C37}"/>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3" name="正方形/長方形 662">
          <a:extLst>
            <a:ext uri="{FF2B5EF4-FFF2-40B4-BE49-F238E27FC236}">
              <a16:creationId xmlns:a16="http://schemas.microsoft.com/office/drawing/2014/main" id="{606EF39B-8EED-4CEF-985A-2CAB090AC779}"/>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4" name="正方形/長方形 663">
          <a:extLst>
            <a:ext uri="{FF2B5EF4-FFF2-40B4-BE49-F238E27FC236}">
              <a16:creationId xmlns:a16="http://schemas.microsoft.com/office/drawing/2014/main" id="{74DC4180-363B-477F-A45D-B66EFD430BB7}"/>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5" name="正方形/長方形 664">
          <a:extLst>
            <a:ext uri="{FF2B5EF4-FFF2-40B4-BE49-F238E27FC236}">
              <a16:creationId xmlns:a16="http://schemas.microsoft.com/office/drawing/2014/main" id="{65EFAC44-883F-4A88-AA79-A72B16869E8E}"/>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6" name="正方形/長方形 665">
          <a:extLst>
            <a:ext uri="{FF2B5EF4-FFF2-40B4-BE49-F238E27FC236}">
              <a16:creationId xmlns:a16="http://schemas.microsoft.com/office/drawing/2014/main" id="{79CA9DC1-22CA-46CB-8AC5-0E6BD9E201BD}"/>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7" name="テキスト ボックス 666">
          <a:extLst>
            <a:ext uri="{FF2B5EF4-FFF2-40B4-BE49-F238E27FC236}">
              <a16:creationId xmlns:a16="http://schemas.microsoft.com/office/drawing/2014/main" id="{FC345A3E-411A-48A6-9902-5954FA5C5A01}"/>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8" name="直線コネクタ 667">
          <a:extLst>
            <a:ext uri="{FF2B5EF4-FFF2-40B4-BE49-F238E27FC236}">
              <a16:creationId xmlns:a16="http://schemas.microsoft.com/office/drawing/2014/main" id="{1BA89664-3D9D-42C3-9A7F-7518308A102C}"/>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69" name="直線コネクタ 668">
          <a:extLst>
            <a:ext uri="{FF2B5EF4-FFF2-40B4-BE49-F238E27FC236}">
              <a16:creationId xmlns:a16="http://schemas.microsoft.com/office/drawing/2014/main" id="{F6F3E208-1BC9-4423-935D-F39801062B27}"/>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0" name="テキスト ボックス 669">
          <a:extLst>
            <a:ext uri="{FF2B5EF4-FFF2-40B4-BE49-F238E27FC236}">
              <a16:creationId xmlns:a16="http://schemas.microsoft.com/office/drawing/2014/main" id="{6838E3C6-0352-4F09-AFDB-B9B37F194F07}"/>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1" name="直線コネクタ 670">
          <a:extLst>
            <a:ext uri="{FF2B5EF4-FFF2-40B4-BE49-F238E27FC236}">
              <a16:creationId xmlns:a16="http://schemas.microsoft.com/office/drawing/2014/main" id="{754DBEAC-3450-43D7-855C-E3B342050F99}"/>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2" name="テキスト ボックス 671">
          <a:extLst>
            <a:ext uri="{FF2B5EF4-FFF2-40B4-BE49-F238E27FC236}">
              <a16:creationId xmlns:a16="http://schemas.microsoft.com/office/drawing/2014/main" id="{5344BF71-7F7C-4B19-9085-FB5F4E366BD3}"/>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3" name="直線コネクタ 672">
          <a:extLst>
            <a:ext uri="{FF2B5EF4-FFF2-40B4-BE49-F238E27FC236}">
              <a16:creationId xmlns:a16="http://schemas.microsoft.com/office/drawing/2014/main" id="{F41B49D3-24D2-4DCA-97C2-C5C31E10ECED}"/>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4" name="テキスト ボックス 673">
          <a:extLst>
            <a:ext uri="{FF2B5EF4-FFF2-40B4-BE49-F238E27FC236}">
              <a16:creationId xmlns:a16="http://schemas.microsoft.com/office/drawing/2014/main" id="{94A9A4AA-DF1D-4F6C-96E5-6E9D447BD35E}"/>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5" name="直線コネクタ 674">
          <a:extLst>
            <a:ext uri="{FF2B5EF4-FFF2-40B4-BE49-F238E27FC236}">
              <a16:creationId xmlns:a16="http://schemas.microsoft.com/office/drawing/2014/main" id="{E95C70F0-672A-4189-8872-81174DCE0D9C}"/>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76" name="テキスト ボックス 675">
          <a:extLst>
            <a:ext uri="{FF2B5EF4-FFF2-40B4-BE49-F238E27FC236}">
              <a16:creationId xmlns:a16="http://schemas.microsoft.com/office/drawing/2014/main" id="{59F24D65-7EDF-4359-B2FD-8DB2E26059CA}"/>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77" name="直線コネクタ 676">
          <a:extLst>
            <a:ext uri="{FF2B5EF4-FFF2-40B4-BE49-F238E27FC236}">
              <a16:creationId xmlns:a16="http://schemas.microsoft.com/office/drawing/2014/main" id="{4CA935D7-CF70-4470-84D9-5CE49F2BC537}"/>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78" name="テキスト ボックス 677">
          <a:extLst>
            <a:ext uri="{FF2B5EF4-FFF2-40B4-BE49-F238E27FC236}">
              <a16:creationId xmlns:a16="http://schemas.microsoft.com/office/drawing/2014/main" id="{1FC3F880-90A0-4528-9578-C0ECBDC04A93}"/>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9" name="直線コネクタ 678">
          <a:extLst>
            <a:ext uri="{FF2B5EF4-FFF2-40B4-BE49-F238E27FC236}">
              <a16:creationId xmlns:a16="http://schemas.microsoft.com/office/drawing/2014/main" id="{32831219-B9FA-44DE-BBE9-2CB8256BD201}"/>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0" name="テキスト ボックス 679">
          <a:extLst>
            <a:ext uri="{FF2B5EF4-FFF2-40B4-BE49-F238E27FC236}">
              <a16:creationId xmlns:a16="http://schemas.microsoft.com/office/drawing/2014/main" id="{5DAEEBE0-3F77-4807-B7FA-ADE1234D6298}"/>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1" name="【保健センター・保健所】&#10;一人当たり面積グラフ枠">
          <a:extLst>
            <a:ext uri="{FF2B5EF4-FFF2-40B4-BE49-F238E27FC236}">
              <a16:creationId xmlns:a16="http://schemas.microsoft.com/office/drawing/2014/main" id="{3832AACD-2E0A-465D-8E5E-3611A27A9A4B}"/>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38100</xdr:rowOff>
    </xdr:from>
    <xdr:to>
      <xdr:col>116</xdr:col>
      <xdr:colOff>62864</xdr:colOff>
      <xdr:row>64</xdr:row>
      <xdr:rowOff>38100</xdr:rowOff>
    </xdr:to>
    <xdr:cxnSp macro="">
      <xdr:nvCxnSpPr>
        <xdr:cNvPr id="682" name="直線コネクタ 681">
          <a:extLst>
            <a:ext uri="{FF2B5EF4-FFF2-40B4-BE49-F238E27FC236}">
              <a16:creationId xmlns:a16="http://schemas.microsoft.com/office/drawing/2014/main" id="{7506E818-CB1C-4580-8F4E-493347EB4A53}"/>
            </a:ext>
          </a:extLst>
        </xdr:cNvPr>
        <xdr:cNvCxnSpPr/>
      </xdr:nvCxnSpPr>
      <xdr:spPr>
        <a:xfrm flipV="1">
          <a:off x="22160864" y="96393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41927</xdr:rowOff>
    </xdr:from>
    <xdr:ext cx="469744" cy="259045"/>
    <xdr:sp macro="" textlink="">
      <xdr:nvSpPr>
        <xdr:cNvPr id="683" name="【保健センター・保健所】&#10;一人当たり面積最小値テキスト">
          <a:extLst>
            <a:ext uri="{FF2B5EF4-FFF2-40B4-BE49-F238E27FC236}">
              <a16:creationId xmlns:a16="http://schemas.microsoft.com/office/drawing/2014/main" id="{8EF53A41-A9B2-4F9F-A163-D2D0B9C84575}"/>
            </a:ext>
          </a:extLst>
        </xdr:cNvPr>
        <xdr:cNvSpPr txBox="1"/>
      </xdr:nvSpPr>
      <xdr:spPr>
        <a:xfrm>
          <a:off x="22199600"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38100</xdr:rowOff>
    </xdr:from>
    <xdr:to>
      <xdr:col>116</xdr:col>
      <xdr:colOff>152400</xdr:colOff>
      <xdr:row>64</xdr:row>
      <xdr:rowOff>38100</xdr:rowOff>
    </xdr:to>
    <xdr:cxnSp macro="">
      <xdr:nvCxnSpPr>
        <xdr:cNvPr id="684" name="直線コネクタ 683">
          <a:extLst>
            <a:ext uri="{FF2B5EF4-FFF2-40B4-BE49-F238E27FC236}">
              <a16:creationId xmlns:a16="http://schemas.microsoft.com/office/drawing/2014/main" id="{4F6D505A-8D8B-4996-B5A9-F6101E89DD08}"/>
            </a:ext>
          </a:extLst>
        </xdr:cNvPr>
        <xdr:cNvCxnSpPr/>
      </xdr:nvCxnSpPr>
      <xdr:spPr>
        <a:xfrm>
          <a:off x="22072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156227</xdr:rowOff>
    </xdr:from>
    <xdr:ext cx="469744" cy="259045"/>
    <xdr:sp macro="" textlink="">
      <xdr:nvSpPr>
        <xdr:cNvPr id="685" name="【保健センター・保健所】&#10;一人当たり面積最大値テキスト">
          <a:extLst>
            <a:ext uri="{FF2B5EF4-FFF2-40B4-BE49-F238E27FC236}">
              <a16:creationId xmlns:a16="http://schemas.microsoft.com/office/drawing/2014/main" id="{6289D633-5F5B-4115-9F70-0620365B9E52}"/>
            </a:ext>
          </a:extLst>
        </xdr:cNvPr>
        <xdr:cNvSpPr txBox="1"/>
      </xdr:nvSpPr>
      <xdr:spPr>
        <a:xfrm>
          <a:off x="22199600" y="941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38100</xdr:rowOff>
    </xdr:from>
    <xdr:to>
      <xdr:col>116</xdr:col>
      <xdr:colOff>152400</xdr:colOff>
      <xdr:row>56</xdr:row>
      <xdr:rowOff>38100</xdr:rowOff>
    </xdr:to>
    <xdr:cxnSp macro="">
      <xdr:nvCxnSpPr>
        <xdr:cNvPr id="686" name="直線コネクタ 685">
          <a:extLst>
            <a:ext uri="{FF2B5EF4-FFF2-40B4-BE49-F238E27FC236}">
              <a16:creationId xmlns:a16="http://schemas.microsoft.com/office/drawing/2014/main" id="{62C4C658-4EEF-4E58-92F4-2EDFFC6235A4}"/>
            </a:ext>
          </a:extLst>
        </xdr:cNvPr>
        <xdr:cNvCxnSpPr/>
      </xdr:nvCxnSpPr>
      <xdr:spPr>
        <a:xfrm>
          <a:off x="22072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86377</xdr:rowOff>
    </xdr:from>
    <xdr:ext cx="469744" cy="259045"/>
    <xdr:sp macro="" textlink="">
      <xdr:nvSpPr>
        <xdr:cNvPr id="687" name="【保健センター・保健所】&#10;一人当たり面積平均値テキスト">
          <a:extLst>
            <a:ext uri="{FF2B5EF4-FFF2-40B4-BE49-F238E27FC236}">
              <a16:creationId xmlns:a16="http://schemas.microsoft.com/office/drawing/2014/main" id="{66785E3D-D0CC-403D-BAAC-DC0983A08622}"/>
            </a:ext>
          </a:extLst>
        </xdr:cNvPr>
        <xdr:cNvSpPr txBox="1"/>
      </xdr:nvSpPr>
      <xdr:spPr>
        <a:xfrm>
          <a:off x="22199600" y="10373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63500</xdr:rowOff>
    </xdr:from>
    <xdr:to>
      <xdr:col>116</xdr:col>
      <xdr:colOff>114300</xdr:colOff>
      <xdr:row>61</xdr:row>
      <xdr:rowOff>165100</xdr:rowOff>
    </xdr:to>
    <xdr:sp macro="" textlink="">
      <xdr:nvSpPr>
        <xdr:cNvPr id="688" name="フローチャート: 判断 687">
          <a:extLst>
            <a:ext uri="{FF2B5EF4-FFF2-40B4-BE49-F238E27FC236}">
              <a16:creationId xmlns:a16="http://schemas.microsoft.com/office/drawing/2014/main" id="{F5C5C708-5E65-4F7B-AC22-B474A697419E}"/>
            </a:ext>
          </a:extLst>
        </xdr:cNvPr>
        <xdr:cNvSpPr/>
      </xdr:nvSpPr>
      <xdr:spPr>
        <a:xfrm>
          <a:off x="22110700" y="105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44450</xdr:rowOff>
    </xdr:from>
    <xdr:to>
      <xdr:col>112</xdr:col>
      <xdr:colOff>38100</xdr:colOff>
      <xdr:row>61</xdr:row>
      <xdr:rowOff>146050</xdr:rowOff>
    </xdr:to>
    <xdr:sp macro="" textlink="">
      <xdr:nvSpPr>
        <xdr:cNvPr id="689" name="フローチャート: 判断 688">
          <a:extLst>
            <a:ext uri="{FF2B5EF4-FFF2-40B4-BE49-F238E27FC236}">
              <a16:creationId xmlns:a16="http://schemas.microsoft.com/office/drawing/2014/main" id="{E84BBC95-31D1-438D-9E25-0C35BB1CC348}"/>
            </a:ext>
          </a:extLst>
        </xdr:cNvPr>
        <xdr:cNvSpPr/>
      </xdr:nvSpPr>
      <xdr:spPr>
        <a:xfrm>
          <a:off x="21272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25400</xdr:rowOff>
    </xdr:from>
    <xdr:to>
      <xdr:col>107</xdr:col>
      <xdr:colOff>101600</xdr:colOff>
      <xdr:row>61</xdr:row>
      <xdr:rowOff>127000</xdr:rowOff>
    </xdr:to>
    <xdr:sp macro="" textlink="">
      <xdr:nvSpPr>
        <xdr:cNvPr id="690" name="フローチャート: 判断 689">
          <a:extLst>
            <a:ext uri="{FF2B5EF4-FFF2-40B4-BE49-F238E27FC236}">
              <a16:creationId xmlns:a16="http://schemas.microsoft.com/office/drawing/2014/main" id="{F5431192-B3FE-414E-97CF-D7193D812B42}"/>
            </a:ext>
          </a:extLst>
        </xdr:cNvPr>
        <xdr:cNvSpPr/>
      </xdr:nvSpPr>
      <xdr:spPr>
        <a:xfrm>
          <a:off x="203835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82550</xdr:rowOff>
    </xdr:from>
    <xdr:to>
      <xdr:col>102</xdr:col>
      <xdr:colOff>165100</xdr:colOff>
      <xdr:row>62</xdr:row>
      <xdr:rowOff>12700</xdr:rowOff>
    </xdr:to>
    <xdr:sp macro="" textlink="">
      <xdr:nvSpPr>
        <xdr:cNvPr id="691" name="フローチャート: 判断 690">
          <a:extLst>
            <a:ext uri="{FF2B5EF4-FFF2-40B4-BE49-F238E27FC236}">
              <a16:creationId xmlns:a16="http://schemas.microsoft.com/office/drawing/2014/main" id="{7D469222-3DC5-43F7-8840-DAF58E84E1CA}"/>
            </a:ext>
          </a:extLst>
        </xdr:cNvPr>
        <xdr:cNvSpPr/>
      </xdr:nvSpPr>
      <xdr:spPr>
        <a:xfrm>
          <a:off x="19494500" y="1054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158750</xdr:rowOff>
    </xdr:from>
    <xdr:to>
      <xdr:col>98</xdr:col>
      <xdr:colOff>38100</xdr:colOff>
      <xdr:row>61</xdr:row>
      <xdr:rowOff>88900</xdr:rowOff>
    </xdr:to>
    <xdr:sp macro="" textlink="">
      <xdr:nvSpPr>
        <xdr:cNvPr id="692" name="フローチャート: 判断 691">
          <a:extLst>
            <a:ext uri="{FF2B5EF4-FFF2-40B4-BE49-F238E27FC236}">
              <a16:creationId xmlns:a16="http://schemas.microsoft.com/office/drawing/2014/main" id="{165EFF14-8520-46A8-AE19-0F46A23E9004}"/>
            </a:ext>
          </a:extLst>
        </xdr:cNvPr>
        <xdr:cNvSpPr/>
      </xdr:nvSpPr>
      <xdr:spPr>
        <a:xfrm>
          <a:off x="18605500" y="1044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3" name="テキスト ボックス 692">
          <a:extLst>
            <a:ext uri="{FF2B5EF4-FFF2-40B4-BE49-F238E27FC236}">
              <a16:creationId xmlns:a16="http://schemas.microsoft.com/office/drawing/2014/main" id="{F7E7C2A9-2332-4EAC-A916-7581004FDE26}"/>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4" name="テキスト ボックス 693">
          <a:extLst>
            <a:ext uri="{FF2B5EF4-FFF2-40B4-BE49-F238E27FC236}">
              <a16:creationId xmlns:a16="http://schemas.microsoft.com/office/drawing/2014/main" id="{B23E6C7F-BAE6-4C34-9832-5FCA1C953349}"/>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5" name="テキスト ボックス 694">
          <a:extLst>
            <a:ext uri="{FF2B5EF4-FFF2-40B4-BE49-F238E27FC236}">
              <a16:creationId xmlns:a16="http://schemas.microsoft.com/office/drawing/2014/main" id="{3A70CCEC-B797-4034-855F-B1D43B094492}"/>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6" name="テキスト ボックス 695">
          <a:extLst>
            <a:ext uri="{FF2B5EF4-FFF2-40B4-BE49-F238E27FC236}">
              <a16:creationId xmlns:a16="http://schemas.microsoft.com/office/drawing/2014/main" id="{EB330BB5-D814-4BFE-8CC6-350C1CCA14E9}"/>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7" name="テキスト ボックス 696">
          <a:extLst>
            <a:ext uri="{FF2B5EF4-FFF2-40B4-BE49-F238E27FC236}">
              <a16:creationId xmlns:a16="http://schemas.microsoft.com/office/drawing/2014/main" id="{8BD5D5B5-A9D3-49BD-BD00-DCBCCC2444A8}"/>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101600</xdr:rowOff>
    </xdr:from>
    <xdr:to>
      <xdr:col>116</xdr:col>
      <xdr:colOff>114300</xdr:colOff>
      <xdr:row>62</xdr:row>
      <xdr:rowOff>31750</xdr:rowOff>
    </xdr:to>
    <xdr:sp macro="" textlink="">
      <xdr:nvSpPr>
        <xdr:cNvPr id="698" name="楕円 697">
          <a:extLst>
            <a:ext uri="{FF2B5EF4-FFF2-40B4-BE49-F238E27FC236}">
              <a16:creationId xmlns:a16="http://schemas.microsoft.com/office/drawing/2014/main" id="{F1C5593D-F26D-4CEA-9986-AE94F63F1F9A}"/>
            </a:ext>
          </a:extLst>
        </xdr:cNvPr>
        <xdr:cNvSpPr/>
      </xdr:nvSpPr>
      <xdr:spPr>
        <a:xfrm>
          <a:off x="22110700" y="1056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80027</xdr:rowOff>
    </xdr:from>
    <xdr:ext cx="469744" cy="259045"/>
    <xdr:sp macro="" textlink="">
      <xdr:nvSpPr>
        <xdr:cNvPr id="699" name="【保健センター・保健所】&#10;一人当たり面積該当値テキスト">
          <a:extLst>
            <a:ext uri="{FF2B5EF4-FFF2-40B4-BE49-F238E27FC236}">
              <a16:creationId xmlns:a16="http://schemas.microsoft.com/office/drawing/2014/main" id="{68CD7813-64AC-44E8-9276-1DF3EA19452A}"/>
            </a:ext>
          </a:extLst>
        </xdr:cNvPr>
        <xdr:cNvSpPr txBox="1"/>
      </xdr:nvSpPr>
      <xdr:spPr>
        <a:xfrm>
          <a:off x="22199600" y="1053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101600</xdr:rowOff>
    </xdr:from>
    <xdr:to>
      <xdr:col>112</xdr:col>
      <xdr:colOff>38100</xdr:colOff>
      <xdr:row>62</xdr:row>
      <xdr:rowOff>31750</xdr:rowOff>
    </xdr:to>
    <xdr:sp macro="" textlink="">
      <xdr:nvSpPr>
        <xdr:cNvPr id="700" name="楕円 699">
          <a:extLst>
            <a:ext uri="{FF2B5EF4-FFF2-40B4-BE49-F238E27FC236}">
              <a16:creationId xmlns:a16="http://schemas.microsoft.com/office/drawing/2014/main" id="{1306C28F-C922-4421-BD12-D923BFB60928}"/>
            </a:ext>
          </a:extLst>
        </xdr:cNvPr>
        <xdr:cNvSpPr/>
      </xdr:nvSpPr>
      <xdr:spPr>
        <a:xfrm>
          <a:off x="21272500" y="1056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152400</xdr:rowOff>
    </xdr:from>
    <xdr:to>
      <xdr:col>116</xdr:col>
      <xdr:colOff>63500</xdr:colOff>
      <xdr:row>61</xdr:row>
      <xdr:rowOff>152400</xdr:rowOff>
    </xdr:to>
    <xdr:cxnSp macro="">
      <xdr:nvCxnSpPr>
        <xdr:cNvPr id="701" name="直線コネクタ 700">
          <a:extLst>
            <a:ext uri="{FF2B5EF4-FFF2-40B4-BE49-F238E27FC236}">
              <a16:creationId xmlns:a16="http://schemas.microsoft.com/office/drawing/2014/main" id="{FEB1F7A6-F9E0-4691-9E3F-238F361F8CC3}"/>
            </a:ext>
          </a:extLst>
        </xdr:cNvPr>
        <xdr:cNvCxnSpPr/>
      </xdr:nvCxnSpPr>
      <xdr:spPr>
        <a:xfrm>
          <a:off x="21323300" y="106108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101600</xdr:rowOff>
    </xdr:from>
    <xdr:to>
      <xdr:col>107</xdr:col>
      <xdr:colOff>101600</xdr:colOff>
      <xdr:row>62</xdr:row>
      <xdr:rowOff>31750</xdr:rowOff>
    </xdr:to>
    <xdr:sp macro="" textlink="">
      <xdr:nvSpPr>
        <xdr:cNvPr id="702" name="楕円 701">
          <a:extLst>
            <a:ext uri="{FF2B5EF4-FFF2-40B4-BE49-F238E27FC236}">
              <a16:creationId xmlns:a16="http://schemas.microsoft.com/office/drawing/2014/main" id="{4E25EEEE-A606-451E-B96E-FAC1012BB79B}"/>
            </a:ext>
          </a:extLst>
        </xdr:cNvPr>
        <xdr:cNvSpPr/>
      </xdr:nvSpPr>
      <xdr:spPr>
        <a:xfrm>
          <a:off x="20383500" y="1056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152400</xdr:rowOff>
    </xdr:from>
    <xdr:to>
      <xdr:col>111</xdr:col>
      <xdr:colOff>177800</xdr:colOff>
      <xdr:row>61</xdr:row>
      <xdr:rowOff>152400</xdr:rowOff>
    </xdr:to>
    <xdr:cxnSp macro="">
      <xdr:nvCxnSpPr>
        <xdr:cNvPr id="703" name="直線コネクタ 702">
          <a:extLst>
            <a:ext uri="{FF2B5EF4-FFF2-40B4-BE49-F238E27FC236}">
              <a16:creationId xmlns:a16="http://schemas.microsoft.com/office/drawing/2014/main" id="{586F8294-CA56-4BB4-9D8F-613C137F8CE7}"/>
            </a:ext>
          </a:extLst>
        </xdr:cNvPr>
        <xdr:cNvCxnSpPr/>
      </xdr:nvCxnSpPr>
      <xdr:spPr>
        <a:xfrm>
          <a:off x="20434300" y="106108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101600</xdr:rowOff>
    </xdr:from>
    <xdr:to>
      <xdr:col>102</xdr:col>
      <xdr:colOff>165100</xdr:colOff>
      <xdr:row>62</xdr:row>
      <xdr:rowOff>31750</xdr:rowOff>
    </xdr:to>
    <xdr:sp macro="" textlink="">
      <xdr:nvSpPr>
        <xdr:cNvPr id="704" name="楕円 703">
          <a:extLst>
            <a:ext uri="{FF2B5EF4-FFF2-40B4-BE49-F238E27FC236}">
              <a16:creationId xmlns:a16="http://schemas.microsoft.com/office/drawing/2014/main" id="{A9B3A422-4EDD-4987-8554-4925EAAFA3C1}"/>
            </a:ext>
          </a:extLst>
        </xdr:cNvPr>
        <xdr:cNvSpPr/>
      </xdr:nvSpPr>
      <xdr:spPr>
        <a:xfrm>
          <a:off x="19494500" y="1056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152400</xdr:rowOff>
    </xdr:from>
    <xdr:to>
      <xdr:col>107</xdr:col>
      <xdr:colOff>50800</xdr:colOff>
      <xdr:row>61</xdr:row>
      <xdr:rowOff>152400</xdr:rowOff>
    </xdr:to>
    <xdr:cxnSp macro="">
      <xdr:nvCxnSpPr>
        <xdr:cNvPr id="705" name="直線コネクタ 704">
          <a:extLst>
            <a:ext uri="{FF2B5EF4-FFF2-40B4-BE49-F238E27FC236}">
              <a16:creationId xmlns:a16="http://schemas.microsoft.com/office/drawing/2014/main" id="{CDAC4E4C-9327-4542-B7D2-FF891D56D6D6}"/>
            </a:ext>
          </a:extLst>
        </xdr:cNvPr>
        <xdr:cNvCxnSpPr/>
      </xdr:nvCxnSpPr>
      <xdr:spPr>
        <a:xfrm>
          <a:off x="19545300" y="106108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120650</xdr:rowOff>
    </xdr:from>
    <xdr:to>
      <xdr:col>98</xdr:col>
      <xdr:colOff>38100</xdr:colOff>
      <xdr:row>62</xdr:row>
      <xdr:rowOff>50800</xdr:rowOff>
    </xdr:to>
    <xdr:sp macro="" textlink="">
      <xdr:nvSpPr>
        <xdr:cNvPr id="706" name="楕円 705">
          <a:extLst>
            <a:ext uri="{FF2B5EF4-FFF2-40B4-BE49-F238E27FC236}">
              <a16:creationId xmlns:a16="http://schemas.microsoft.com/office/drawing/2014/main" id="{C761CA8D-C88F-411A-B47B-880BD00FCA5A}"/>
            </a:ext>
          </a:extLst>
        </xdr:cNvPr>
        <xdr:cNvSpPr/>
      </xdr:nvSpPr>
      <xdr:spPr>
        <a:xfrm>
          <a:off x="18605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152400</xdr:rowOff>
    </xdr:from>
    <xdr:to>
      <xdr:col>102</xdr:col>
      <xdr:colOff>114300</xdr:colOff>
      <xdr:row>62</xdr:row>
      <xdr:rowOff>0</xdr:rowOff>
    </xdr:to>
    <xdr:cxnSp macro="">
      <xdr:nvCxnSpPr>
        <xdr:cNvPr id="707" name="直線コネクタ 706">
          <a:extLst>
            <a:ext uri="{FF2B5EF4-FFF2-40B4-BE49-F238E27FC236}">
              <a16:creationId xmlns:a16="http://schemas.microsoft.com/office/drawing/2014/main" id="{FA8C7882-1977-4365-B810-5A2BB52B800C}"/>
            </a:ext>
          </a:extLst>
        </xdr:cNvPr>
        <xdr:cNvCxnSpPr/>
      </xdr:nvCxnSpPr>
      <xdr:spPr>
        <a:xfrm flipV="1">
          <a:off x="18656300" y="106108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162577</xdr:rowOff>
    </xdr:from>
    <xdr:ext cx="469744" cy="259045"/>
    <xdr:sp macro="" textlink="">
      <xdr:nvSpPr>
        <xdr:cNvPr id="708" name="n_1aveValue【保健センター・保健所】&#10;一人当たり面積">
          <a:extLst>
            <a:ext uri="{FF2B5EF4-FFF2-40B4-BE49-F238E27FC236}">
              <a16:creationId xmlns:a16="http://schemas.microsoft.com/office/drawing/2014/main" id="{042A7922-558C-42A1-BB8F-C1C51E826EBE}"/>
            </a:ext>
          </a:extLst>
        </xdr:cNvPr>
        <xdr:cNvSpPr txBox="1"/>
      </xdr:nvSpPr>
      <xdr:spPr>
        <a:xfrm>
          <a:off x="21075727" y="1027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143527</xdr:rowOff>
    </xdr:from>
    <xdr:ext cx="469744" cy="259045"/>
    <xdr:sp macro="" textlink="">
      <xdr:nvSpPr>
        <xdr:cNvPr id="709" name="n_2aveValue【保健センター・保健所】&#10;一人当たり面積">
          <a:extLst>
            <a:ext uri="{FF2B5EF4-FFF2-40B4-BE49-F238E27FC236}">
              <a16:creationId xmlns:a16="http://schemas.microsoft.com/office/drawing/2014/main" id="{D08888C5-E6F0-40E7-BE03-34AFC0DDC4EF}"/>
            </a:ext>
          </a:extLst>
        </xdr:cNvPr>
        <xdr:cNvSpPr txBox="1"/>
      </xdr:nvSpPr>
      <xdr:spPr>
        <a:xfrm>
          <a:off x="20199427" y="1025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29227</xdr:rowOff>
    </xdr:from>
    <xdr:ext cx="469744" cy="259045"/>
    <xdr:sp macro="" textlink="">
      <xdr:nvSpPr>
        <xdr:cNvPr id="710" name="n_3aveValue【保健センター・保健所】&#10;一人当たり面積">
          <a:extLst>
            <a:ext uri="{FF2B5EF4-FFF2-40B4-BE49-F238E27FC236}">
              <a16:creationId xmlns:a16="http://schemas.microsoft.com/office/drawing/2014/main" id="{6A5D7942-9539-4A2F-9C77-BC2BCD56948B}"/>
            </a:ext>
          </a:extLst>
        </xdr:cNvPr>
        <xdr:cNvSpPr txBox="1"/>
      </xdr:nvSpPr>
      <xdr:spPr>
        <a:xfrm>
          <a:off x="19310427" y="1031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105427</xdr:rowOff>
    </xdr:from>
    <xdr:ext cx="469744" cy="259045"/>
    <xdr:sp macro="" textlink="">
      <xdr:nvSpPr>
        <xdr:cNvPr id="711" name="n_4aveValue【保健センター・保健所】&#10;一人当たり面積">
          <a:extLst>
            <a:ext uri="{FF2B5EF4-FFF2-40B4-BE49-F238E27FC236}">
              <a16:creationId xmlns:a16="http://schemas.microsoft.com/office/drawing/2014/main" id="{C7A459A1-E20B-4F65-BEF8-5CD86A0717AD}"/>
            </a:ext>
          </a:extLst>
        </xdr:cNvPr>
        <xdr:cNvSpPr txBox="1"/>
      </xdr:nvSpPr>
      <xdr:spPr>
        <a:xfrm>
          <a:off x="18421427" y="1022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22877</xdr:rowOff>
    </xdr:from>
    <xdr:ext cx="469744" cy="259045"/>
    <xdr:sp macro="" textlink="">
      <xdr:nvSpPr>
        <xdr:cNvPr id="712" name="n_1mainValue【保健センター・保健所】&#10;一人当たり面積">
          <a:extLst>
            <a:ext uri="{FF2B5EF4-FFF2-40B4-BE49-F238E27FC236}">
              <a16:creationId xmlns:a16="http://schemas.microsoft.com/office/drawing/2014/main" id="{26C03872-9482-4653-99A4-B77AF5316F3D}"/>
            </a:ext>
          </a:extLst>
        </xdr:cNvPr>
        <xdr:cNvSpPr txBox="1"/>
      </xdr:nvSpPr>
      <xdr:spPr>
        <a:xfrm>
          <a:off x="21075727" y="1065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22877</xdr:rowOff>
    </xdr:from>
    <xdr:ext cx="469744" cy="259045"/>
    <xdr:sp macro="" textlink="">
      <xdr:nvSpPr>
        <xdr:cNvPr id="713" name="n_2mainValue【保健センター・保健所】&#10;一人当たり面積">
          <a:extLst>
            <a:ext uri="{FF2B5EF4-FFF2-40B4-BE49-F238E27FC236}">
              <a16:creationId xmlns:a16="http://schemas.microsoft.com/office/drawing/2014/main" id="{C8DB7A00-F769-4780-B780-329F28922E28}"/>
            </a:ext>
          </a:extLst>
        </xdr:cNvPr>
        <xdr:cNvSpPr txBox="1"/>
      </xdr:nvSpPr>
      <xdr:spPr>
        <a:xfrm>
          <a:off x="20199427" y="1065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22877</xdr:rowOff>
    </xdr:from>
    <xdr:ext cx="469744" cy="259045"/>
    <xdr:sp macro="" textlink="">
      <xdr:nvSpPr>
        <xdr:cNvPr id="714" name="n_3mainValue【保健センター・保健所】&#10;一人当たり面積">
          <a:extLst>
            <a:ext uri="{FF2B5EF4-FFF2-40B4-BE49-F238E27FC236}">
              <a16:creationId xmlns:a16="http://schemas.microsoft.com/office/drawing/2014/main" id="{C8079D51-6F62-4D8F-95B8-A9A8565B0369}"/>
            </a:ext>
          </a:extLst>
        </xdr:cNvPr>
        <xdr:cNvSpPr txBox="1"/>
      </xdr:nvSpPr>
      <xdr:spPr>
        <a:xfrm>
          <a:off x="19310427" y="1065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41927</xdr:rowOff>
    </xdr:from>
    <xdr:ext cx="469744" cy="259045"/>
    <xdr:sp macro="" textlink="">
      <xdr:nvSpPr>
        <xdr:cNvPr id="715" name="n_4mainValue【保健センター・保健所】&#10;一人当たり面積">
          <a:extLst>
            <a:ext uri="{FF2B5EF4-FFF2-40B4-BE49-F238E27FC236}">
              <a16:creationId xmlns:a16="http://schemas.microsoft.com/office/drawing/2014/main" id="{792B25AF-AB32-459A-A9FB-538D8A443963}"/>
            </a:ext>
          </a:extLst>
        </xdr:cNvPr>
        <xdr:cNvSpPr txBox="1"/>
      </xdr:nvSpPr>
      <xdr:spPr>
        <a:xfrm>
          <a:off x="184214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6" name="正方形/長方形 715">
          <a:extLst>
            <a:ext uri="{FF2B5EF4-FFF2-40B4-BE49-F238E27FC236}">
              <a16:creationId xmlns:a16="http://schemas.microsoft.com/office/drawing/2014/main" id="{3A92EAEB-8154-4E7E-A10A-92C86B81A35E}"/>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7" name="正方形/長方形 716">
          <a:extLst>
            <a:ext uri="{FF2B5EF4-FFF2-40B4-BE49-F238E27FC236}">
              <a16:creationId xmlns:a16="http://schemas.microsoft.com/office/drawing/2014/main" id="{396AE58C-DBFA-4529-B5E1-B92FE10ECEE8}"/>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8" name="正方形/長方形 717">
          <a:extLst>
            <a:ext uri="{FF2B5EF4-FFF2-40B4-BE49-F238E27FC236}">
              <a16:creationId xmlns:a16="http://schemas.microsoft.com/office/drawing/2014/main" id="{EAB98F0D-A880-4A20-9EDB-9FC1E98C70EA}"/>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9" name="正方形/長方形 718">
          <a:extLst>
            <a:ext uri="{FF2B5EF4-FFF2-40B4-BE49-F238E27FC236}">
              <a16:creationId xmlns:a16="http://schemas.microsoft.com/office/drawing/2014/main" id="{E0F7043C-D342-4FDF-97A7-D357117D3AC1}"/>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0" name="正方形/長方形 719">
          <a:extLst>
            <a:ext uri="{FF2B5EF4-FFF2-40B4-BE49-F238E27FC236}">
              <a16:creationId xmlns:a16="http://schemas.microsoft.com/office/drawing/2014/main" id="{A18E5451-2918-4E8E-9FC7-A22CED83E893}"/>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1" name="正方形/長方形 720">
          <a:extLst>
            <a:ext uri="{FF2B5EF4-FFF2-40B4-BE49-F238E27FC236}">
              <a16:creationId xmlns:a16="http://schemas.microsoft.com/office/drawing/2014/main" id="{36226177-99B2-49ED-A10F-3CB9B71647CD}"/>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2" name="正方形/長方形 721">
          <a:extLst>
            <a:ext uri="{FF2B5EF4-FFF2-40B4-BE49-F238E27FC236}">
              <a16:creationId xmlns:a16="http://schemas.microsoft.com/office/drawing/2014/main" id="{18FFE866-25DD-4E74-A01C-81AF2C1A7AFB}"/>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3" name="正方形/長方形 722">
          <a:extLst>
            <a:ext uri="{FF2B5EF4-FFF2-40B4-BE49-F238E27FC236}">
              <a16:creationId xmlns:a16="http://schemas.microsoft.com/office/drawing/2014/main" id="{13204E2E-328F-475B-8BC5-A0651CA4E256}"/>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4" name="テキスト ボックス 723">
          <a:extLst>
            <a:ext uri="{FF2B5EF4-FFF2-40B4-BE49-F238E27FC236}">
              <a16:creationId xmlns:a16="http://schemas.microsoft.com/office/drawing/2014/main" id="{F68DA5E1-B9BF-4DC0-B467-B6C449545A29}"/>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5" name="直線コネクタ 724">
          <a:extLst>
            <a:ext uri="{FF2B5EF4-FFF2-40B4-BE49-F238E27FC236}">
              <a16:creationId xmlns:a16="http://schemas.microsoft.com/office/drawing/2014/main" id="{20738CA7-64A8-4A12-99B5-3AAB5CDE5FB5}"/>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6" name="テキスト ボックス 725">
          <a:extLst>
            <a:ext uri="{FF2B5EF4-FFF2-40B4-BE49-F238E27FC236}">
              <a16:creationId xmlns:a16="http://schemas.microsoft.com/office/drawing/2014/main" id="{116E4FDD-4CD2-484C-AFAE-0ED433936207}"/>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27" name="直線コネクタ 726">
          <a:extLst>
            <a:ext uri="{FF2B5EF4-FFF2-40B4-BE49-F238E27FC236}">
              <a16:creationId xmlns:a16="http://schemas.microsoft.com/office/drawing/2014/main" id="{46A9F324-E2CF-4678-981C-FEAA04EB013E}"/>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28" name="テキスト ボックス 727">
          <a:extLst>
            <a:ext uri="{FF2B5EF4-FFF2-40B4-BE49-F238E27FC236}">
              <a16:creationId xmlns:a16="http://schemas.microsoft.com/office/drawing/2014/main" id="{E736D191-F312-4EED-8C49-C4A9B95F16BE}"/>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29" name="直線コネクタ 728">
          <a:extLst>
            <a:ext uri="{FF2B5EF4-FFF2-40B4-BE49-F238E27FC236}">
              <a16:creationId xmlns:a16="http://schemas.microsoft.com/office/drawing/2014/main" id="{4E0DFA8E-055B-46D4-A525-9AE380DA7A3F}"/>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0" name="テキスト ボックス 729">
          <a:extLst>
            <a:ext uri="{FF2B5EF4-FFF2-40B4-BE49-F238E27FC236}">
              <a16:creationId xmlns:a16="http://schemas.microsoft.com/office/drawing/2014/main" id="{96CDFB74-5168-4E98-A710-A49A25228094}"/>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1" name="直線コネクタ 730">
          <a:extLst>
            <a:ext uri="{FF2B5EF4-FFF2-40B4-BE49-F238E27FC236}">
              <a16:creationId xmlns:a16="http://schemas.microsoft.com/office/drawing/2014/main" id="{0563D31A-6821-456B-BB5B-A22B933D25E1}"/>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2" name="テキスト ボックス 731">
          <a:extLst>
            <a:ext uri="{FF2B5EF4-FFF2-40B4-BE49-F238E27FC236}">
              <a16:creationId xmlns:a16="http://schemas.microsoft.com/office/drawing/2014/main" id="{31F0E2EA-45BB-4FE1-B630-CAA9A0096E32}"/>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33" name="直線コネクタ 732">
          <a:extLst>
            <a:ext uri="{FF2B5EF4-FFF2-40B4-BE49-F238E27FC236}">
              <a16:creationId xmlns:a16="http://schemas.microsoft.com/office/drawing/2014/main" id="{145D4D1B-13BF-416C-B3DB-734A4B8AF42B}"/>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4" name="テキスト ボックス 733">
          <a:extLst>
            <a:ext uri="{FF2B5EF4-FFF2-40B4-BE49-F238E27FC236}">
              <a16:creationId xmlns:a16="http://schemas.microsoft.com/office/drawing/2014/main" id="{B443461B-BAD0-491E-83E6-8BCC02209A74}"/>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5" name="直線コネクタ 734">
          <a:extLst>
            <a:ext uri="{FF2B5EF4-FFF2-40B4-BE49-F238E27FC236}">
              <a16:creationId xmlns:a16="http://schemas.microsoft.com/office/drawing/2014/main" id="{C323A08B-103F-4B97-9671-5A7267A76B0F}"/>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36" name="テキスト ボックス 735">
          <a:extLst>
            <a:ext uri="{FF2B5EF4-FFF2-40B4-BE49-F238E27FC236}">
              <a16:creationId xmlns:a16="http://schemas.microsoft.com/office/drawing/2014/main" id="{2434A189-8720-43B5-B58E-F9A1F4D27162}"/>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7" name="直線コネクタ 736">
          <a:extLst>
            <a:ext uri="{FF2B5EF4-FFF2-40B4-BE49-F238E27FC236}">
              <a16:creationId xmlns:a16="http://schemas.microsoft.com/office/drawing/2014/main" id="{B3B9A3B1-B8B3-4381-B5A5-D2932C3122F1}"/>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38" name="テキスト ボックス 737">
          <a:extLst>
            <a:ext uri="{FF2B5EF4-FFF2-40B4-BE49-F238E27FC236}">
              <a16:creationId xmlns:a16="http://schemas.microsoft.com/office/drawing/2014/main" id="{8366FFB3-D361-450E-83AA-9CCCAB7FFE78}"/>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39" name="【消防施設】&#10;有形固定資産減価償却率グラフ枠">
          <a:extLst>
            <a:ext uri="{FF2B5EF4-FFF2-40B4-BE49-F238E27FC236}">
              <a16:creationId xmlns:a16="http://schemas.microsoft.com/office/drawing/2014/main" id="{9642EE1A-A245-4CC7-AF59-70DB321420D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112395</xdr:rowOff>
    </xdr:from>
    <xdr:to>
      <xdr:col>85</xdr:col>
      <xdr:colOff>126364</xdr:colOff>
      <xdr:row>86</xdr:row>
      <xdr:rowOff>41911</xdr:rowOff>
    </xdr:to>
    <xdr:cxnSp macro="">
      <xdr:nvCxnSpPr>
        <xdr:cNvPr id="740" name="直線コネクタ 739">
          <a:extLst>
            <a:ext uri="{FF2B5EF4-FFF2-40B4-BE49-F238E27FC236}">
              <a16:creationId xmlns:a16="http://schemas.microsoft.com/office/drawing/2014/main" id="{8CFA031B-A681-4ABE-BF1C-678031955010}"/>
            </a:ext>
          </a:extLst>
        </xdr:cNvPr>
        <xdr:cNvCxnSpPr/>
      </xdr:nvCxnSpPr>
      <xdr:spPr>
        <a:xfrm flipV="1">
          <a:off x="16318864" y="13485495"/>
          <a:ext cx="0" cy="1301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45738</xdr:rowOff>
    </xdr:from>
    <xdr:ext cx="405111" cy="259045"/>
    <xdr:sp macro="" textlink="">
      <xdr:nvSpPr>
        <xdr:cNvPr id="741" name="【消防施設】&#10;有形固定資産減価償却率最小値テキスト">
          <a:extLst>
            <a:ext uri="{FF2B5EF4-FFF2-40B4-BE49-F238E27FC236}">
              <a16:creationId xmlns:a16="http://schemas.microsoft.com/office/drawing/2014/main" id="{A2FF803F-40E8-4C5C-9777-19154EC36D23}"/>
            </a:ext>
          </a:extLst>
        </xdr:cNvPr>
        <xdr:cNvSpPr txBox="1"/>
      </xdr:nvSpPr>
      <xdr:spPr>
        <a:xfrm>
          <a:off x="16357600" y="1479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41911</xdr:rowOff>
    </xdr:from>
    <xdr:to>
      <xdr:col>86</xdr:col>
      <xdr:colOff>25400</xdr:colOff>
      <xdr:row>86</xdr:row>
      <xdr:rowOff>41911</xdr:rowOff>
    </xdr:to>
    <xdr:cxnSp macro="">
      <xdr:nvCxnSpPr>
        <xdr:cNvPr id="742" name="直線コネクタ 741">
          <a:extLst>
            <a:ext uri="{FF2B5EF4-FFF2-40B4-BE49-F238E27FC236}">
              <a16:creationId xmlns:a16="http://schemas.microsoft.com/office/drawing/2014/main" id="{4E6D3BCB-C3E8-449A-9A03-4A1B93E3D7B6}"/>
            </a:ext>
          </a:extLst>
        </xdr:cNvPr>
        <xdr:cNvCxnSpPr/>
      </xdr:nvCxnSpPr>
      <xdr:spPr>
        <a:xfrm>
          <a:off x="16230600" y="14786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59072</xdr:rowOff>
    </xdr:from>
    <xdr:ext cx="405111" cy="259045"/>
    <xdr:sp macro="" textlink="">
      <xdr:nvSpPr>
        <xdr:cNvPr id="743" name="【消防施設】&#10;有形固定資産減価償却率最大値テキスト">
          <a:extLst>
            <a:ext uri="{FF2B5EF4-FFF2-40B4-BE49-F238E27FC236}">
              <a16:creationId xmlns:a16="http://schemas.microsoft.com/office/drawing/2014/main" id="{7BDB1D64-050E-427B-85C5-0F5B52725A06}"/>
            </a:ext>
          </a:extLst>
        </xdr:cNvPr>
        <xdr:cNvSpPr txBox="1"/>
      </xdr:nvSpPr>
      <xdr:spPr>
        <a:xfrm>
          <a:off x="16357600" y="13260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112395</xdr:rowOff>
    </xdr:from>
    <xdr:to>
      <xdr:col>86</xdr:col>
      <xdr:colOff>25400</xdr:colOff>
      <xdr:row>78</xdr:row>
      <xdr:rowOff>112395</xdr:rowOff>
    </xdr:to>
    <xdr:cxnSp macro="">
      <xdr:nvCxnSpPr>
        <xdr:cNvPr id="744" name="直線コネクタ 743">
          <a:extLst>
            <a:ext uri="{FF2B5EF4-FFF2-40B4-BE49-F238E27FC236}">
              <a16:creationId xmlns:a16="http://schemas.microsoft.com/office/drawing/2014/main" id="{7DFF13F2-1B4F-402F-95B5-C47938E3C507}"/>
            </a:ext>
          </a:extLst>
        </xdr:cNvPr>
        <xdr:cNvCxnSpPr/>
      </xdr:nvCxnSpPr>
      <xdr:spPr>
        <a:xfrm>
          <a:off x="16230600" y="1348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84472</xdr:rowOff>
    </xdr:from>
    <xdr:ext cx="405111" cy="259045"/>
    <xdr:sp macro="" textlink="">
      <xdr:nvSpPr>
        <xdr:cNvPr id="745" name="【消防施設】&#10;有形固定資産減価償却率平均値テキスト">
          <a:extLst>
            <a:ext uri="{FF2B5EF4-FFF2-40B4-BE49-F238E27FC236}">
              <a16:creationId xmlns:a16="http://schemas.microsoft.com/office/drawing/2014/main" id="{BA584DC6-2701-4786-B6EA-8A1D3432B9D8}"/>
            </a:ext>
          </a:extLst>
        </xdr:cNvPr>
        <xdr:cNvSpPr txBox="1"/>
      </xdr:nvSpPr>
      <xdr:spPr>
        <a:xfrm>
          <a:off x="16357600" y="13800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61595</xdr:rowOff>
    </xdr:from>
    <xdr:to>
      <xdr:col>85</xdr:col>
      <xdr:colOff>177800</xdr:colOff>
      <xdr:row>81</xdr:row>
      <xdr:rowOff>163195</xdr:rowOff>
    </xdr:to>
    <xdr:sp macro="" textlink="">
      <xdr:nvSpPr>
        <xdr:cNvPr id="746" name="フローチャート: 判断 745">
          <a:extLst>
            <a:ext uri="{FF2B5EF4-FFF2-40B4-BE49-F238E27FC236}">
              <a16:creationId xmlns:a16="http://schemas.microsoft.com/office/drawing/2014/main" id="{DCD037B0-D87F-4DDC-ABA1-B17E1AE9167C}"/>
            </a:ext>
          </a:extLst>
        </xdr:cNvPr>
        <xdr:cNvSpPr/>
      </xdr:nvSpPr>
      <xdr:spPr>
        <a:xfrm>
          <a:off x="162687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46355</xdr:rowOff>
    </xdr:from>
    <xdr:to>
      <xdr:col>81</xdr:col>
      <xdr:colOff>101600</xdr:colOff>
      <xdr:row>81</xdr:row>
      <xdr:rowOff>147955</xdr:rowOff>
    </xdr:to>
    <xdr:sp macro="" textlink="">
      <xdr:nvSpPr>
        <xdr:cNvPr id="747" name="フローチャート: 判断 746">
          <a:extLst>
            <a:ext uri="{FF2B5EF4-FFF2-40B4-BE49-F238E27FC236}">
              <a16:creationId xmlns:a16="http://schemas.microsoft.com/office/drawing/2014/main" id="{E03A4F38-FBE0-46FE-97A4-346A39587CC9}"/>
            </a:ext>
          </a:extLst>
        </xdr:cNvPr>
        <xdr:cNvSpPr/>
      </xdr:nvSpPr>
      <xdr:spPr>
        <a:xfrm>
          <a:off x="15430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23495</xdr:rowOff>
    </xdr:from>
    <xdr:to>
      <xdr:col>76</xdr:col>
      <xdr:colOff>165100</xdr:colOff>
      <xdr:row>81</xdr:row>
      <xdr:rowOff>125095</xdr:rowOff>
    </xdr:to>
    <xdr:sp macro="" textlink="">
      <xdr:nvSpPr>
        <xdr:cNvPr id="748" name="フローチャート: 判断 747">
          <a:extLst>
            <a:ext uri="{FF2B5EF4-FFF2-40B4-BE49-F238E27FC236}">
              <a16:creationId xmlns:a16="http://schemas.microsoft.com/office/drawing/2014/main" id="{D5453D2D-12AA-407F-BA20-75D16061C206}"/>
            </a:ext>
          </a:extLst>
        </xdr:cNvPr>
        <xdr:cNvSpPr/>
      </xdr:nvSpPr>
      <xdr:spPr>
        <a:xfrm>
          <a:off x="14541500" y="1391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6350</xdr:rowOff>
    </xdr:from>
    <xdr:to>
      <xdr:col>72</xdr:col>
      <xdr:colOff>38100</xdr:colOff>
      <xdr:row>81</xdr:row>
      <xdr:rowOff>107950</xdr:rowOff>
    </xdr:to>
    <xdr:sp macro="" textlink="">
      <xdr:nvSpPr>
        <xdr:cNvPr id="749" name="フローチャート: 判断 748">
          <a:extLst>
            <a:ext uri="{FF2B5EF4-FFF2-40B4-BE49-F238E27FC236}">
              <a16:creationId xmlns:a16="http://schemas.microsoft.com/office/drawing/2014/main" id="{5D4784C5-E669-4E4F-8523-45641D8FF1E3}"/>
            </a:ext>
          </a:extLst>
        </xdr:cNvPr>
        <xdr:cNvSpPr/>
      </xdr:nvSpPr>
      <xdr:spPr>
        <a:xfrm>
          <a:off x="13652500" y="1389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92075</xdr:rowOff>
    </xdr:from>
    <xdr:to>
      <xdr:col>67</xdr:col>
      <xdr:colOff>101600</xdr:colOff>
      <xdr:row>82</xdr:row>
      <xdr:rowOff>22225</xdr:rowOff>
    </xdr:to>
    <xdr:sp macro="" textlink="">
      <xdr:nvSpPr>
        <xdr:cNvPr id="750" name="フローチャート: 判断 749">
          <a:extLst>
            <a:ext uri="{FF2B5EF4-FFF2-40B4-BE49-F238E27FC236}">
              <a16:creationId xmlns:a16="http://schemas.microsoft.com/office/drawing/2014/main" id="{45417A34-C2F9-4827-B773-23065485D449}"/>
            </a:ext>
          </a:extLst>
        </xdr:cNvPr>
        <xdr:cNvSpPr/>
      </xdr:nvSpPr>
      <xdr:spPr>
        <a:xfrm>
          <a:off x="12763500" y="1397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1" name="テキスト ボックス 750">
          <a:extLst>
            <a:ext uri="{FF2B5EF4-FFF2-40B4-BE49-F238E27FC236}">
              <a16:creationId xmlns:a16="http://schemas.microsoft.com/office/drawing/2014/main" id="{1A5BDC90-1085-4503-ACA4-8C114DA0E7FD}"/>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2" name="テキスト ボックス 751">
          <a:extLst>
            <a:ext uri="{FF2B5EF4-FFF2-40B4-BE49-F238E27FC236}">
              <a16:creationId xmlns:a16="http://schemas.microsoft.com/office/drawing/2014/main" id="{9B5352CA-6258-4D90-97D5-3B9BB28A8C5F}"/>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3" name="テキスト ボックス 752">
          <a:extLst>
            <a:ext uri="{FF2B5EF4-FFF2-40B4-BE49-F238E27FC236}">
              <a16:creationId xmlns:a16="http://schemas.microsoft.com/office/drawing/2014/main" id="{6B6BB175-CFE3-4098-98E1-93BAE1354E9E}"/>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4" name="テキスト ボックス 753">
          <a:extLst>
            <a:ext uri="{FF2B5EF4-FFF2-40B4-BE49-F238E27FC236}">
              <a16:creationId xmlns:a16="http://schemas.microsoft.com/office/drawing/2014/main" id="{48B1F2C3-384F-49FE-B00C-4D59FA17CA5B}"/>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5" name="テキスト ボックス 754">
          <a:extLst>
            <a:ext uri="{FF2B5EF4-FFF2-40B4-BE49-F238E27FC236}">
              <a16:creationId xmlns:a16="http://schemas.microsoft.com/office/drawing/2014/main" id="{AD9A3D68-1BCC-410C-A9DE-3EBA1587A941}"/>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170180</xdr:rowOff>
    </xdr:from>
    <xdr:to>
      <xdr:col>85</xdr:col>
      <xdr:colOff>177800</xdr:colOff>
      <xdr:row>82</xdr:row>
      <xdr:rowOff>100330</xdr:rowOff>
    </xdr:to>
    <xdr:sp macro="" textlink="">
      <xdr:nvSpPr>
        <xdr:cNvPr id="756" name="楕円 755">
          <a:extLst>
            <a:ext uri="{FF2B5EF4-FFF2-40B4-BE49-F238E27FC236}">
              <a16:creationId xmlns:a16="http://schemas.microsoft.com/office/drawing/2014/main" id="{3E0BAB36-041A-4D2B-A280-B101AA843820}"/>
            </a:ext>
          </a:extLst>
        </xdr:cNvPr>
        <xdr:cNvSpPr/>
      </xdr:nvSpPr>
      <xdr:spPr>
        <a:xfrm>
          <a:off x="16268700" y="1405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148607</xdr:rowOff>
    </xdr:from>
    <xdr:ext cx="405111" cy="259045"/>
    <xdr:sp macro="" textlink="">
      <xdr:nvSpPr>
        <xdr:cNvPr id="757" name="【消防施設】&#10;有形固定資産減価償却率該当値テキスト">
          <a:extLst>
            <a:ext uri="{FF2B5EF4-FFF2-40B4-BE49-F238E27FC236}">
              <a16:creationId xmlns:a16="http://schemas.microsoft.com/office/drawing/2014/main" id="{8B0F02DC-14FD-4F49-801E-3CED784242AC}"/>
            </a:ext>
          </a:extLst>
        </xdr:cNvPr>
        <xdr:cNvSpPr txBox="1"/>
      </xdr:nvSpPr>
      <xdr:spPr>
        <a:xfrm>
          <a:off x="16357600" y="1403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120650</xdr:rowOff>
    </xdr:from>
    <xdr:to>
      <xdr:col>81</xdr:col>
      <xdr:colOff>101600</xdr:colOff>
      <xdr:row>82</xdr:row>
      <xdr:rowOff>50800</xdr:rowOff>
    </xdr:to>
    <xdr:sp macro="" textlink="">
      <xdr:nvSpPr>
        <xdr:cNvPr id="758" name="楕円 757">
          <a:extLst>
            <a:ext uri="{FF2B5EF4-FFF2-40B4-BE49-F238E27FC236}">
              <a16:creationId xmlns:a16="http://schemas.microsoft.com/office/drawing/2014/main" id="{9F33D97E-E88D-4205-8300-1EE63DF5DFB1}"/>
            </a:ext>
          </a:extLst>
        </xdr:cNvPr>
        <xdr:cNvSpPr/>
      </xdr:nvSpPr>
      <xdr:spPr>
        <a:xfrm>
          <a:off x="15430500" y="140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0</xdr:rowOff>
    </xdr:from>
    <xdr:to>
      <xdr:col>85</xdr:col>
      <xdr:colOff>127000</xdr:colOff>
      <xdr:row>82</xdr:row>
      <xdr:rowOff>49530</xdr:rowOff>
    </xdr:to>
    <xdr:cxnSp macro="">
      <xdr:nvCxnSpPr>
        <xdr:cNvPr id="759" name="直線コネクタ 758">
          <a:extLst>
            <a:ext uri="{FF2B5EF4-FFF2-40B4-BE49-F238E27FC236}">
              <a16:creationId xmlns:a16="http://schemas.microsoft.com/office/drawing/2014/main" id="{F84359FA-3452-4049-A31D-C5E5048EFDD1}"/>
            </a:ext>
          </a:extLst>
        </xdr:cNvPr>
        <xdr:cNvCxnSpPr/>
      </xdr:nvCxnSpPr>
      <xdr:spPr>
        <a:xfrm>
          <a:off x="15481300" y="1405890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76836</xdr:rowOff>
    </xdr:from>
    <xdr:to>
      <xdr:col>76</xdr:col>
      <xdr:colOff>165100</xdr:colOff>
      <xdr:row>82</xdr:row>
      <xdr:rowOff>6986</xdr:rowOff>
    </xdr:to>
    <xdr:sp macro="" textlink="">
      <xdr:nvSpPr>
        <xdr:cNvPr id="760" name="楕円 759">
          <a:extLst>
            <a:ext uri="{FF2B5EF4-FFF2-40B4-BE49-F238E27FC236}">
              <a16:creationId xmlns:a16="http://schemas.microsoft.com/office/drawing/2014/main" id="{055CFE80-E903-41AD-A2B1-642B1339B841}"/>
            </a:ext>
          </a:extLst>
        </xdr:cNvPr>
        <xdr:cNvSpPr/>
      </xdr:nvSpPr>
      <xdr:spPr>
        <a:xfrm>
          <a:off x="14541500" y="1396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127636</xdr:rowOff>
    </xdr:from>
    <xdr:to>
      <xdr:col>81</xdr:col>
      <xdr:colOff>50800</xdr:colOff>
      <xdr:row>82</xdr:row>
      <xdr:rowOff>0</xdr:rowOff>
    </xdr:to>
    <xdr:cxnSp macro="">
      <xdr:nvCxnSpPr>
        <xdr:cNvPr id="761" name="直線コネクタ 760">
          <a:extLst>
            <a:ext uri="{FF2B5EF4-FFF2-40B4-BE49-F238E27FC236}">
              <a16:creationId xmlns:a16="http://schemas.microsoft.com/office/drawing/2014/main" id="{6E23EB07-8DEF-4833-BC2A-C4DD1B3903AB}"/>
            </a:ext>
          </a:extLst>
        </xdr:cNvPr>
        <xdr:cNvCxnSpPr/>
      </xdr:nvCxnSpPr>
      <xdr:spPr>
        <a:xfrm>
          <a:off x="14592300" y="14015086"/>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38736</xdr:rowOff>
    </xdr:from>
    <xdr:to>
      <xdr:col>72</xdr:col>
      <xdr:colOff>38100</xdr:colOff>
      <xdr:row>81</xdr:row>
      <xdr:rowOff>140336</xdr:rowOff>
    </xdr:to>
    <xdr:sp macro="" textlink="">
      <xdr:nvSpPr>
        <xdr:cNvPr id="762" name="楕円 761">
          <a:extLst>
            <a:ext uri="{FF2B5EF4-FFF2-40B4-BE49-F238E27FC236}">
              <a16:creationId xmlns:a16="http://schemas.microsoft.com/office/drawing/2014/main" id="{A89211F1-ECFE-4CD7-BB04-67484816D602}"/>
            </a:ext>
          </a:extLst>
        </xdr:cNvPr>
        <xdr:cNvSpPr/>
      </xdr:nvSpPr>
      <xdr:spPr>
        <a:xfrm>
          <a:off x="13652500" y="1392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89536</xdr:rowOff>
    </xdr:from>
    <xdr:to>
      <xdr:col>76</xdr:col>
      <xdr:colOff>114300</xdr:colOff>
      <xdr:row>81</xdr:row>
      <xdr:rowOff>127636</xdr:rowOff>
    </xdr:to>
    <xdr:cxnSp macro="">
      <xdr:nvCxnSpPr>
        <xdr:cNvPr id="763" name="直線コネクタ 762">
          <a:extLst>
            <a:ext uri="{FF2B5EF4-FFF2-40B4-BE49-F238E27FC236}">
              <a16:creationId xmlns:a16="http://schemas.microsoft.com/office/drawing/2014/main" id="{1ADB8E98-7094-4985-9EB5-1217E3A2FAC9}"/>
            </a:ext>
          </a:extLst>
        </xdr:cNvPr>
        <xdr:cNvCxnSpPr/>
      </xdr:nvCxnSpPr>
      <xdr:spPr>
        <a:xfrm>
          <a:off x="13703300" y="13976986"/>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164482</xdr:rowOff>
    </xdr:from>
    <xdr:ext cx="405111" cy="259045"/>
    <xdr:sp macro="" textlink="">
      <xdr:nvSpPr>
        <xdr:cNvPr id="764" name="n_1aveValue【消防施設】&#10;有形固定資産減価償却率">
          <a:extLst>
            <a:ext uri="{FF2B5EF4-FFF2-40B4-BE49-F238E27FC236}">
              <a16:creationId xmlns:a16="http://schemas.microsoft.com/office/drawing/2014/main" id="{55B00A93-5D3D-4934-B34E-3BBC232E7C3A}"/>
            </a:ext>
          </a:extLst>
        </xdr:cNvPr>
        <xdr:cNvSpPr txBox="1"/>
      </xdr:nvSpPr>
      <xdr:spPr>
        <a:xfrm>
          <a:off x="15266044" y="1370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141622</xdr:rowOff>
    </xdr:from>
    <xdr:ext cx="405111" cy="259045"/>
    <xdr:sp macro="" textlink="">
      <xdr:nvSpPr>
        <xdr:cNvPr id="765" name="n_2aveValue【消防施設】&#10;有形固定資産減価償却率">
          <a:extLst>
            <a:ext uri="{FF2B5EF4-FFF2-40B4-BE49-F238E27FC236}">
              <a16:creationId xmlns:a16="http://schemas.microsoft.com/office/drawing/2014/main" id="{0E0F6755-E5E9-4469-93BE-8D348A2B7AE3}"/>
            </a:ext>
          </a:extLst>
        </xdr:cNvPr>
        <xdr:cNvSpPr txBox="1"/>
      </xdr:nvSpPr>
      <xdr:spPr>
        <a:xfrm>
          <a:off x="14389744" y="1368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124477</xdr:rowOff>
    </xdr:from>
    <xdr:ext cx="405111" cy="259045"/>
    <xdr:sp macro="" textlink="">
      <xdr:nvSpPr>
        <xdr:cNvPr id="766" name="n_3aveValue【消防施設】&#10;有形固定資産減価償却率">
          <a:extLst>
            <a:ext uri="{FF2B5EF4-FFF2-40B4-BE49-F238E27FC236}">
              <a16:creationId xmlns:a16="http://schemas.microsoft.com/office/drawing/2014/main" id="{5DEF3338-E7EF-4D4F-8EE5-5B6D2F8CF76A}"/>
            </a:ext>
          </a:extLst>
        </xdr:cNvPr>
        <xdr:cNvSpPr txBox="1"/>
      </xdr:nvSpPr>
      <xdr:spPr>
        <a:xfrm>
          <a:off x="13500744" y="1366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38752</xdr:rowOff>
    </xdr:from>
    <xdr:ext cx="405111" cy="259045"/>
    <xdr:sp macro="" textlink="">
      <xdr:nvSpPr>
        <xdr:cNvPr id="767" name="n_4aveValue【消防施設】&#10;有形固定資産減価償却率">
          <a:extLst>
            <a:ext uri="{FF2B5EF4-FFF2-40B4-BE49-F238E27FC236}">
              <a16:creationId xmlns:a16="http://schemas.microsoft.com/office/drawing/2014/main" id="{7093B817-FE2C-4174-B304-CBF1DF3E853F}"/>
            </a:ext>
          </a:extLst>
        </xdr:cNvPr>
        <xdr:cNvSpPr txBox="1"/>
      </xdr:nvSpPr>
      <xdr:spPr>
        <a:xfrm>
          <a:off x="12611744" y="1375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41927</xdr:rowOff>
    </xdr:from>
    <xdr:ext cx="405111" cy="259045"/>
    <xdr:sp macro="" textlink="">
      <xdr:nvSpPr>
        <xdr:cNvPr id="768" name="n_1mainValue【消防施設】&#10;有形固定資産減価償却率">
          <a:extLst>
            <a:ext uri="{FF2B5EF4-FFF2-40B4-BE49-F238E27FC236}">
              <a16:creationId xmlns:a16="http://schemas.microsoft.com/office/drawing/2014/main" id="{797FB5BE-69AE-4BD6-AF67-F2B96047071C}"/>
            </a:ext>
          </a:extLst>
        </xdr:cNvPr>
        <xdr:cNvSpPr txBox="1"/>
      </xdr:nvSpPr>
      <xdr:spPr>
        <a:xfrm>
          <a:off x="15266044" y="1410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169563</xdr:rowOff>
    </xdr:from>
    <xdr:ext cx="405111" cy="259045"/>
    <xdr:sp macro="" textlink="">
      <xdr:nvSpPr>
        <xdr:cNvPr id="769" name="n_2mainValue【消防施設】&#10;有形固定資産減価償却率">
          <a:extLst>
            <a:ext uri="{FF2B5EF4-FFF2-40B4-BE49-F238E27FC236}">
              <a16:creationId xmlns:a16="http://schemas.microsoft.com/office/drawing/2014/main" id="{CF1F80A1-B818-42B9-B47E-15D1028DC4BB}"/>
            </a:ext>
          </a:extLst>
        </xdr:cNvPr>
        <xdr:cNvSpPr txBox="1"/>
      </xdr:nvSpPr>
      <xdr:spPr>
        <a:xfrm>
          <a:off x="14389744" y="14057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131463</xdr:rowOff>
    </xdr:from>
    <xdr:ext cx="405111" cy="259045"/>
    <xdr:sp macro="" textlink="">
      <xdr:nvSpPr>
        <xdr:cNvPr id="770" name="n_3mainValue【消防施設】&#10;有形固定資産減価償却率">
          <a:extLst>
            <a:ext uri="{FF2B5EF4-FFF2-40B4-BE49-F238E27FC236}">
              <a16:creationId xmlns:a16="http://schemas.microsoft.com/office/drawing/2014/main" id="{78CA86BA-7514-4B39-AC96-F5CBD63C753F}"/>
            </a:ext>
          </a:extLst>
        </xdr:cNvPr>
        <xdr:cNvSpPr txBox="1"/>
      </xdr:nvSpPr>
      <xdr:spPr>
        <a:xfrm>
          <a:off x="13500744" y="14018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1" name="正方形/長方形 770">
          <a:extLst>
            <a:ext uri="{FF2B5EF4-FFF2-40B4-BE49-F238E27FC236}">
              <a16:creationId xmlns:a16="http://schemas.microsoft.com/office/drawing/2014/main" id="{FF60608B-41A4-4BE2-8853-325B97B3C00A}"/>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2" name="正方形/長方形 771">
          <a:extLst>
            <a:ext uri="{FF2B5EF4-FFF2-40B4-BE49-F238E27FC236}">
              <a16:creationId xmlns:a16="http://schemas.microsoft.com/office/drawing/2014/main" id="{20C12B9B-E0F3-42CF-9C0E-31D309EC0D3C}"/>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3" name="正方形/長方形 772">
          <a:extLst>
            <a:ext uri="{FF2B5EF4-FFF2-40B4-BE49-F238E27FC236}">
              <a16:creationId xmlns:a16="http://schemas.microsoft.com/office/drawing/2014/main" id="{8FF73468-23A3-4B83-B193-42100B5B886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4" name="正方形/長方形 773">
          <a:extLst>
            <a:ext uri="{FF2B5EF4-FFF2-40B4-BE49-F238E27FC236}">
              <a16:creationId xmlns:a16="http://schemas.microsoft.com/office/drawing/2014/main" id="{E0438807-C2D4-4625-9786-4BB2F4887336}"/>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5" name="正方形/長方形 774">
          <a:extLst>
            <a:ext uri="{FF2B5EF4-FFF2-40B4-BE49-F238E27FC236}">
              <a16:creationId xmlns:a16="http://schemas.microsoft.com/office/drawing/2014/main" id="{A46F61F6-6902-4F56-9393-B25458DE4F47}"/>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6" name="正方形/長方形 775">
          <a:extLst>
            <a:ext uri="{FF2B5EF4-FFF2-40B4-BE49-F238E27FC236}">
              <a16:creationId xmlns:a16="http://schemas.microsoft.com/office/drawing/2014/main" id="{8A70A924-F8BC-4A62-909B-A03913FCDDCD}"/>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7" name="正方形/長方形 776">
          <a:extLst>
            <a:ext uri="{FF2B5EF4-FFF2-40B4-BE49-F238E27FC236}">
              <a16:creationId xmlns:a16="http://schemas.microsoft.com/office/drawing/2014/main" id="{3276C8F2-7513-41CF-B418-A0FF4C53335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8" name="正方形/長方形 777">
          <a:extLst>
            <a:ext uri="{FF2B5EF4-FFF2-40B4-BE49-F238E27FC236}">
              <a16:creationId xmlns:a16="http://schemas.microsoft.com/office/drawing/2014/main" id="{EC07CE2A-698D-4A5B-9FC5-3DB163145C2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79" name="テキスト ボックス 778">
          <a:extLst>
            <a:ext uri="{FF2B5EF4-FFF2-40B4-BE49-F238E27FC236}">
              <a16:creationId xmlns:a16="http://schemas.microsoft.com/office/drawing/2014/main" id="{D2C46E3A-255C-4BAF-B35E-13EF52C08677}"/>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0" name="直線コネクタ 779">
          <a:extLst>
            <a:ext uri="{FF2B5EF4-FFF2-40B4-BE49-F238E27FC236}">
              <a16:creationId xmlns:a16="http://schemas.microsoft.com/office/drawing/2014/main" id="{CA3B5386-2946-405F-94DE-480FE7FF9451}"/>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1" name="直線コネクタ 780">
          <a:extLst>
            <a:ext uri="{FF2B5EF4-FFF2-40B4-BE49-F238E27FC236}">
              <a16:creationId xmlns:a16="http://schemas.microsoft.com/office/drawing/2014/main" id="{6638448C-FF5A-4817-B9E9-BA6B9199AECC}"/>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2" name="テキスト ボックス 781">
          <a:extLst>
            <a:ext uri="{FF2B5EF4-FFF2-40B4-BE49-F238E27FC236}">
              <a16:creationId xmlns:a16="http://schemas.microsoft.com/office/drawing/2014/main" id="{7EEA1BD0-C5E1-4E3B-B8ED-EF78A12AF70A}"/>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83" name="直線コネクタ 782">
          <a:extLst>
            <a:ext uri="{FF2B5EF4-FFF2-40B4-BE49-F238E27FC236}">
              <a16:creationId xmlns:a16="http://schemas.microsoft.com/office/drawing/2014/main" id="{2B4F0A2B-DBF9-4974-82C7-28188CD6483B}"/>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84" name="テキスト ボックス 783">
          <a:extLst>
            <a:ext uri="{FF2B5EF4-FFF2-40B4-BE49-F238E27FC236}">
              <a16:creationId xmlns:a16="http://schemas.microsoft.com/office/drawing/2014/main" id="{6EFCE8E6-BC3C-4497-B5A5-68868AEF247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85" name="直線コネクタ 784">
          <a:extLst>
            <a:ext uri="{FF2B5EF4-FFF2-40B4-BE49-F238E27FC236}">
              <a16:creationId xmlns:a16="http://schemas.microsoft.com/office/drawing/2014/main" id="{A884FB3C-F4EF-42D4-8970-238AC0A91B3E}"/>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86" name="テキスト ボックス 785">
          <a:extLst>
            <a:ext uri="{FF2B5EF4-FFF2-40B4-BE49-F238E27FC236}">
              <a16:creationId xmlns:a16="http://schemas.microsoft.com/office/drawing/2014/main" id="{21494EB1-A14E-47E5-8E00-4FE6A3C48C57}"/>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87" name="直線コネクタ 786">
          <a:extLst>
            <a:ext uri="{FF2B5EF4-FFF2-40B4-BE49-F238E27FC236}">
              <a16:creationId xmlns:a16="http://schemas.microsoft.com/office/drawing/2014/main" id="{41FBDB12-51E4-41F3-BFCA-1D42ADE16293}"/>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88" name="テキスト ボックス 787">
          <a:extLst>
            <a:ext uri="{FF2B5EF4-FFF2-40B4-BE49-F238E27FC236}">
              <a16:creationId xmlns:a16="http://schemas.microsoft.com/office/drawing/2014/main" id="{80748AC4-0E42-48FE-87AA-38062D29693C}"/>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89" name="直線コネクタ 788">
          <a:extLst>
            <a:ext uri="{FF2B5EF4-FFF2-40B4-BE49-F238E27FC236}">
              <a16:creationId xmlns:a16="http://schemas.microsoft.com/office/drawing/2014/main" id="{AACFCA5C-1F4F-4DFD-9293-9DF1593A0A4D}"/>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0" name="テキスト ボックス 789">
          <a:extLst>
            <a:ext uri="{FF2B5EF4-FFF2-40B4-BE49-F238E27FC236}">
              <a16:creationId xmlns:a16="http://schemas.microsoft.com/office/drawing/2014/main" id="{7A41F3AE-748C-4BF7-8FCE-98ADAF947EE4}"/>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1" name="直線コネクタ 790">
          <a:extLst>
            <a:ext uri="{FF2B5EF4-FFF2-40B4-BE49-F238E27FC236}">
              <a16:creationId xmlns:a16="http://schemas.microsoft.com/office/drawing/2014/main" id="{C19E6F35-EC2A-4BEB-B91A-DA861A48AF13}"/>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2" name="テキスト ボックス 791">
          <a:extLst>
            <a:ext uri="{FF2B5EF4-FFF2-40B4-BE49-F238E27FC236}">
              <a16:creationId xmlns:a16="http://schemas.microsoft.com/office/drawing/2014/main" id="{C9E6D32A-7460-4E75-A47A-C3153C8F903D}"/>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3" name="【消防施設】&#10;一人当たり面積グラフ枠">
          <a:extLst>
            <a:ext uri="{FF2B5EF4-FFF2-40B4-BE49-F238E27FC236}">
              <a16:creationId xmlns:a16="http://schemas.microsoft.com/office/drawing/2014/main" id="{3A59EADC-7248-4455-A242-E2246B32692C}"/>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0</xdr:rowOff>
    </xdr:from>
    <xdr:to>
      <xdr:col>116</xdr:col>
      <xdr:colOff>62864</xdr:colOff>
      <xdr:row>86</xdr:row>
      <xdr:rowOff>0</xdr:rowOff>
    </xdr:to>
    <xdr:cxnSp macro="">
      <xdr:nvCxnSpPr>
        <xdr:cNvPr id="794" name="直線コネクタ 793">
          <a:extLst>
            <a:ext uri="{FF2B5EF4-FFF2-40B4-BE49-F238E27FC236}">
              <a16:creationId xmlns:a16="http://schemas.microsoft.com/office/drawing/2014/main" id="{E44C640F-704E-42FB-A69A-94F760C16D31}"/>
            </a:ext>
          </a:extLst>
        </xdr:cNvPr>
        <xdr:cNvCxnSpPr/>
      </xdr:nvCxnSpPr>
      <xdr:spPr>
        <a:xfrm flipV="1">
          <a:off x="22160864" y="133731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3827</xdr:rowOff>
    </xdr:from>
    <xdr:ext cx="469744" cy="259045"/>
    <xdr:sp macro="" textlink="">
      <xdr:nvSpPr>
        <xdr:cNvPr id="795" name="【消防施設】&#10;一人当たり面積最小値テキスト">
          <a:extLst>
            <a:ext uri="{FF2B5EF4-FFF2-40B4-BE49-F238E27FC236}">
              <a16:creationId xmlns:a16="http://schemas.microsoft.com/office/drawing/2014/main" id="{BE93401E-891B-4D62-9BFE-1C83E6099563}"/>
            </a:ext>
          </a:extLst>
        </xdr:cNvPr>
        <xdr:cNvSpPr txBox="1"/>
      </xdr:nvSpPr>
      <xdr:spPr>
        <a:xfrm>
          <a:off x="22199600"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0</xdr:rowOff>
    </xdr:from>
    <xdr:to>
      <xdr:col>116</xdr:col>
      <xdr:colOff>152400</xdr:colOff>
      <xdr:row>86</xdr:row>
      <xdr:rowOff>0</xdr:rowOff>
    </xdr:to>
    <xdr:cxnSp macro="">
      <xdr:nvCxnSpPr>
        <xdr:cNvPr id="796" name="直線コネクタ 795">
          <a:extLst>
            <a:ext uri="{FF2B5EF4-FFF2-40B4-BE49-F238E27FC236}">
              <a16:creationId xmlns:a16="http://schemas.microsoft.com/office/drawing/2014/main" id="{F01675F4-D288-4C5D-996A-C266B9DBC6A0}"/>
            </a:ext>
          </a:extLst>
        </xdr:cNvPr>
        <xdr:cNvCxnSpPr/>
      </xdr:nvCxnSpPr>
      <xdr:spPr>
        <a:xfrm>
          <a:off x="22072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118127</xdr:rowOff>
    </xdr:from>
    <xdr:ext cx="469744" cy="259045"/>
    <xdr:sp macro="" textlink="">
      <xdr:nvSpPr>
        <xdr:cNvPr id="797" name="【消防施設】&#10;一人当たり面積最大値テキスト">
          <a:extLst>
            <a:ext uri="{FF2B5EF4-FFF2-40B4-BE49-F238E27FC236}">
              <a16:creationId xmlns:a16="http://schemas.microsoft.com/office/drawing/2014/main" id="{437A770F-4D4C-46DA-80FE-CA06576A1E63}"/>
            </a:ext>
          </a:extLst>
        </xdr:cNvPr>
        <xdr:cNvSpPr txBox="1"/>
      </xdr:nvSpPr>
      <xdr:spPr>
        <a:xfrm>
          <a:off x="22199600" y="1314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0</xdr:rowOff>
    </xdr:from>
    <xdr:to>
      <xdr:col>116</xdr:col>
      <xdr:colOff>152400</xdr:colOff>
      <xdr:row>78</xdr:row>
      <xdr:rowOff>0</xdr:rowOff>
    </xdr:to>
    <xdr:cxnSp macro="">
      <xdr:nvCxnSpPr>
        <xdr:cNvPr id="798" name="直線コネクタ 797">
          <a:extLst>
            <a:ext uri="{FF2B5EF4-FFF2-40B4-BE49-F238E27FC236}">
              <a16:creationId xmlns:a16="http://schemas.microsoft.com/office/drawing/2014/main" id="{3393E547-9510-4AD2-BDA4-99E0599D1A4E}"/>
            </a:ext>
          </a:extLst>
        </xdr:cNvPr>
        <xdr:cNvCxnSpPr/>
      </xdr:nvCxnSpPr>
      <xdr:spPr>
        <a:xfrm>
          <a:off x="22072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124477</xdr:rowOff>
    </xdr:from>
    <xdr:ext cx="469744" cy="259045"/>
    <xdr:sp macro="" textlink="">
      <xdr:nvSpPr>
        <xdr:cNvPr id="799" name="【消防施設】&#10;一人当たり面積平均値テキスト">
          <a:extLst>
            <a:ext uri="{FF2B5EF4-FFF2-40B4-BE49-F238E27FC236}">
              <a16:creationId xmlns:a16="http://schemas.microsoft.com/office/drawing/2014/main" id="{A5A30BB7-1037-4CF1-93B5-1014039CB4E1}"/>
            </a:ext>
          </a:extLst>
        </xdr:cNvPr>
        <xdr:cNvSpPr txBox="1"/>
      </xdr:nvSpPr>
      <xdr:spPr>
        <a:xfrm>
          <a:off x="22199600" y="1401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800" name="フローチャート: 判断 799">
          <a:extLst>
            <a:ext uri="{FF2B5EF4-FFF2-40B4-BE49-F238E27FC236}">
              <a16:creationId xmlns:a16="http://schemas.microsoft.com/office/drawing/2014/main" id="{F152709C-F5BC-402D-8B1C-5C611B7937D2}"/>
            </a:ext>
          </a:extLst>
        </xdr:cNvPr>
        <xdr:cNvSpPr/>
      </xdr:nvSpPr>
      <xdr:spPr>
        <a:xfrm>
          <a:off x="22110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139700</xdr:rowOff>
    </xdr:from>
    <xdr:to>
      <xdr:col>112</xdr:col>
      <xdr:colOff>38100</xdr:colOff>
      <xdr:row>83</xdr:row>
      <xdr:rowOff>69850</xdr:rowOff>
    </xdr:to>
    <xdr:sp macro="" textlink="">
      <xdr:nvSpPr>
        <xdr:cNvPr id="801" name="フローチャート: 判断 800">
          <a:extLst>
            <a:ext uri="{FF2B5EF4-FFF2-40B4-BE49-F238E27FC236}">
              <a16:creationId xmlns:a16="http://schemas.microsoft.com/office/drawing/2014/main" id="{4568D85A-4A7C-46D6-995A-E117A2260202}"/>
            </a:ext>
          </a:extLst>
        </xdr:cNvPr>
        <xdr:cNvSpPr/>
      </xdr:nvSpPr>
      <xdr:spPr>
        <a:xfrm>
          <a:off x="21272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101600</xdr:rowOff>
    </xdr:from>
    <xdr:to>
      <xdr:col>107</xdr:col>
      <xdr:colOff>101600</xdr:colOff>
      <xdr:row>83</xdr:row>
      <xdr:rowOff>31750</xdr:rowOff>
    </xdr:to>
    <xdr:sp macro="" textlink="">
      <xdr:nvSpPr>
        <xdr:cNvPr id="802" name="フローチャート: 判断 801">
          <a:extLst>
            <a:ext uri="{FF2B5EF4-FFF2-40B4-BE49-F238E27FC236}">
              <a16:creationId xmlns:a16="http://schemas.microsoft.com/office/drawing/2014/main" id="{97FD3F74-C95B-4237-8939-34400EEEBA55}"/>
            </a:ext>
          </a:extLst>
        </xdr:cNvPr>
        <xdr:cNvSpPr/>
      </xdr:nvSpPr>
      <xdr:spPr>
        <a:xfrm>
          <a:off x="20383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165100</xdr:rowOff>
    </xdr:from>
    <xdr:to>
      <xdr:col>102</xdr:col>
      <xdr:colOff>165100</xdr:colOff>
      <xdr:row>83</xdr:row>
      <xdr:rowOff>95250</xdr:rowOff>
    </xdr:to>
    <xdr:sp macro="" textlink="">
      <xdr:nvSpPr>
        <xdr:cNvPr id="803" name="フローチャート: 判断 802">
          <a:extLst>
            <a:ext uri="{FF2B5EF4-FFF2-40B4-BE49-F238E27FC236}">
              <a16:creationId xmlns:a16="http://schemas.microsoft.com/office/drawing/2014/main" id="{312517FE-F592-4BF4-A4F4-506570F8A680}"/>
            </a:ext>
          </a:extLst>
        </xdr:cNvPr>
        <xdr:cNvSpPr/>
      </xdr:nvSpPr>
      <xdr:spPr>
        <a:xfrm>
          <a:off x="19494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44450</xdr:rowOff>
    </xdr:from>
    <xdr:to>
      <xdr:col>98</xdr:col>
      <xdr:colOff>38100</xdr:colOff>
      <xdr:row>83</xdr:row>
      <xdr:rowOff>146050</xdr:rowOff>
    </xdr:to>
    <xdr:sp macro="" textlink="">
      <xdr:nvSpPr>
        <xdr:cNvPr id="804" name="フローチャート: 判断 803">
          <a:extLst>
            <a:ext uri="{FF2B5EF4-FFF2-40B4-BE49-F238E27FC236}">
              <a16:creationId xmlns:a16="http://schemas.microsoft.com/office/drawing/2014/main" id="{2C928DC8-4AB2-485B-987B-715FB3A6C7DE}"/>
            </a:ext>
          </a:extLst>
        </xdr:cNvPr>
        <xdr:cNvSpPr/>
      </xdr:nvSpPr>
      <xdr:spPr>
        <a:xfrm>
          <a:off x="18605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5" name="テキスト ボックス 804">
          <a:extLst>
            <a:ext uri="{FF2B5EF4-FFF2-40B4-BE49-F238E27FC236}">
              <a16:creationId xmlns:a16="http://schemas.microsoft.com/office/drawing/2014/main" id="{1502B58C-07C4-48BB-96FD-2C7BAA940BFB}"/>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6" name="テキスト ボックス 805">
          <a:extLst>
            <a:ext uri="{FF2B5EF4-FFF2-40B4-BE49-F238E27FC236}">
              <a16:creationId xmlns:a16="http://schemas.microsoft.com/office/drawing/2014/main" id="{96049B86-9D92-4183-9F21-FF6BBC8CCF0A}"/>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7" name="テキスト ボックス 806">
          <a:extLst>
            <a:ext uri="{FF2B5EF4-FFF2-40B4-BE49-F238E27FC236}">
              <a16:creationId xmlns:a16="http://schemas.microsoft.com/office/drawing/2014/main" id="{EAFF29E2-F28B-49CE-B654-854A2EF13064}"/>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8" name="テキスト ボックス 807">
          <a:extLst>
            <a:ext uri="{FF2B5EF4-FFF2-40B4-BE49-F238E27FC236}">
              <a16:creationId xmlns:a16="http://schemas.microsoft.com/office/drawing/2014/main" id="{4ECC0525-8119-42BC-8305-88443354D5F3}"/>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9" name="テキスト ボックス 808">
          <a:extLst>
            <a:ext uri="{FF2B5EF4-FFF2-40B4-BE49-F238E27FC236}">
              <a16:creationId xmlns:a16="http://schemas.microsoft.com/office/drawing/2014/main" id="{0E68A3F1-0123-4923-93CA-F1DDA0CD860D}"/>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63500</xdr:rowOff>
    </xdr:from>
    <xdr:to>
      <xdr:col>116</xdr:col>
      <xdr:colOff>114300</xdr:colOff>
      <xdr:row>84</xdr:row>
      <xdr:rowOff>165100</xdr:rowOff>
    </xdr:to>
    <xdr:sp macro="" textlink="">
      <xdr:nvSpPr>
        <xdr:cNvPr id="810" name="楕円 809">
          <a:extLst>
            <a:ext uri="{FF2B5EF4-FFF2-40B4-BE49-F238E27FC236}">
              <a16:creationId xmlns:a16="http://schemas.microsoft.com/office/drawing/2014/main" id="{00677156-DCE0-4F97-B1D4-EC73271CF15F}"/>
            </a:ext>
          </a:extLst>
        </xdr:cNvPr>
        <xdr:cNvSpPr/>
      </xdr:nvSpPr>
      <xdr:spPr>
        <a:xfrm>
          <a:off x="221107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41927</xdr:rowOff>
    </xdr:from>
    <xdr:ext cx="469744" cy="259045"/>
    <xdr:sp macro="" textlink="">
      <xdr:nvSpPr>
        <xdr:cNvPr id="811" name="【消防施設】&#10;一人当たり面積該当値テキスト">
          <a:extLst>
            <a:ext uri="{FF2B5EF4-FFF2-40B4-BE49-F238E27FC236}">
              <a16:creationId xmlns:a16="http://schemas.microsoft.com/office/drawing/2014/main" id="{5380CB38-36D0-4458-BA57-F361F87F6D47}"/>
            </a:ext>
          </a:extLst>
        </xdr:cNvPr>
        <xdr:cNvSpPr txBox="1"/>
      </xdr:nvSpPr>
      <xdr:spPr>
        <a:xfrm>
          <a:off x="22199600"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63500</xdr:rowOff>
    </xdr:from>
    <xdr:to>
      <xdr:col>112</xdr:col>
      <xdr:colOff>38100</xdr:colOff>
      <xdr:row>84</xdr:row>
      <xdr:rowOff>165100</xdr:rowOff>
    </xdr:to>
    <xdr:sp macro="" textlink="">
      <xdr:nvSpPr>
        <xdr:cNvPr id="812" name="楕円 811">
          <a:extLst>
            <a:ext uri="{FF2B5EF4-FFF2-40B4-BE49-F238E27FC236}">
              <a16:creationId xmlns:a16="http://schemas.microsoft.com/office/drawing/2014/main" id="{2B700E29-64B0-4F1F-8C8C-860CBB78C4EA}"/>
            </a:ext>
          </a:extLst>
        </xdr:cNvPr>
        <xdr:cNvSpPr/>
      </xdr:nvSpPr>
      <xdr:spPr>
        <a:xfrm>
          <a:off x="212725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114300</xdr:rowOff>
    </xdr:from>
    <xdr:to>
      <xdr:col>116</xdr:col>
      <xdr:colOff>63500</xdr:colOff>
      <xdr:row>84</xdr:row>
      <xdr:rowOff>114300</xdr:rowOff>
    </xdr:to>
    <xdr:cxnSp macro="">
      <xdr:nvCxnSpPr>
        <xdr:cNvPr id="813" name="直線コネクタ 812">
          <a:extLst>
            <a:ext uri="{FF2B5EF4-FFF2-40B4-BE49-F238E27FC236}">
              <a16:creationId xmlns:a16="http://schemas.microsoft.com/office/drawing/2014/main" id="{A10989FA-4BEB-49A2-93DE-D233E63B0A17}"/>
            </a:ext>
          </a:extLst>
        </xdr:cNvPr>
        <xdr:cNvCxnSpPr/>
      </xdr:nvCxnSpPr>
      <xdr:spPr>
        <a:xfrm>
          <a:off x="21323300" y="14516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63500</xdr:rowOff>
    </xdr:from>
    <xdr:to>
      <xdr:col>107</xdr:col>
      <xdr:colOff>101600</xdr:colOff>
      <xdr:row>84</xdr:row>
      <xdr:rowOff>165100</xdr:rowOff>
    </xdr:to>
    <xdr:sp macro="" textlink="">
      <xdr:nvSpPr>
        <xdr:cNvPr id="814" name="楕円 813">
          <a:extLst>
            <a:ext uri="{FF2B5EF4-FFF2-40B4-BE49-F238E27FC236}">
              <a16:creationId xmlns:a16="http://schemas.microsoft.com/office/drawing/2014/main" id="{E97E4BB5-5754-4289-A080-DE5B53C1A628}"/>
            </a:ext>
          </a:extLst>
        </xdr:cNvPr>
        <xdr:cNvSpPr/>
      </xdr:nvSpPr>
      <xdr:spPr>
        <a:xfrm>
          <a:off x="203835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114300</xdr:rowOff>
    </xdr:from>
    <xdr:to>
      <xdr:col>111</xdr:col>
      <xdr:colOff>177800</xdr:colOff>
      <xdr:row>84</xdr:row>
      <xdr:rowOff>114300</xdr:rowOff>
    </xdr:to>
    <xdr:cxnSp macro="">
      <xdr:nvCxnSpPr>
        <xdr:cNvPr id="815" name="直線コネクタ 814">
          <a:extLst>
            <a:ext uri="{FF2B5EF4-FFF2-40B4-BE49-F238E27FC236}">
              <a16:creationId xmlns:a16="http://schemas.microsoft.com/office/drawing/2014/main" id="{FEB804E2-9EFB-4674-9D16-2A22838ED6C3}"/>
            </a:ext>
          </a:extLst>
        </xdr:cNvPr>
        <xdr:cNvCxnSpPr/>
      </xdr:nvCxnSpPr>
      <xdr:spPr>
        <a:xfrm>
          <a:off x="20434300" y="14516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63500</xdr:rowOff>
    </xdr:from>
    <xdr:to>
      <xdr:col>102</xdr:col>
      <xdr:colOff>165100</xdr:colOff>
      <xdr:row>84</xdr:row>
      <xdr:rowOff>165100</xdr:rowOff>
    </xdr:to>
    <xdr:sp macro="" textlink="">
      <xdr:nvSpPr>
        <xdr:cNvPr id="816" name="楕円 815">
          <a:extLst>
            <a:ext uri="{FF2B5EF4-FFF2-40B4-BE49-F238E27FC236}">
              <a16:creationId xmlns:a16="http://schemas.microsoft.com/office/drawing/2014/main" id="{358E77D3-F38E-4D1F-990E-5918BC6CA77D}"/>
            </a:ext>
          </a:extLst>
        </xdr:cNvPr>
        <xdr:cNvSpPr/>
      </xdr:nvSpPr>
      <xdr:spPr>
        <a:xfrm>
          <a:off x="194945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114300</xdr:rowOff>
    </xdr:from>
    <xdr:to>
      <xdr:col>107</xdr:col>
      <xdr:colOff>50800</xdr:colOff>
      <xdr:row>84</xdr:row>
      <xdr:rowOff>114300</xdr:rowOff>
    </xdr:to>
    <xdr:cxnSp macro="">
      <xdr:nvCxnSpPr>
        <xdr:cNvPr id="817" name="直線コネクタ 816">
          <a:extLst>
            <a:ext uri="{FF2B5EF4-FFF2-40B4-BE49-F238E27FC236}">
              <a16:creationId xmlns:a16="http://schemas.microsoft.com/office/drawing/2014/main" id="{40A20962-DD6F-4453-A264-D7C33BB4233E}"/>
            </a:ext>
          </a:extLst>
        </xdr:cNvPr>
        <xdr:cNvCxnSpPr/>
      </xdr:nvCxnSpPr>
      <xdr:spPr>
        <a:xfrm>
          <a:off x="19545300" y="14516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86377</xdr:rowOff>
    </xdr:from>
    <xdr:ext cx="469744" cy="259045"/>
    <xdr:sp macro="" textlink="">
      <xdr:nvSpPr>
        <xdr:cNvPr id="818" name="n_1aveValue【消防施設】&#10;一人当たり面積">
          <a:extLst>
            <a:ext uri="{FF2B5EF4-FFF2-40B4-BE49-F238E27FC236}">
              <a16:creationId xmlns:a16="http://schemas.microsoft.com/office/drawing/2014/main" id="{B805AECD-129D-429A-8A98-E38E59BA8F09}"/>
            </a:ext>
          </a:extLst>
        </xdr:cNvPr>
        <xdr:cNvSpPr txBox="1"/>
      </xdr:nvSpPr>
      <xdr:spPr>
        <a:xfrm>
          <a:off x="21075727"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48277</xdr:rowOff>
    </xdr:from>
    <xdr:ext cx="469744" cy="259045"/>
    <xdr:sp macro="" textlink="">
      <xdr:nvSpPr>
        <xdr:cNvPr id="819" name="n_2aveValue【消防施設】&#10;一人当たり面積">
          <a:extLst>
            <a:ext uri="{FF2B5EF4-FFF2-40B4-BE49-F238E27FC236}">
              <a16:creationId xmlns:a16="http://schemas.microsoft.com/office/drawing/2014/main" id="{A4F959DD-EA1A-4295-888B-E476D2A78DE7}"/>
            </a:ext>
          </a:extLst>
        </xdr:cNvPr>
        <xdr:cNvSpPr txBox="1"/>
      </xdr:nvSpPr>
      <xdr:spPr>
        <a:xfrm>
          <a:off x="20199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111777</xdr:rowOff>
    </xdr:from>
    <xdr:ext cx="469744" cy="259045"/>
    <xdr:sp macro="" textlink="">
      <xdr:nvSpPr>
        <xdr:cNvPr id="820" name="n_3aveValue【消防施設】&#10;一人当たり面積">
          <a:extLst>
            <a:ext uri="{FF2B5EF4-FFF2-40B4-BE49-F238E27FC236}">
              <a16:creationId xmlns:a16="http://schemas.microsoft.com/office/drawing/2014/main" id="{61181987-41DB-4410-9F61-135BAB6FD38A}"/>
            </a:ext>
          </a:extLst>
        </xdr:cNvPr>
        <xdr:cNvSpPr txBox="1"/>
      </xdr:nvSpPr>
      <xdr:spPr>
        <a:xfrm>
          <a:off x="19310427"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162577</xdr:rowOff>
    </xdr:from>
    <xdr:ext cx="469744" cy="259045"/>
    <xdr:sp macro="" textlink="">
      <xdr:nvSpPr>
        <xdr:cNvPr id="821" name="n_4aveValue【消防施設】&#10;一人当たり面積">
          <a:extLst>
            <a:ext uri="{FF2B5EF4-FFF2-40B4-BE49-F238E27FC236}">
              <a16:creationId xmlns:a16="http://schemas.microsoft.com/office/drawing/2014/main" id="{7DD05B36-CAE6-4B61-96D2-2138ADBA07DA}"/>
            </a:ext>
          </a:extLst>
        </xdr:cNvPr>
        <xdr:cNvSpPr txBox="1"/>
      </xdr:nvSpPr>
      <xdr:spPr>
        <a:xfrm>
          <a:off x="18421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156227</xdr:rowOff>
    </xdr:from>
    <xdr:ext cx="469744" cy="259045"/>
    <xdr:sp macro="" textlink="">
      <xdr:nvSpPr>
        <xdr:cNvPr id="822" name="n_1mainValue【消防施設】&#10;一人当たり面積">
          <a:extLst>
            <a:ext uri="{FF2B5EF4-FFF2-40B4-BE49-F238E27FC236}">
              <a16:creationId xmlns:a16="http://schemas.microsoft.com/office/drawing/2014/main" id="{0DBECA39-57B9-4560-A311-7A0865E6BC2F}"/>
            </a:ext>
          </a:extLst>
        </xdr:cNvPr>
        <xdr:cNvSpPr txBox="1"/>
      </xdr:nvSpPr>
      <xdr:spPr>
        <a:xfrm>
          <a:off x="21075727" y="1455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156227</xdr:rowOff>
    </xdr:from>
    <xdr:ext cx="469744" cy="259045"/>
    <xdr:sp macro="" textlink="">
      <xdr:nvSpPr>
        <xdr:cNvPr id="823" name="n_2mainValue【消防施設】&#10;一人当たり面積">
          <a:extLst>
            <a:ext uri="{FF2B5EF4-FFF2-40B4-BE49-F238E27FC236}">
              <a16:creationId xmlns:a16="http://schemas.microsoft.com/office/drawing/2014/main" id="{D1653759-7472-4B5C-B893-0902C21D4F8F}"/>
            </a:ext>
          </a:extLst>
        </xdr:cNvPr>
        <xdr:cNvSpPr txBox="1"/>
      </xdr:nvSpPr>
      <xdr:spPr>
        <a:xfrm>
          <a:off x="20199427" y="1455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156227</xdr:rowOff>
    </xdr:from>
    <xdr:ext cx="469744" cy="259045"/>
    <xdr:sp macro="" textlink="">
      <xdr:nvSpPr>
        <xdr:cNvPr id="824" name="n_3mainValue【消防施設】&#10;一人当たり面積">
          <a:extLst>
            <a:ext uri="{FF2B5EF4-FFF2-40B4-BE49-F238E27FC236}">
              <a16:creationId xmlns:a16="http://schemas.microsoft.com/office/drawing/2014/main" id="{86E927FF-A452-4AE5-95E8-4DEE69895E53}"/>
            </a:ext>
          </a:extLst>
        </xdr:cNvPr>
        <xdr:cNvSpPr txBox="1"/>
      </xdr:nvSpPr>
      <xdr:spPr>
        <a:xfrm>
          <a:off x="19310427" y="1455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5" name="正方形/長方形 824">
          <a:extLst>
            <a:ext uri="{FF2B5EF4-FFF2-40B4-BE49-F238E27FC236}">
              <a16:creationId xmlns:a16="http://schemas.microsoft.com/office/drawing/2014/main" id="{C59728D4-800C-42D8-8BFE-A9B721EE19A5}"/>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6" name="正方形/長方形 825">
          <a:extLst>
            <a:ext uri="{FF2B5EF4-FFF2-40B4-BE49-F238E27FC236}">
              <a16:creationId xmlns:a16="http://schemas.microsoft.com/office/drawing/2014/main" id="{FA53B757-1997-477D-92AB-5EA150990A52}"/>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27" name="正方形/長方形 826">
          <a:extLst>
            <a:ext uri="{FF2B5EF4-FFF2-40B4-BE49-F238E27FC236}">
              <a16:creationId xmlns:a16="http://schemas.microsoft.com/office/drawing/2014/main" id="{E6FE6C48-5812-4976-9022-0BDCD1AC7576}"/>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28" name="正方形/長方形 827">
          <a:extLst>
            <a:ext uri="{FF2B5EF4-FFF2-40B4-BE49-F238E27FC236}">
              <a16:creationId xmlns:a16="http://schemas.microsoft.com/office/drawing/2014/main" id="{B787AA36-7DAD-489A-B0A7-91BEC77BC964}"/>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29" name="正方形/長方形 828">
          <a:extLst>
            <a:ext uri="{FF2B5EF4-FFF2-40B4-BE49-F238E27FC236}">
              <a16:creationId xmlns:a16="http://schemas.microsoft.com/office/drawing/2014/main" id="{099B7B88-5903-4E79-870A-4938C8BCB0B4}"/>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0" name="正方形/長方形 829">
          <a:extLst>
            <a:ext uri="{FF2B5EF4-FFF2-40B4-BE49-F238E27FC236}">
              <a16:creationId xmlns:a16="http://schemas.microsoft.com/office/drawing/2014/main" id="{91E3850B-B099-417D-8B65-7F9E98559236}"/>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1" name="正方形/長方形 830">
          <a:extLst>
            <a:ext uri="{FF2B5EF4-FFF2-40B4-BE49-F238E27FC236}">
              <a16:creationId xmlns:a16="http://schemas.microsoft.com/office/drawing/2014/main" id="{E435DF12-614F-4561-9F25-70DF49793483}"/>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2" name="正方形/長方形 831">
          <a:extLst>
            <a:ext uri="{FF2B5EF4-FFF2-40B4-BE49-F238E27FC236}">
              <a16:creationId xmlns:a16="http://schemas.microsoft.com/office/drawing/2014/main" id="{02AAC4C5-C37C-42EB-9523-3EA051E91B68}"/>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3" name="テキスト ボックス 832">
          <a:extLst>
            <a:ext uri="{FF2B5EF4-FFF2-40B4-BE49-F238E27FC236}">
              <a16:creationId xmlns:a16="http://schemas.microsoft.com/office/drawing/2014/main" id="{26B3A2EC-D726-4F77-A18C-FB5C120C675C}"/>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4" name="直線コネクタ 833">
          <a:extLst>
            <a:ext uri="{FF2B5EF4-FFF2-40B4-BE49-F238E27FC236}">
              <a16:creationId xmlns:a16="http://schemas.microsoft.com/office/drawing/2014/main" id="{1C83E65F-829B-45FB-AC3E-794CE1FCB367}"/>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5" name="テキスト ボックス 834">
          <a:extLst>
            <a:ext uri="{FF2B5EF4-FFF2-40B4-BE49-F238E27FC236}">
              <a16:creationId xmlns:a16="http://schemas.microsoft.com/office/drawing/2014/main" id="{DB14466B-1709-4E8A-A2D8-F5B7BE62FF79}"/>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36" name="直線コネクタ 835">
          <a:extLst>
            <a:ext uri="{FF2B5EF4-FFF2-40B4-BE49-F238E27FC236}">
              <a16:creationId xmlns:a16="http://schemas.microsoft.com/office/drawing/2014/main" id="{3388A726-B5C7-48EB-A83B-B4901E3C4DEB}"/>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37" name="テキスト ボックス 836">
          <a:extLst>
            <a:ext uri="{FF2B5EF4-FFF2-40B4-BE49-F238E27FC236}">
              <a16:creationId xmlns:a16="http://schemas.microsoft.com/office/drawing/2014/main" id="{C68296B2-86ED-41EA-8D70-7E3691A10DC5}"/>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38" name="直線コネクタ 837">
          <a:extLst>
            <a:ext uri="{FF2B5EF4-FFF2-40B4-BE49-F238E27FC236}">
              <a16:creationId xmlns:a16="http://schemas.microsoft.com/office/drawing/2014/main" id="{C5673661-F9C7-4E48-95C5-126116A1CA1B}"/>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39" name="テキスト ボックス 838">
          <a:extLst>
            <a:ext uri="{FF2B5EF4-FFF2-40B4-BE49-F238E27FC236}">
              <a16:creationId xmlns:a16="http://schemas.microsoft.com/office/drawing/2014/main" id="{C4C709F8-95DB-433C-976E-0680F3CF2EDD}"/>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0" name="直線コネクタ 839">
          <a:extLst>
            <a:ext uri="{FF2B5EF4-FFF2-40B4-BE49-F238E27FC236}">
              <a16:creationId xmlns:a16="http://schemas.microsoft.com/office/drawing/2014/main" id="{BC07007A-E3F9-43DD-87EB-6CA9E7982B4F}"/>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1" name="テキスト ボックス 840">
          <a:extLst>
            <a:ext uri="{FF2B5EF4-FFF2-40B4-BE49-F238E27FC236}">
              <a16:creationId xmlns:a16="http://schemas.microsoft.com/office/drawing/2014/main" id="{EBB09988-E3C8-4EE8-AA40-0A01A0B28084}"/>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2" name="直線コネクタ 841">
          <a:extLst>
            <a:ext uri="{FF2B5EF4-FFF2-40B4-BE49-F238E27FC236}">
              <a16:creationId xmlns:a16="http://schemas.microsoft.com/office/drawing/2014/main" id="{C9982C05-6827-44A0-B33E-6761E2FBEE32}"/>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43" name="テキスト ボックス 842">
          <a:extLst>
            <a:ext uri="{FF2B5EF4-FFF2-40B4-BE49-F238E27FC236}">
              <a16:creationId xmlns:a16="http://schemas.microsoft.com/office/drawing/2014/main" id="{5F43917D-B586-4852-8963-C51A12D0A5F9}"/>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44" name="直線コネクタ 843">
          <a:extLst>
            <a:ext uri="{FF2B5EF4-FFF2-40B4-BE49-F238E27FC236}">
              <a16:creationId xmlns:a16="http://schemas.microsoft.com/office/drawing/2014/main" id="{0E7CADE3-A962-430F-AA0F-572409F1D117}"/>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45" name="テキスト ボックス 844">
          <a:extLst>
            <a:ext uri="{FF2B5EF4-FFF2-40B4-BE49-F238E27FC236}">
              <a16:creationId xmlns:a16="http://schemas.microsoft.com/office/drawing/2014/main" id="{ED332691-6D87-4554-B9F7-2D0352C96A8C}"/>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46" name="直線コネクタ 845">
          <a:extLst>
            <a:ext uri="{FF2B5EF4-FFF2-40B4-BE49-F238E27FC236}">
              <a16:creationId xmlns:a16="http://schemas.microsoft.com/office/drawing/2014/main" id="{FC0ACE3F-5C13-4557-8342-388DFD7E2E8F}"/>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47" name="テキスト ボックス 846">
          <a:extLst>
            <a:ext uri="{FF2B5EF4-FFF2-40B4-BE49-F238E27FC236}">
              <a16:creationId xmlns:a16="http://schemas.microsoft.com/office/drawing/2014/main" id="{24697CDC-0428-4CB8-A238-6E74DF28790E}"/>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48" name="直線コネクタ 847">
          <a:extLst>
            <a:ext uri="{FF2B5EF4-FFF2-40B4-BE49-F238E27FC236}">
              <a16:creationId xmlns:a16="http://schemas.microsoft.com/office/drawing/2014/main" id="{BD5215DB-B424-42FC-BB36-BF06F72EF27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9" name="【庁舎】&#10;有形固定資産減価償却率グラフ枠">
          <a:extLst>
            <a:ext uri="{FF2B5EF4-FFF2-40B4-BE49-F238E27FC236}">
              <a16:creationId xmlns:a16="http://schemas.microsoft.com/office/drawing/2014/main" id="{77A4B1D9-6EC0-4DD7-83C9-181DCEB8798A}"/>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136616</xdr:rowOff>
    </xdr:from>
    <xdr:to>
      <xdr:col>85</xdr:col>
      <xdr:colOff>126364</xdr:colOff>
      <xdr:row>108</xdr:row>
      <xdr:rowOff>64770</xdr:rowOff>
    </xdr:to>
    <xdr:cxnSp macro="">
      <xdr:nvCxnSpPr>
        <xdr:cNvPr id="850" name="直線コネクタ 849">
          <a:extLst>
            <a:ext uri="{FF2B5EF4-FFF2-40B4-BE49-F238E27FC236}">
              <a16:creationId xmlns:a16="http://schemas.microsoft.com/office/drawing/2014/main" id="{6E9DFDF1-B83F-44E9-80F9-D370021B3EC3}"/>
            </a:ext>
          </a:extLst>
        </xdr:cNvPr>
        <xdr:cNvCxnSpPr/>
      </xdr:nvCxnSpPr>
      <xdr:spPr>
        <a:xfrm flipV="1">
          <a:off x="16318864" y="17281616"/>
          <a:ext cx="0" cy="1299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68597</xdr:rowOff>
    </xdr:from>
    <xdr:ext cx="405111" cy="259045"/>
    <xdr:sp macro="" textlink="">
      <xdr:nvSpPr>
        <xdr:cNvPr id="851" name="【庁舎】&#10;有形固定資産減価償却率最小値テキスト">
          <a:extLst>
            <a:ext uri="{FF2B5EF4-FFF2-40B4-BE49-F238E27FC236}">
              <a16:creationId xmlns:a16="http://schemas.microsoft.com/office/drawing/2014/main" id="{B0E6A9F3-524A-4791-903F-8CF7F1A6EF63}"/>
            </a:ext>
          </a:extLst>
        </xdr:cNvPr>
        <xdr:cNvSpPr txBox="1"/>
      </xdr:nvSpPr>
      <xdr:spPr>
        <a:xfrm>
          <a:off x="16357600" y="1858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64770</xdr:rowOff>
    </xdr:from>
    <xdr:to>
      <xdr:col>86</xdr:col>
      <xdr:colOff>25400</xdr:colOff>
      <xdr:row>108</xdr:row>
      <xdr:rowOff>64770</xdr:rowOff>
    </xdr:to>
    <xdr:cxnSp macro="">
      <xdr:nvCxnSpPr>
        <xdr:cNvPr id="852" name="直線コネクタ 851">
          <a:extLst>
            <a:ext uri="{FF2B5EF4-FFF2-40B4-BE49-F238E27FC236}">
              <a16:creationId xmlns:a16="http://schemas.microsoft.com/office/drawing/2014/main" id="{D6C7F5CA-D1FD-4B94-A228-51D43316C284}"/>
            </a:ext>
          </a:extLst>
        </xdr:cNvPr>
        <xdr:cNvCxnSpPr/>
      </xdr:nvCxnSpPr>
      <xdr:spPr>
        <a:xfrm>
          <a:off x="16230600" y="1858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83293</xdr:rowOff>
    </xdr:from>
    <xdr:ext cx="405111" cy="259045"/>
    <xdr:sp macro="" textlink="">
      <xdr:nvSpPr>
        <xdr:cNvPr id="853" name="【庁舎】&#10;有形固定資産減価償却率最大値テキスト">
          <a:extLst>
            <a:ext uri="{FF2B5EF4-FFF2-40B4-BE49-F238E27FC236}">
              <a16:creationId xmlns:a16="http://schemas.microsoft.com/office/drawing/2014/main" id="{A6A1D6D5-4FA3-4920-A5B2-67046AEA6A1A}"/>
            </a:ext>
          </a:extLst>
        </xdr:cNvPr>
        <xdr:cNvSpPr txBox="1"/>
      </xdr:nvSpPr>
      <xdr:spPr>
        <a:xfrm>
          <a:off x="16357600" y="17056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136616</xdr:rowOff>
    </xdr:from>
    <xdr:to>
      <xdr:col>86</xdr:col>
      <xdr:colOff>25400</xdr:colOff>
      <xdr:row>100</xdr:row>
      <xdr:rowOff>136616</xdr:rowOff>
    </xdr:to>
    <xdr:cxnSp macro="">
      <xdr:nvCxnSpPr>
        <xdr:cNvPr id="854" name="直線コネクタ 853">
          <a:extLst>
            <a:ext uri="{FF2B5EF4-FFF2-40B4-BE49-F238E27FC236}">
              <a16:creationId xmlns:a16="http://schemas.microsoft.com/office/drawing/2014/main" id="{D9CEF3C9-AF19-4878-8CB7-66E1F9720AF1}"/>
            </a:ext>
          </a:extLst>
        </xdr:cNvPr>
        <xdr:cNvCxnSpPr/>
      </xdr:nvCxnSpPr>
      <xdr:spPr>
        <a:xfrm>
          <a:off x="16230600" y="17281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56078</xdr:rowOff>
    </xdr:from>
    <xdr:ext cx="405111" cy="259045"/>
    <xdr:sp macro="" textlink="">
      <xdr:nvSpPr>
        <xdr:cNvPr id="855" name="【庁舎】&#10;有形固定資産減価償却率平均値テキスト">
          <a:extLst>
            <a:ext uri="{FF2B5EF4-FFF2-40B4-BE49-F238E27FC236}">
              <a16:creationId xmlns:a16="http://schemas.microsoft.com/office/drawing/2014/main" id="{63A28F1F-234B-4740-8DB5-6C55EBA8DA14}"/>
            </a:ext>
          </a:extLst>
        </xdr:cNvPr>
        <xdr:cNvSpPr txBox="1"/>
      </xdr:nvSpPr>
      <xdr:spPr>
        <a:xfrm>
          <a:off x="16357600" y="178868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77651</xdr:rowOff>
    </xdr:from>
    <xdr:to>
      <xdr:col>85</xdr:col>
      <xdr:colOff>177800</xdr:colOff>
      <xdr:row>105</xdr:row>
      <xdr:rowOff>7801</xdr:rowOff>
    </xdr:to>
    <xdr:sp macro="" textlink="">
      <xdr:nvSpPr>
        <xdr:cNvPr id="856" name="フローチャート: 判断 855">
          <a:extLst>
            <a:ext uri="{FF2B5EF4-FFF2-40B4-BE49-F238E27FC236}">
              <a16:creationId xmlns:a16="http://schemas.microsoft.com/office/drawing/2014/main" id="{250DEB63-FFCE-45B5-994B-2AE866DFB0EB}"/>
            </a:ext>
          </a:extLst>
        </xdr:cNvPr>
        <xdr:cNvSpPr/>
      </xdr:nvSpPr>
      <xdr:spPr>
        <a:xfrm>
          <a:off x="16268700" y="1790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98879</xdr:rowOff>
    </xdr:from>
    <xdr:to>
      <xdr:col>81</xdr:col>
      <xdr:colOff>101600</xdr:colOff>
      <xdr:row>105</xdr:row>
      <xdr:rowOff>29029</xdr:rowOff>
    </xdr:to>
    <xdr:sp macro="" textlink="">
      <xdr:nvSpPr>
        <xdr:cNvPr id="857" name="フローチャート: 判断 856">
          <a:extLst>
            <a:ext uri="{FF2B5EF4-FFF2-40B4-BE49-F238E27FC236}">
              <a16:creationId xmlns:a16="http://schemas.microsoft.com/office/drawing/2014/main" id="{CAE9A997-A8C3-4292-86A2-C19CF5247AF0}"/>
            </a:ext>
          </a:extLst>
        </xdr:cNvPr>
        <xdr:cNvSpPr/>
      </xdr:nvSpPr>
      <xdr:spPr>
        <a:xfrm>
          <a:off x="154305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71120</xdr:rowOff>
    </xdr:from>
    <xdr:to>
      <xdr:col>76</xdr:col>
      <xdr:colOff>165100</xdr:colOff>
      <xdr:row>105</xdr:row>
      <xdr:rowOff>1270</xdr:rowOff>
    </xdr:to>
    <xdr:sp macro="" textlink="">
      <xdr:nvSpPr>
        <xdr:cNvPr id="858" name="フローチャート: 判断 857">
          <a:extLst>
            <a:ext uri="{FF2B5EF4-FFF2-40B4-BE49-F238E27FC236}">
              <a16:creationId xmlns:a16="http://schemas.microsoft.com/office/drawing/2014/main" id="{DE61B210-423D-4982-8EE2-80E6C10F7DC2}"/>
            </a:ext>
          </a:extLst>
        </xdr:cNvPr>
        <xdr:cNvSpPr/>
      </xdr:nvSpPr>
      <xdr:spPr>
        <a:xfrm>
          <a:off x="14541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74386</xdr:rowOff>
    </xdr:from>
    <xdr:to>
      <xdr:col>72</xdr:col>
      <xdr:colOff>38100</xdr:colOff>
      <xdr:row>105</xdr:row>
      <xdr:rowOff>4536</xdr:rowOff>
    </xdr:to>
    <xdr:sp macro="" textlink="">
      <xdr:nvSpPr>
        <xdr:cNvPr id="859" name="フローチャート: 判断 858">
          <a:extLst>
            <a:ext uri="{FF2B5EF4-FFF2-40B4-BE49-F238E27FC236}">
              <a16:creationId xmlns:a16="http://schemas.microsoft.com/office/drawing/2014/main" id="{BBBE80A6-0FD0-4E46-AC27-53DA91604CF8}"/>
            </a:ext>
          </a:extLst>
        </xdr:cNvPr>
        <xdr:cNvSpPr/>
      </xdr:nvSpPr>
      <xdr:spPr>
        <a:xfrm>
          <a:off x="136525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93980</xdr:rowOff>
    </xdr:from>
    <xdr:to>
      <xdr:col>67</xdr:col>
      <xdr:colOff>101600</xdr:colOff>
      <xdr:row>105</xdr:row>
      <xdr:rowOff>24130</xdr:rowOff>
    </xdr:to>
    <xdr:sp macro="" textlink="">
      <xdr:nvSpPr>
        <xdr:cNvPr id="860" name="フローチャート: 判断 859">
          <a:extLst>
            <a:ext uri="{FF2B5EF4-FFF2-40B4-BE49-F238E27FC236}">
              <a16:creationId xmlns:a16="http://schemas.microsoft.com/office/drawing/2014/main" id="{AAEF64C6-F879-4D1F-A0CF-B893CE4DDE24}"/>
            </a:ext>
          </a:extLst>
        </xdr:cNvPr>
        <xdr:cNvSpPr/>
      </xdr:nvSpPr>
      <xdr:spPr>
        <a:xfrm>
          <a:off x="12763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1" name="テキスト ボックス 860">
          <a:extLst>
            <a:ext uri="{FF2B5EF4-FFF2-40B4-BE49-F238E27FC236}">
              <a16:creationId xmlns:a16="http://schemas.microsoft.com/office/drawing/2014/main" id="{6BC75440-3FFF-42B2-A1C3-F74CC228702E}"/>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2" name="テキスト ボックス 861">
          <a:extLst>
            <a:ext uri="{FF2B5EF4-FFF2-40B4-BE49-F238E27FC236}">
              <a16:creationId xmlns:a16="http://schemas.microsoft.com/office/drawing/2014/main" id="{D86C2F26-4AC8-49AE-AFF0-76C0B20B80EA}"/>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3" name="テキスト ボックス 862">
          <a:extLst>
            <a:ext uri="{FF2B5EF4-FFF2-40B4-BE49-F238E27FC236}">
              <a16:creationId xmlns:a16="http://schemas.microsoft.com/office/drawing/2014/main" id="{F8B57E34-756D-435F-A6F0-1FE24902B86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4" name="テキスト ボックス 863">
          <a:extLst>
            <a:ext uri="{FF2B5EF4-FFF2-40B4-BE49-F238E27FC236}">
              <a16:creationId xmlns:a16="http://schemas.microsoft.com/office/drawing/2014/main" id="{A85CC0CA-912F-4AB7-B295-B0D830BEAF2D}"/>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5" name="テキスト ボックス 864">
          <a:extLst>
            <a:ext uri="{FF2B5EF4-FFF2-40B4-BE49-F238E27FC236}">
              <a16:creationId xmlns:a16="http://schemas.microsoft.com/office/drawing/2014/main" id="{65C523B2-30BC-4D99-9522-99FE70EF84DB}"/>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49893</xdr:rowOff>
    </xdr:from>
    <xdr:to>
      <xdr:col>85</xdr:col>
      <xdr:colOff>177800</xdr:colOff>
      <xdr:row>102</xdr:row>
      <xdr:rowOff>151493</xdr:rowOff>
    </xdr:to>
    <xdr:sp macro="" textlink="">
      <xdr:nvSpPr>
        <xdr:cNvPr id="866" name="楕円 865">
          <a:extLst>
            <a:ext uri="{FF2B5EF4-FFF2-40B4-BE49-F238E27FC236}">
              <a16:creationId xmlns:a16="http://schemas.microsoft.com/office/drawing/2014/main" id="{5B6012AF-744F-4B37-BA4A-6EF5445B9E8A}"/>
            </a:ext>
          </a:extLst>
        </xdr:cNvPr>
        <xdr:cNvSpPr/>
      </xdr:nvSpPr>
      <xdr:spPr>
        <a:xfrm>
          <a:off x="16268700" y="17537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72770</xdr:rowOff>
    </xdr:from>
    <xdr:ext cx="405111" cy="259045"/>
    <xdr:sp macro="" textlink="">
      <xdr:nvSpPr>
        <xdr:cNvPr id="867" name="【庁舎】&#10;有形固定資産減価償却率該当値テキスト">
          <a:extLst>
            <a:ext uri="{FF2B5EF4-FFF2-40B4-BE49-F238E27FC236}">
              <a16:creationId xmlns:a16="http://schemas.microsoft.com/office/drawing/2014/main" id="{6312630E-55A9-453C-A20B-E1C6DD081348}"/>
            </a:ext>
          </a:extLst>
        </xdr:cNvPr>
        <xdr:cNvSpPr txBox="1"/>
      </xdr:nvSpPr>
      <xdr:spPr>
        <a:xfrm>
          <a:off x="16357600" y="17389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18869</xdr:rowOff>
    </xdr:from>
    <xdr:to>
      <xdr:col>81</xdr:col>
      <xdr:colOff>101600</xdr:colOff>
      <xdr:row>102</xdr:row>
      <xdr:rowOff>120469</xdr:rowOff>
    </xdr:to>
    <xdr:sp macro="" textlink="">
      <xdr:nvSpPr>
        <xdr:cNvPr id="868" name="楕円 867">
          <a:extLst>
            <a:ext uri="{FF2B5EF4-FFF2-40B4-BE49-F238E27FC236}">
              <a16:creationId xmlns:a16="http://schemas.microsoft.com/office/drawing/2014/main" id="{521B9F3C-7899-4D05-8495-044ABD6D1969}"/>
            </a:ext>
          </a:extLst>
        </xdr:cNvPr>
        <xdr:cNvSpPr/>
      </xdr:nvSpPr>
      <xdr:spPr>
        <a:xfrm>
          <a:off x="15430500" y="17506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69669</xdr:rowOff>
    </xdr:from>
    <xdr:to>
      <xdr:col>85</xdr:col>
      <xdr:colOff>127000</xdr:colOff>
      <xdr:row>102</xdr:row>
      <xdr:rowOff>100693</xdr:rowOff>
    </xdr:to>
    <xdr:cxnSp macro="">
      <xdr:nvCxnSpPr>
        <xdr:cNvPr id="869" name="直線コネクタ 868">
          <a:extLst>
            <a:ext uri="{FF2B5EF4-FFF2-40B4-BE49-F238E27FC236}">
              <a16:creationId xmlns:a16="http://schemas.microsoft.com/office/drawing/2014/main" id="{5E327C9F-78DC-4780-BAAF-69ED8650E699}"/>
            </a:ext>
          </a:extLst>
        </xdr:cNvPr>
        <xdr:cNvCxnSpPr/>
      </xdr:nvCxnSpPr>
      <xdr:spPr>
        <a:xfrm>
          <a:off x="15481300" y="17557569"/>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156029</xdr:rowOff>
    </xdr:from>
    <xdr:to>
      <xdr:col>76</xdr:col>
      <xdr:colOff>165100</xdr:colOff>
      <xdr:row>102</xdr:row>
      <xdr:rowOff>86179</xdr:rowOff>
    </xdr:to>
    <xdr:sp macro="" textlink="">
      <xdr:nvSpPr>
        <xdr:cNvPr id="870" name="楕円 869">
          <a:extLst>
            <a:ext uri="{FF2B5EF4-FFF2-40B4-BE49-F238E27FC236}">
              <a16:creationId xmlns:a16="http://schemas.microsoft.com/office/drawing/2014/main" id="{17A738DB-EF78-41E8-BD64-79354B18A124}"/>
            </a:ext>
          </a:extLst>
        </xdr:cNvPr>
        <xdr:cNvSpPr/>
      </xdr:nvSpPr>
      <xdr:spPr>
        <a:xfrm>
          <a:off x="14541500" y="17472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35379</xdr:rowOff>
    </xdr:from>
    <xdr:to>
      <xdr:col>81</xdr:col>
      <xdr:colOff>50800</xdr:colOff>
      <xdr:row>102</xdr:row>
      <xdr:rowOff>69669</xdr:rowOff>
    </xdr:to>
    <xdr:cxnSp macro="">
      <xdr:nvCxnSpPr>
        <xdr:cNvPr id="871" name="直線コネクタ 870">
          <a:extLst>
            <a:ext uri="{FF2B5EF4-FFF2-40B4-BE49-F238E27FC236}">
              <a16:creationId xmlns:a16="http://schemas.microsoft.com/office/drawing/2014/main" id="{AB11F2AC-CDDC-4335-818E-1B9AB12BF8ED}"/>
            </a:ext>
          </a:extLst>
        </xdr:cNvPr>
        <xdr:cNvCxnSpPr/>
      </xdr:nvCxnSpPr>
      <xdr:spPr>
        <a:xfrm>
          <a:off x="14592300" y="17523279"/>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118473</xdr:rowOff>
    </xdr:from>
    <xdr:to>
      <xdr:col>72</xdr:col>
      <xdr:colOff>38100</xdr:colOff>
      <xdr:row>102</xdr:row>
      <xdr:rowOff>48623</xdr:rowOff>
    </xdr:to>
    <xdr:sp macro="" textlink="">
      <xdr:nvSpPr>
        <xdr:cNvPr id="872" name="楕円 871">
          <a:extLst>
            <a:ext uri="{FF2B5EF4-FFF2-40B4-BE49-F238E27FC236}">
              <a16:creationId xmlns:a16="http://schemas.microsoft.com/office/drawing/2014/main" id="{1D4FBFE3-F1FF-4F8B-A3C2-BF74DBF3D320}"/>
            </a:ext>
          </a:extLst>
        </xdr:cNvPr>
        <xdr:cNvSpPr/>
      </xdr:nvSpPr>
      <xdr:spPr>
        <a:xfrm>
          <a:off x="13652500" y="1743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169273</xdr:rowOff>
    </xdr:from>
    <xdr:to>
      <xdr:col>76</xdr:col>
      <xdr:colOff>114300</xdr:colOff>
      <xdr:row>102</xdr:row>
      <xdr:rowOff>35379</xdr:rowOff>
    </xdr:to>
    <xdr:cxnSp macro="">
      <xdr:nvCxnSpPr>
        <xdr:cNvPr id="873" name="直線コネクタ 872">
          <a:extLst>
            <a:ext uri="{FF2B5EF4-FFF2-40B4-BE49-F238E27FC236}">
              <a16:creationId xmlns:a16="http://schemas.microsoft.com/office/drawing/2014/main" id="{165F854E-AD9D-41DE-9DA6-E4EABEE6B7B6}"/>
            </a:ext>
          </a:extLst>
        </xdr:cNvPr>
        <xdr:cNvCxnSpPr/>
      </xdr:nvCxnSpPr>
      <xdr:spPr>
        <a:xfrm>
          <a:off x="13703300" y="17485723"/>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33564</xdr:rowOff>
    </xdr:from>
    <xdr:to>
      <xdr:col>67</xdr:col>
      <xdr:colOff>101600</xdr:colOff>
      <xdr:row>102</xdr:row>
      <xdr:rowOff>135164</xdr:rowOff>
    </xdr:to>
    <xdr:sp macro="" textlink="">
      <xdr:nvSpPr>
        <xdr:cNvPr id="874" name="楕円 873">
          <a:extLst>
            <a:ext uri="{FF2B5EF4-FFF2-40B4-BE49-F238E27FC236}">
              <a16:creationId xmlns:a16="http://schemas.microsoft.com/office/drawing/2014/main" id="{D1D12D99-4E24-490B-A5FC-7E8E9F56259E}"/>
            </a:ext>
          </a:extLst>
        </xdr:cNvPr>
        <xdr:cNvSpPr/>
      </xdr:nvSpPr>
      <xdr:spPr>
        <a:xfrm>
          <a:off x="12763500" y="1752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101</xdr:row>
      <xdr:rowOff>169273</xdr:rowOff>
    </xdr:from>
    <xdr:to>
      <xdr:col>71</xdr:col>
      <xdr:colOff>177800</xdr:colOff>
      <xdr:row>102</xdr:row>
      <xdr:rowOff>84364</xdr:rowOff>
    </xdr:to>
    <xdr:cxnSp macro="">
      <xdr:nvCxnSpPr>
        <xdr:cNvPr id="875" name="直線コネクタ 874">
          <a:extLst>
            <a:ext uri="{FF2B5EF4-FFF2-40B4-BE49-F238E27FC236}">
              <a16:creationId xmlns:a16="http://schemas.microsoft.com/office/drawing/2014/main" id="{8D749D89-3B24-49DC-8819-9305A8BD7BC2}"/>
            </a:ext>
          </a:extLst>
        </xdr:cNvPr>
        <xdr:cNvCxnSpPr/>
      </xdr:nvCxnSpPr>
      <xdr:spPr>
        <a:xfrm flipV="1">
          <a:off x="12814300" y="17485723"/>
          <a:ext cx="889000" cy="86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20156</xdr:rowOff>
    </xdr:from>
    <xdr:ext cx="405111" cy="259045"/>
    <xdr:sp macro="" textlink="">
      <xdr:nvSpPr>
        <xdr:cNvPr id="876" name="n_1aveValue【庁舎】&#10;有形固定資産減価償却率">
          <a:extLst>
            <a:ext uri="{FF2B5EF4-FFF2-40B4-BE49-F238E27FC236}">
              <a16:creationId xmlns:a16="http://schemas.microsoft.com/office/drawing/2014/main" id="{88CE7825-3386-437F-B90B-C540297ECECD}"/>
            </a:ext>
          </a:extLst>
        </xdr:cNvPr>
        <xdr:cNvSpPr txBox="1"/>
      </xdr:nvSpPr>
      <xdr:spPr>
        <a:xfrm>
          <a:off x="15266044" y="18022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163847</xdr:rowOff>
    </xdr:from>
    <xdr:ext cx="405111" cy="259045"/>
    <xdr:sp macro="" textlink="">
      <xdr:nvSpPr>
        <xdr:cNvPr id="877" name="n_2aveValue【庁舎】&#10;有形固定資産減価償却率">
          <a:extLst>
            <a:ext uri="{FF2B5EF4-FFF2-40B4-BE49-F238E27FC236}">
              <a16:creationId xmlns:a16="http://schemas.microsoft.com/office/drawing/2014/main" id="{49B38D46-50BD-49D2-9346-BFF3805D336E}"/>
            </a:ext>
          </a:extLst>
        </xdr:cNvPr>
        <xdr:cNvSpPr txBox="1"/>
      </xdr:nvSpPr>
      <xdr:spPr>
        <a:xfrm>
          <a:off x="14389744" y="1799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167113</xdr:rowOff>
    </xdr:from>
    <xdr:ext cx="405111" cy="259045"/>
    <xdr:sp macro="" textlink="">
      <xdr:nvSpPr>
        <xdr:cNvPr id="878" name="n_3aveValue【庁舎】&#10;有形固定資産減価償却率">
          <a:extLst>
            <a:ext uri="{FF2B5EF4-FFF2-40B4-BE49-F238E27FC236}">
              <a16:creationId xmlns:a16="http://schemas.microsoft.com/office/drawing/2014/main" id="{202940D2-1331-4FE5-957B-06F2373AF38B}"/>
            </a:ext>
          </a:extLst>
        </xdr:cNvPr>
        <xdr:cNvSpPr txBox="1"/>
      </xdr:nvSpPr>
      <xdr:spPr>
        <a:xfrm>
          <a:off x="13500744" y="17997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15257</xdr:rowOff>
    </xdr:from>
    <xdr:ext cx="405111" cy="259045"/>
    <xdr:sp macro="" textlink="">
      <xdr:nvSpPr>
        <xdr:cNvPr id="879" name="n_4aveValue【庁舎】&#10;有形固定資産減価償却率">
          <a:extLst>
            <a:ext uri="{FF2B5EF4-FFF2-40B4-BE49-F238E27FC236}">
              <a16:creationId xmlns:a16="http://schemas.microsoft.com/office/drawing/2014/main" id="{D8436AF0-6B3E-4190-B554-22ED15A6FD97}"/>
            </a:ext>
          </a:extLst>
        </xdr:cNvPr>
        <xdr:cNvSpPr txBox="1"/>
      </xdr:nvSpPr>
      <xdr:spPr>
        <a:xfrm>
          <a:off x="12611744" y="1801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136996</xdr:rowOff>
    </xdr:from>
    <xdr:ext cx="405111" cy="259045"/>
    <xdr:sp macro="" textlink="">
      <xdr:nvSpPr>
        <xdr:cNvPr id="880" name="n_1mainValue【庁舎】&#10;有形固定資産減価償却率">
          <a:extLst>
            <a:ext uri="{FF2B5EF4-FFF2-40B4-BE49-F238E27FC236}">
              <a16:creationId xmlns:a16="http://schemas.microsoft.com/office/drawing/2014/main" id="{1C75DE3A-7687-41E7-B375-3D6B1433FC70}"/>
            </a:ext>
          </a:extLst>
        </xdr:cNvPr>
        <xdr:cNvSpPr txBox="1"/>
      </xdr:nvSpPr>
      <xdr:spPr>
        <a:xfrm>
          <a:off x="15266044" y="17281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102706</xdr:rowOff>
    </xdr:from>
    <xdr:ext cx="405111" cy="259045"/>
    <xdr:sp macro="" textlink="">
      <xdr:nvSpPr>
        <xdr:cNvPr id="881" name="n_2mainValue【庁舎】&#10;有形固定資産減価償却率">
          <a:extLst>
            <a:ext uri="{FF2B5EF4-FFF2-40B4-BE49-F238E27FC236}">
              <a16:creationId xmlns:a16="http://schemas.microsoft.com/office/drawing/2014/main" id="{7699E503-F0A6-43DA-8C99-7624158854C4}"/>
            </a:ext>
          </a:extLst>
        </xdr:cNvPr>
        <xdr:cNvSpPr txBox="1"/>
      </xdr:nvSpPr>
      <xdr:spPr>
        <a:xfrm>
          <a:off x="14389744" y="172477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65150</xdr:rowOff>
    </xdr:from>
    <xdr:ext cx="405111" cy="259045"/>
    <xdr:sp macro="" textlink="">
      <xdr:nvSpPr>
        <xdr:cNvPr id="882" name="n_3mainValue【庁舎】&#10;有形固定資産減価償却率">
          <a:extLst>
            <a:ext uri="{FF2B5EF4-FFF2-40B4-BE49-F238E27FC236}">
              <a16:creationId xmlns:a16="http://schemas.microsoft.com/office/drawing/2014/main" id="{2AE4C4C6-389F-4537-8D5D-B9D40C9EBF78}"/>
            </a:ext>
          </a:extLst>
        </xdr:cNvPr>
        <xdr:cNvSpPr txBox="1"/>
      </xdr:nvSpPr>
      <xdr:spPr>
        <a:xfrm>
          <a:off x="13500744" y="17210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151691</xdr:rowOff>
    </xdr:from>
    <xdr:ext cx="405111" cy="259045"/>
    <xdr:sp macro="" textlink="">
      <xdr:nvSpPr>
        <xdr:cNvPr id="883" name="n_4mainValue【庁舎】&#10;有形固定資産減価償却率">
          <a:extLst>
            <a:ext uri="{FF2B5EF4-FFF2-40B4-BE49-F238E27FC236}">
              <a16:creationId xmlns:a16="http://schemas.microsoft.com/office/drawing/2014/main" id="{19ACFB48-7D7D-43DF-A25F-8D00D368F476}"/>
            </a:ext>
          </a:extLst>
        </xdr:cNvPr>
        <xdr:cNvSpPr txBox="1"/>
      </xdr:nvSpPr>
      <xdr:spPr>
        <a:xfrm>
          <a:off x="12611744" y="17296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4" name="正方形/長方形 883">
          <a:extLst>
            <a:ext uri="{FF2B5EF4-FFF2-40B4-BE49-F238E27FC236}">
              <a16:creationId xmlns:a16="http://schemas.microsoft.com/office/drawing/2014/main" id="{BE00D172-7BCC-495B-8A6B-A03FE2AD030B}"/>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5" name="正方形/長方形 884">
          <a:extLst>
            <a:ext uri="{FF2B5EF4-FFF2-40B4-BE49-F238E27FC236}">
              <a16:creationId xmlns:a16="http://schemas.microsoft.com/office/drawing/2014/main" id="{8F4AE75E-8F19-4395-9261-B894A395777A}"/>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6" name="正方形/長方形 885">
          <a:extLst>
            <a:ext uri="{FF2B5EF4-FFF2-40B4-BE49-F238E27FC236}">
              <a16:creationId xmlns:a16="http://schemas.microsoft.com/office/drawing/2014/main" id="{56815743-BFB0-49AE-B2F9-4EB8FB3EBCA9}"/>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7" name="正方形/長方形 886">
          <a:extLst>
            <a:ext uri="{FF2B5EF4-FFF2-40B4-BE49-F238E27FC236}">
              <a16:creationId xmlns:a16="http://schemas.microsoft.com/office/drawing/2014/main" id="{27A23D27-935F-4C47-A6EE-4C12414871FE}"/>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88" name="正方形/長方形 887">
          <a:extLst>
            <a:ext uri="{FF2B5EF4-FFF2-40B4-BE49-F238E27FC236}">
              <a16:creationId xmlns:a16="http://schemas.microsoft.com/office/drawing/2014/main" id="{7CC08393-BE04-4A23-B443-26ADAE6CD884}"/>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89" name="正方形/長方形 888">
          <a:extLst>
            <a:ext uri="{FF2B5EF4-FFF2-40B4-BE49-F238E27FC236}">
              <a16:creationId xmlns:a16="http://schemas.microsoft.com/office/drawing/2014/main" id="{05D2D308-6D52-4BB0-B9D5-1EBF5A9A9018}"/>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0" name="正方形/長方形 889">
          <a:extLst>
            <a:ext uri="{FF2B5EF4-FFF2-40B4-BE49-F238E27FC236}">
              <a16:creationId xmlns:a16="http://schemas.microsoft.com/office/drawing/2014/main" id="{ADB6D024-C38E-4449-89FD-02A30C541B5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1" name="正方形/長方形 890">
          <a:extLst>
            <a:ext uri="{FF2B5EF4-FFF2-40B4-BE49-F238E27FC236}">
              <a16:creationId xmlns:a16="http://schemas.microsoft.com/office/drawing/2014/main" id="{61A5C669-03B0-4869-9860-409DE47EDD91}"/>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2" name="テキスト ボックス 891">
          <a:extLst>
            <a:ext uri="{FF2B5EF4-FFF2-40B4-BE49-F238E27FC236}">
              <a16:creationId xmlns:a16="http://schemas.microsoft.com/office/drawing/2014/main" id="{A273365C-1997-4C15-8694-B3E098DB728E}"/>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3" name="直線コネクタ 892">
          <a:extLst>
            <a:ext uri="{FF2B5EF4-FFF2-40B4-BE49-F238E27FC236}">
              <a16:creationId xmlns:a16="http://schemas.microsoft.com/office/drawing/2014/main" id="{6F6685A6-444A-42BA-AE1E-97C708667557}"/>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94" name="直線コネクタ 893">
          <a:extLst>
            <a:ext uri="{FF2B5EF4-FFF2-40B4-BE49-F238E27FC236}">
              <a16:creationId xmlns:a16="http://schemas.microsoft.com/office/drawing/2014/main" id="{3A89760D-8366-4261-B650-5CA2AC5633E1}"/>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95" name="テキスト ボックス 894">
          <a:extLst>
            <a:ext uri="{FF2B5EF4-FFF2-40B4-BE49-F238E27FC236}">
              <a16:creationId xmlns:a16="http://schemas.microsoft.com/office/drawing/2014/main" id="{25DB6DBB-83C8-4209-84EB-73657CC5560C}"/>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96" name="直線コネクタ 895">
          <a:extLst>
            <a:ext uri="{FF2B5EF4-FFF2-40B4-BE49-F238E27FC236}">
              <a16:creationId xmlns:a16="http://schemas.microsoft.com/office/drawing/2014/main" id="{15956FF0-43D6-4AC3-A16F-FFF0CDEE7B91}"/>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97" name="テキスト ボックス 896">
          <a:extLst>
            <a:ext uri="{FF2B5EF4-FFF2-40B4-BE49-F238E27FC236}">
              <a16:creationId xmlns:a16="http://schemas.microsoft.com/office/drawing/2014/main" id="{1C4ED6DA-9AA9-4A06-94DF-7D3C4FB35EAC}"/>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98" name="直線コネクタ 897">
          <a:extLst>
            <a:ext uri="{FF2B5EF4-FFF2-40B4-BE49-F238E27FC236}">
              <a16:creationId xmlns:a16="http://schemas.microsoft.com/office/drawing/2014/main" id="{D4B43A13-9504-4097-8AF7-EB2B907528DF}"/>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99" name="テキスト ボックス 898">
          <a:extLst>
            <a:ext uri="{FF2B5EF4-FFF2-40B4-BE49-F238E27FC236}">
              <a16:creationId xmlns:a16="http://schemas.microsoft.com/office/drawing/2014/main" id="{1CDF138C-71AF-469A-AFAF-8644E9EFD8F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00" name="直線コネクタ 899">
          <a:extLst>
            <a:ext uri="{FF2B5EF4-FFF2-40B4-BE49-F238E27FC236}">
              <a16:creationId xmlns:a16="http://schemas.microsoft.com/office/drawing/2014/main" id="{31AA2D82-864E-4215-8794-1159A7BE6BAD}"/>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01" name="テキスト ボックス 900">
          <a:extLst>
            <a:ext uri="{FF2B5EF4-FFF2-40B4-BE49-F238E27FC236}">
              <a16:creationId xmlns:a16="http://schemas.microsoft.com/office/drawing/2014/main" id="{4127D16F-B964-4DC6-82A1-77A0403EF762}"/>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2" name="直線コネクタ 901">
          <a:extLst>
            <a:ext uri="{FF2B5EF4-FFF2-40B4-BE49-F238E27FC236}">
              <a16:creationId xmlns:a16="http://schemas.microsoft.com/office/drawing/2014/main" id="{09E98594-534D-4767-9F22-FF66AEECD06B}"/>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3" name="テキスト ボックス 902">
          <a:extLst>
            <a:ext uri="{FF2B5EF4-FFF2-40B4-BE49-F238E27FC236}">
              <a16:creationId xmlns:a16="http://schemas.microsoft.com/office/drawing/2014/main" id="{2063BFD2-8B91-44FB-8998-07B6EAB9194A}"/>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04" name="【庁舎】&#10;一人当たり面積グラフ枠">
          <a:extLst>
            <a:ext uri="{FF2B5EF4-FFF2-40B4-BE49-F238E27FC236}">
              <a16:creationId xmlns:a16="http://schemas.microsoft.com/office/drawing/2014/main" id="{A01ECB14-325A-4981-9DEC-19D93869DD2E}"/>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115063</xdr:rowOff>
    </xdr:from>
    <xdr:to>
      <xdr:col>116</xdr:col>
      <xdr:colOff>62864</xdr:colOff>
      <xdr:row>107</xdr:row>
      <xdr:rowOff>19050</xdr:rowOff>
    </xdr:to>
    <xdr:cxnSp macro="">
      <xdr:nvCxnSpPr>
        <xdr:cNvPr id="905" name="直線コネクタ 904">
          <a:extLst>
            <a:ext uri="{FF2B5EF4-FFF2-40B4-BE49-F238E27FC236}">
              <a16:creationId xmlns:a16="http://schemas.microsoft.com/office/drawing/2014/main" id="{3B89E78A-D239-4668-96D1-1F24E3DA43E8}"/>
            </a:ext>
          </a:extLst>
        </xdr:cNvPr>
        <xdr:cNvCxnSpPr/>
      </xdr:nvCxnSpPr>
      <xdr:spPr>
        <a:xfrm flipV="1">
          <a:off x="22160864" y="17088613"/>
          <a:ext cx="0" cy="1275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22877</xdr:rowOff>
    </xdr:from>
    <xdr:ext cx="469744" cy="259045"/>
    <xdr:sp macro="" textlink="">
      <xdr:nvSpPr>
        <xdr:cNvPr id="906" name="【庁舎】&#10;一人当たり面積最小値テキスト">
          <a:extLst>
            <a:ext uri="{FF2B5EF4-FFF2-40B4-BE49-F238E27FC236}">
              <a16:creationId xmlns:a16="http://schemas.microsoft.com/office/drawing/2014/main" id="{8DB3FC0E-1BA1-4E82-B2E8-DE6886AA149C}"/>
            </a:ext>
          </a:extLst>
        </xdr:cNvPr>
        <xdr:cNvSpPr txBox="1"/>
      </xdr:nvSpPr>
      <xdr:spPr>
        <a:xfrm>
          <a:off x="22199600" y="183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19050</xdr:rowOff>
    </xdr:from>
    <xdr:to>
      <xdr:col>116</xdr:col>
      <xdr:colOff>152400</xdr:colOff>
      <xdr:row>107</xdr:row>
      <xdr:rowOff>19050</xdr:rowOff>
    </xdr:to>
    <xdr:cxnSp macro="">
      <xdr:nvCxnSpPr>
        <xdr:cNvPr id="907" name="直線コネクタ 906">
          <a:extLst>
            <a:ext uri="{FF2B5EF4-FFF2-40B4-BE49-F238E27FC236}">
              <a16:creationId xmlns:a16="http://schemas.microsoft.com/office/drawing/2014/main" id="{D4022DA8-BC3A-41D4-9559-A729B820363D}"/>
            </a:ext>
          </a:extLst>
        </xdr:cNvPr>
        <xdr:cNvCxnSpPr/>
      </xdr:nvCxnSpPr>
      <xdr:spPr>
        <a:xfrm>
          <a:off x="22072600" y="1836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61740</xdr:rowOff>
    </xdr:from>
    <xdr:ext cx="469744" cy="259045"/>
    <xdr:sp macro="" textlink="">
      <xdr:nvSpPr>
        <xdr:cNvPr id="908" name="【庁舎】&#10;一人当たり面積最大値テキスト">
          <a:extLst>
            <a:ext uri="{FF2B5EF4-FFF2-40B4-BE49-F238E27FC236}">
              <a16:creationId xmlns:a16="http://schemas.microsoft.com/office/drawing/2014/main" id="{621CC113-E138-42C6-A16C-0EB240BCEC6C}"/>
            </a:ext>
          </a:extLst>
        </xdr:cNvPr>
        <xdr:cNvSpPr txBox="1"/>
      </xdr:nvSpPr>
      <xdr:spPr>
        <a:xfrm>
          <a:off x="22199600" y="16863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115063</xdr:rowOff>
    </xdr:from>
    <xdr:to>
      <xdr:col>116</xdr:col>
      <xdr:colOff>152400</xdr:colOff>
      <xdr:row>99</xdr:row>
      <xdr:rowOff>115063</xdr:rowOff>
    </xdr:to>
    <xdr:cxnSp macro="">
      <xdr:nvCxnSpPr>
        <xdr:cNvPr id="909" name="直線コネクタ 908">
          <a:extLst>
            <a:ext uri="{FF2B5EF4-FFF2-40B4-BE49-F238E27FC236}">
              <a16:creationId xmlns:a16="http://schemas.microsoft.com/office/drawing/2014/main" id="{35D01386-8C0F-431C-B2E3-8F986408FF40}"/>
            </a:ext>
          </a:extLst>
        </xdr:cNvPr>
        <xdr:cNvCxnSpPr/>
      </xdr:nvCxnSpPr>
      <xdr:spPr>
        <a:xfrm>
          <a:off x="22072600" y="17088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80281</xdr:rowOff>
    </xdr:from>
    <xdr:ext cx="469744" cy="259045"/>
    <xdr:sp macro="" textlink="">
      <xdr:nvSpPr>
        <xdr:cNvPr id="910" name="【庁舎】&#10;一人当たり面積平均値テキスト">
          <a:extLst>
            <a:ext uri="{FF2B5EF4-FFF2-40B4-BE49-F238E27FC236}">
              <a16:creationId xmlns:a16="http://schemas.microsoft.com/office/drawing/2014/main" id="{FBF1786A-5B16-4D18-B27F-1D8DF02E33E5}"/>
            </a:ext>
          </a:extLst>
        </xdr:cNvPr>
        <xdr:cNvSpPr txBox="1"/>
      </xdr:nvSpPr>
      <xdr:spPr>
        <a:xfrm>
          <a:off x="22199600" y="177396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57404</xdr:rowOff>
    </xdr:from>
    <xdr:to>
      <xdr:col>116</xdr:col>
      <xdr:colOff>114300</xdr:colOff>
      <xdr:row>104</xdr:row>
      <xdr:rowOff>159004</xdr:rowOff>
    </xdr:to>
    <xdr:sp macro="" textlink="">
      <xdr:nvSpPr>
        <xdr:cNvPr id="911" name="フローチャート: 判断 910">
          <a:extLst>
            <a:ext uri="{FF2B5EF4-FFF2-40B4-BE49-F238E27FC236}">
              <a16:creationId xmlns:a16="http://schemas.microsoft.com/office/drawing/2014/main" id="{4B3B1029-08C4-4500-B182-60983299C88B}"/>
            </a:ext>
          </a:extLst>
        </xdr:cNvPr>
        <xdr:cNvSpPr/>
      </xdr:nvSpPr>
      <xdr:spPr>
        <a:xfrm>
          <a:off x="22110700" y="1788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75692</xdr:rowOff>
    </xdr:from>
    <xdr:to>
      <xdr:col>112</xdr:col>
      <xdr:colOff>38100</xdr:colOff>
      <xdr:row>105</xdr:row>
      <xdr:rowOff>5842</xdr:rowOff>
    </xdr:to>
    <xdr:sp macro="" textlink="">
      <xdr:nvSpPr>
        <xdr:cNvPr id="912" name="フローチャート: 判断 911">
          <a:extLst>
            <a:ext uri="{FF2B5EF4-FFF2-40B4-BE49-F238E27FC236}">
              <a16:creationId xmlns:a16="http://schemas.microsoft.com/office/drawing/2014/main" id="{D55769E4-EEAA-4EA5-AB29-752F0FBBFAD6}"/>
            </a:ext>
          </a:extLst>
        </xdr:cNvPr>
        <xdr:cNvSpPr/>
      </xdr:nvSpPr>
      <xdr:spPr>
        <a:xfrm>
          <a:off x="21272500" y="1790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57404</xdr:rowOff>
    </xdr:from>
    <xdr:to>
      <xdr:col>107</xdr:col>
      <xdr:colOff>101600</xdr:colOff>
      <xdr:row>104</xdr:row>
      <xdr:rowOff>159004</xdr:rowOff>
    </xdr:to>
    <xdr:sp macro="" textlink="">
      <xdr:nvSpPr>
        <xdr:cNvPr id="913" name="フローチャート: 判断 912">
          <a:extLst>
            <a:ext uri="{FF2B5EF4-FFF2-40B4-BE49-F238E27FC236}">
              <a16:creationId xmlns:a16="http://schemas.microsoft.com/office/drawing/2014/main" id="{CDD53C6C-6B7D-4C25-A108-3B9DD27356CD}"/>
            </a:ext>
          </a:extLst>
        </xdr:cNvPr>
        <xdr:cNvSpPr/>
      </xdr:nvSpPr>
      <xdr:spPr>
        <a:xfrm>
          <a:off x="20383500" y="1788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84837</xdr:rowOff>
    </xdr:from>
    <xdr:to>
      <xdr:col>102</xdr:col>
      <xdr:colOff>165100</xdr:colOff>
      <xdr:row>105</xdr:row>
      <xdr:rowOff>14987</xdr:rowOff>
    </xdr:to>
    <xdr:sp macro="" textlink="">
      <xdr:nvSpPr>
        <xdr:cNvPr id="914" name="フローチャート: 判断 913">
          <a:extLst>
            <a:ext uri="{FF2B5EF4-FFF2-40B4-BE49-F238E27FC236}">
              <a16:creationId xmlns:a16="http://schemas.microsoft.com/office/drawing/2014/main" id="{B443B2EE-3C35-4741-B608-B6A1CECB630F}"/>
            </a:ext>
          </a:extLst>
        </xdr:cNvPr>
        <xdr:cNvSpPr/>
      </xdr:nvSpPr>
      <xdr:spPr>
        <a:xfrm>
          <a:off x="19494500" y="1791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112268</xdr:rowOff>
    </xdr:from>
    <xdr:to>
      <xdr:col>98</xdr:col>
      <xdr:colOff>38100</xdr:colOff>
      <xdr:row>105</xdr:row>
      <xdr:rowOff>42418</xdr:rowOff>
    </xdr:to>
    <xdr:sp macro="" textlink="">
      <xdr:nvSpPr>
        <xdr:cNvPr id="915" name="フローチャート: 判断 914">
          <a:extLst>
            <a:ext uri="{FF2B5EF4-FFF2-40B4-BE49-F238E27FC236}">
              <a16:creationId xmlns:a16="http://schemas.microsoft.com/office/drawing/2014/main" id="{F61C543D-A02F-4D53-80C9-D40D29B432DF}"/>
            </a:ext>
          </a:extLst>
        </xdr:cNvPr>
        <xdr:cNvSpPr/>
      </xdr:nvSpPr>
      <xdr:spPr>
        <a:xfrm>
          <a:off x="18605500" y="1794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16" name="テキスト ボックス 915">
          <a:extLst>
            <a:ext uri="{FF2B5EF4-FFF2-40B4-BE49-F238E27FC236}">
              <a16:creationId xmlns:a16="http://schemas.microsoft.com/office/drawing/2014/main" id="{7E383730-B66B-4630-AB86-6383106B626A}"/>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17" name="テキスト ボックス 916">
          <a:extLst>
            <a:ext uri="{FF2B5EF4-FFF2-40B4-BE49-F238E27FC236}">
              <a16:creationId xmlns:a16="http://schemas.microsoft.com/office/drawing/2014/main" id="{6B9156EF-8F11-4BF4-B0C3-827600699B22}"/>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18" name="テキスト ボックス 917">
          <a:extLst>
            <a:ext uri="{FF2B5EF4-FFF2-40B4-BE49-F238E27FC236}">
              <a16:creationId xmlns:a16="http://schemas.microsoft.com/office/drawing/2014/main" id="{ACDC66A1-17B5-40E8-9588-A0A6CBDF01B4}"/>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19" name="テキスト ボックス 918">
          <a:extLst>
            <a:ext uri="{FF2B5EF4-FFF2-40B4-BE49-F238E27FC236}">
              <a16:creationId xmlns:a16="http://schemas.microsoft.com/office/drawing/2014/main" id="{6B20ED97-F2CE-418F-9950-9E1983721C54}"/>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0" name="テキスト ボックス 919">
          <a:extLst>
            <a:ext uri="{FF2B5EF4-FFF2-40B4-BE49-F238E27FC236}">
              <a16:creationId xmlns:a16="http://schemas.microsoft.com/office/drawing/2014/main" id="{B0D23618-3593-48FC-95B8-503DBB3F3696}"/>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20828</xdr:rowOff>
    </xdr:from>
    <xdr:to>
      <xdr:col>116</xdr:col>
      <xdr:colOff>114300</xdr:colOff>
      <xdr:row>106</xdr:row>
      <xdr:rowOff>122428</xdr:rowOff>
    </xdr:to>
    <xdr:sp macro="" textlink="">
      <xdr:nvSpPr>
        <xdr:cNvPr id="921" name="楕円 920">
          <a:extLst>
            <a:ext uri="{FF2B5EF4-FFF2-40B4-BE49-F238E27FC236}">
              <a16:creationId xmlns:a16="http://schemas.microsoft.com/office/drawing/2014/main" id="{1E603D8E-86F4-4326-89C9-78DF0C759AFC}"/>
            </a:ext>
          </a:extLst>
        </xdr:cNvPr>
        <xdr:cNvSpPr/>
      </xdr:nvSpPr>
      <xdr:spPr>
        <a:xfrm>
          <a:off x="22110700" y="1819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107205</xdr:rowOff>
    </xdr:from>
    <xdr:ext cx="469744" cy="259045"/>
    <xdr:sp macro="" textlink="">
      <xdr:nvSpPr>
        <xdr:cNvPr id="922" name="【庁舎】&#10;一人当たり面積該当値テキスト">
          <a:extLst>
            <a:ext uri="{FF2B5EF4-FFF2-40B4-BE49-F238E27FC236}">
              <a16:creationId xmlns:a16="http://schemas.microsoft.com/office/drawing/2014/main" id="{E169DB6D-7EB6-4828-B616-AAA28254D35A}"/>
            </a:ext>
          </a:extLst>
        </xdr:cNvPr>
        <xdr:cNvSpPr txBox="1"/>
      </xdr:nvSpPr>
      <xdr:spPr>
        <a:xfrm>
          <a:off x="22199600" y="18109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20828</xdr:rowOff>
    </xdr:from>
    <xdr:to>
      <xdr:col>112</xdr:col>
      <xdr:colOff>38100</xdr:colOff>
      <xdr:row>106</xdr:row>
      <xdr:rowOff>122428</xdr:rowOff>
    </xdr:to>
    <xdr:sp macro="" textlink="">
      <xdr:nvSpPr>
        <xdr:cNvPr id="923" name="楕円 922">
          <a:extLst>
            <a:ext uri="{FF2B5EF4-FFF2-40B4-BE49-F238E27FC236}">
              <a16:creationId xmlns:a16="http://schemas.microsoft.com/office/drawing/2014/main" id="{0A11E511-32D0-44F5-87EE-45130F36075D}"/>
            </a:ext>
          </a:extLst>
        </xdr:cNvPr>
        <xdr:cNvSpPr/>
      </xdr:nvSpPr>
      <xdr:spPr>
        <a:xfrm>
          <a:off x="21272500" y="1819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71628</xdr:rowOff>
    </xdr:from>
    <xdr:to>
      <xdr:col>116</xdr:col>
      <xdr:colOff>63500</xdr:colOff>
      <xdr:row>106</xdr:row>
      <xdr:rowOff>71628</xdr:rowOff>
    </xdr:to>
    <xdr:cxnSp macro="">
      <xdr:nvCxnSpPr>
        <xdr:cNvPr id="924" name="直線コネクタ 923">
          <a:extLst>
            <a:ext uri="{FF2B5EF4-FFF2-40B4-BE49-F238E27FC236}">
              <a16:creationId xmlns:a16="http://schemas.microsoft.com/office/drawing/2014/main" id="{6B470DC0-0680-4C8C-8383-85E5C9A123AD}"/>
            </a:ext>
          </a:extLst>
        </xdr:cNvPr>
        <xdr:cNvCxnSpPr/>
      </xdr:nvCxnSpPr>
      <xdr:spPr>
        <a:xfrm>
          <a:off x="21323300" y="182453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20828</xdr:rowOff>
    </xdr:from>
    <xdr:to>
      <xdr:col>107</xdr:col>
      <xdr:colOff>101600</xdr:colOff>
      <xdr:row>106</xdr:row>
      <xdr:rowOff>122428</xdr:rowOff>
    </xdr:to>
    <xdr:sp macro="" textlink="">
      <xdr:nvSpPr>
        <xdr:cNvPr id="925" name="楕円 924">
          <a:extLst>
            <a:ext uri="{FF2B5EF4-FFF2-40B4-BE49-F238E27FC236}">
              <a16:creationId xmlns:a16="http://schemas.microsoft.com/office/drawing/2014/main" id="{70B83076-2B42-4E8D-A33B-05CD54F5E52E}"/>
            </a:ext>
          </a:extLst>
        </xdr:cNvPr>
        <xdr:cNvSpPr/>
      </xdr:nvSpPr>
      <xdr:spPr>
        <a:xfrm>
          <a:off x="20383500" y="1819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71628</xdr:rowOff>
    </xdr:from>
    <xdr:to>
      <xdr:col>111</xdr:col>
      <xdr:colOff>177800</xdr:colOff>
      <xdr:row>106</xdr:row>
      <xdr:rowOff>71628</xdr:rowOff>
    </xdr:to>
    <xdr:cxnSp macro="">
      <xdr:nvCxnSpPr>
        <xdr:cNvPr id="926" name="直線コネクタ 925">
          <a:extLst>
            <a:ext uri="{FF2B5EF4-FFF2-40B4-BE49-F238E27FC236}">
              <a16:creationId xmlns:a16="http://schemas.microsoft.com/office/drawing/2014/main" id="{0C8C8555-B413-40B3-86B3-8647CA8DDC2B}"/>
            </a:ext>
          </a:extLst>
        </xdr:cNvPr>
        <xdr:cNvCxnSpPr/>
      </xdr:nvCxnSpPr>
      <xdr:spPr>
        <a:xfrm>
          <a:off x="20434300" y="182453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20828</xdr:rowOff>
    </xdr:from>
    <xdr:to>
      <xdr:col>102</xdr:col>
      <xdr:colOff>165100</xdr:colOff>
      <xdr:row>106</xdr:row>
      <xdr:rowOff>122428</xdr:rowOff>
    </xdr:to>
    <xdr:sp macro="" textlink="">
      <xdr:nvSpPr>
        <xdr:cNvPr id="927" name="楕円 926">
          <a:extLst>
            <a:ext uri="{FF2B5EF4-FFF2-40B4-BE49-F238E27FC236}">
              <a16:creationId xmlns:a16="http://schemas.microsoft.com/office/drawing/2014/main" id="{54ACBD06-705C-471B-89D1-AB2C3E396816}"/>
            </a:ext>
          </a:extLst>
        </xdr:cNvPr>
        <xdr:cNvSpPr/>
      </xdr:nvSpPr>
      <xdr:spPr>
        <a:xfrm>
          <a:off x="19494500" y="1819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71628</xdr:rowOff>
    </xdr:from>
    <xdr:to>
      <xdr:col>107</xdr:col>
      <xdr:colOff>50800</xdr:colOff>
      <xdr:row>106</xdr:row>
      <xdr:rowOff>71628</xdr:rowOff>
    </xdr:to>
    <xdr:cxnSp macro="">
      <xdr:nvCxnSpPr>
        <xdr:cNvPr id="928" name="直線コネクタ 927">
          <a:extLst>
            <a:ext uri="{FF2B5EF4-FFF2-40B4-BE49-F238E27FC236}">
              <a16:creationId xmlns:a16="http://schemas.microsoft.com/office/drawing/2014/main" id="{5A930150-1DCA-4DE3-8E94-4FAE2363AFC1}"/>
            </a:ext>
          </a:extLst>
        </xdr:cNvPr>
        <xdr:cNvCxnSpPr/>
      </xdr:nvCxnSpPr>
      <xdr:spPr>
        <a:xfrm>
          <a:off x="19545300" y="182453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254</xdr:rowOff>
    </xdr:from>
    <xdr:to>
      <xdr:col>98</xdr:col>
      <xdr:colOff>38100</xdr:colOff>
      <xdr:row>107</xdr:row>
      <xdr:rowOff>101854</xdr:rowOff>
    </xdr:to>
    <xdr:sp macro="" textlink="">
      <xdr:nvSpPr>
        <xdr:cNvPr id="929" name="楕円 928">
          <a:extLst>
            <a:ext uri="{FF2B5EF4-FFF2-40B4-BE49-F238E27FC236}">
              <a16:creationId xmlns:a16="http://schemas.microsoft.com/office/drawing/2014/main" id="{0A2FB7D3-7E41-457F-B97F-663E4F612EF6}"/>
            </a:ext>
          </a:extLst>
        </xdr:cNvPr>
        <xdr:cNvSpPr/>
      </xdr:nvSpPr>
      <xdr:spPr>
        <a:xfrm>
          <a:off x="18605500" y="1834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71628</xdr:rowOff>
    </xdr:from>
    <xdr:to>
      <xdr:col>102</xdr:col>
      <xdr:colOff>114300</xdr:colOff>
      <xdr:row>107</xdr:row>
      <xdr:rowOff>51054</xdr:rowOff>
    </xdr:to>
    <xdr:cxnSp macro="">
      <xdr:nvCxnSpPr>
        <xdr:cNvPr id="930" name="直線コネクタ 929">
          <a:extLst>
            <a:ext uri="{FF2B5EF4-FFF2-40B4-BE49-F238E27FC236}">
              <a16:creationId xmlns:a16="http://schemas.microsoft.com/office/drawing/2014/main" id="{CDCA5C70-F241-427C-976B-1AB7AC7AD0BB}"/>
            </a:ext>
          </a:extLst>
        </xdr:cNvPr>
        <xdr:cNvCxnSpPr/>
      </xdr:nvCxnSpPr>
      <xdr:spPr>
        <a:xfrm flipV="1">
          <a:off x="18656300" y="18245328"/>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22369</xdr:rowOff>
    </xdr:from>
    <xdr:ext cx="469744" cy="259045"/>
    <xdr:sp macro="" textlink="">
      <xdr:nvSpPr>
        <xdr:cNvPr id="931" name="n_1aveValue【庁舎】&#10;一人当たり面積">
          <a:extLst>
            <a:ext uri="{FF2B5EF4-FFF2-40B4-BE49-F238E27FC236}">
              <a16:creationId xmlns:a16="http://schemas.microsoft.com/office/drawing/2014/main" id="{7C63424F-194C-4DEC-98F5-4ADED9A44E5B}"/>
            </a:ext>
          </a:extLst>
        </xdr:cNvPr>
        <xdr:cNvSpPr txBox="1"/>
      </xdr:nvSpPr>
      <xdr:spPr>
        <a:xfrm>
          <a:off x="21075727" y="17681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4081</xdr:rowOff>
    </xdr:from>
    <xdr:ext cx="469744" cy="259045"/>
    <xdr:sp macro="" textlink="">
      <xdr:nvSpPr>
        <xdr:cNvPr id="932" name="n_2aveValue【庁舎】&#10;一人当たり面積">
          <a:extLst>
            <a:ext uri="{FF2B5EF4-FFF2-40B4-BE49-F238E27FC236}">
              <a16:creationId xmlns:a16="http://schemas.microsoft.com/office/drawing/2014/main" id="{4723D518-034D-4E0A-84A7-641DD81AF679}"/>
            </a:ext>
          </a:extLst>
        </xdr:cNvPr>
        <xdr:cNvSpPr txBox="1"/>
      </xdr:nvSpPr>
      <xdr:spPr>
        <a:xfrm>
          <a:off x="20199427" y="17663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31514</xdr:rowOff>
    </xdr:from>
    <xdr:ext cx="469744" cy="259045"/>
    <xdr:sp macro="" textlink="">
      <xdr:nvSpPr>
        <xdr:cNvPr id="933" name="n_3aveValue【庁舎】&#10;一人当たり面積">
          <a:extLst>
            <a:ext uri="{FF2B5EF4-FFF2-40B4-BE49-F238E27FC236}">
              <a16:creationId xmlns:a16="http://schemas.microsoft.com/office/drawing/2014/main" id="{3321D18D-15E8-4DEA-9448-83EDCECED1D5}"/>
            </a:ext>
          </a:extLst>
        </xdr:cNvPr>
        <xdr:cNvSpPr txBox="1"/>
      </xdr:nvSpPr>
      <xdr:spPr>
        <a:xfrm>
          <a:off x="19310427" y="1769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58945</xdr:rowOff>
    </xdr:from>
    <xdr:ext cx="469744" cy="259045"/>
    <xdr:sp macro="" textlink="">
      <xdr:nvSpPr>
        <xdr:cNvPr id="934" name="n_4aveValue【庁舎】&#10;一人当たり面積">
          <a:extLst>
            <a:ext uri="{FF2B5EF4-FFF2-40B4-BE49-F238E27FC236}">
              <a16:creationId xmlns:a16="http://schemas.microsoft.com/office/drawing/2014/main" id="{8D2C2992-36D2-4540-BBFA-151E05558222}"/>
            </a:ext>
          </a:extLst>
        </xdr:cNvPr>
        <xdr:cNvSpPr txBox="1"/>
      </xdr:nvSpPr>
      <xdr:spPr>
        <a:xfrm>
          <a:off x="18421427" y="1771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113555</xdr:rowOff>
    </xdr:from>
    <xdr:ext cx="469744" cy="259045"/>
    <xdr:sp macro="" textlink="">
      <xdr:nvSpPr>
        <xdr:cNvPr id="935" name="n_1mainValue【庁舎】&#10;一人当たり面積">
          <a:extLst>
            <a:ext uri="{FF2B5EF4-FFF2-40B4-BE49-F238E27FC236}">
              <a16:creationId xmlns:a16="http://schemas.microsoft.com/office/drawing/2014/main" id="{B9DE815D-C3FB-4F6E-8D8D-BEABC8253B56}"/>
            </a:ext>
          </a:extLst>
        </xdr:cNvPr>
        <xdr:cNvSpPr txBox="1"/>
      </xdr:nvSpPr>
      <xdr:spPr>
        <a:xfrm>
          <a:off x="21075727" y="1828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113555</xdr:rowOff>
    </xdr:from>
    <xdr:ext cx="469744" cy="259045"/>
    <xdr:sp macro="" textlink="">
      <xdr:nvSpPr>
        <xdr:cNvPr id="936" name="n_2mainValue【庁舎】&#10;一人当たり面積">
          <a:extLst>
            <a:ext uri="{FF2B5EF4-FFF2-40B4-BE49-F238E27FC236}">
              <a16:creationId xmlns:a16="http://schemas.microsoft.com/office/drawing/2014/main" id="{493A9B41-F283-4757-8367-CB99E150494D}"/>
            </a:ext>
          </a:extLst>
        </xdr:cNvPr>
        <xdr:cNvSpPr txBox="1"/>
      </xdr:nvSpPr>
      <xdr:spPr>
        <a:xfrm>
          <a:off x="20199427" y="1828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113555</xdr:rowOff>
    </xdr:from>
    <xdr:ext cx="469744" cy="259045"/>
    <xdr:sp macro="" textlink="">
      <xdr:nvSpPr>
        <xdr:cNvPr id="937" name="n_3mainValue【庁舎】&#10;一人当たり面積">
          <a:extLst>
            <a:ext uri="{FF2B5EF4-FFF2-40B4-BE49-F238E27FC236}">
              <a16:creationId xmlns:a16="http://schemas.microsoft.com/office/drawing/2014/main" id="{8F458CD9-20DC-4A45-A42F-E9F96FB2A6E1}"/>
            </a:ext>
          </a:extLst>
        </xdr:cNvPr>
        <xdr:cNvSpPr txBox="1"/>
      </xdr:nvSpPr>
      <xdr:spPr>
        <a:xfrm>
          <a:off x="19310427" y="1828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92981</xdr:rowOff>
    </xdr:from>
    <xdr:ext cx="469744" cy="259045"/>
    <xdr:sp macro="" textlink="">
      <xdr:nvSpPr>
        <xdr:cNvPr id="938" name="n_4mainValue【庁舎】&#10;一人当たり面積">
          <a:extLst>
            <a:ext uri="{FF2B5EF4-FFF2-40B4-BE49-F238E27FC236}">
              <a16:creationId xmlns:a16="http://schemas.microsoft.com/office/drawing/2014/main" id="{6F66D20D-CC93-48B1-A45B-1CC62770AC71}"/>
            </a:ext>
          </a:extLst>
        </xdr:cNvPr>
        <xdr:cNvSpPr txBox="1"/>
      </xdr:nvSpPr>
      <xdr:spPr>
        <a:xfrm>
          <a:off x="18421427" y="1843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39" name="正方形/長方形 938">
          <a:extLst>
            <a:ext uri="{FF2B5EF4-FFF2-40B4-BE49-F238E27FC236}">
              <a16:creationId xmlns:a16="http://schemas.microsoft.com/office/drawing/2014/main" id="{180E04B8-C502-437C-AE6C-EB76B2DA23AC}"/>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0" name="正方形/長方形 939">
          <a:extLst>
            <a:ext uri="{FF2B5EF4-FFF2-40B4-BE49-F238E27FC236}">
              <a16:creationId xmlns:a16="http://schemas.microsoft.com/office/drawing/2014/main" id="{1CA4E563-C419-42A8-BEB2-5E6D0646A8D3}"/>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1" name="テキスト ボックス 940">
          <a:extLst>
            <a:ext uri="{FF2B5EF4-FFF2-40B4-BE49-F238E27FC236}">
              <a16:creationId xmlns:a16="http://schemas.microsoft.com/office/drawing/2014/main" id="{E9DA0EFA-7771-4514-A4D4-B6F02C057F4B}"/>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図書館、消防施設であり、低くなっている施設は、一般廃棄物処理施設、体育館・プール、保健センター・保健所、福祉施設、市民会館、庁舎である。　公共施設等総合管理計画や個別施設計画などを踏まえ、施設の集約化・複合化なども含めて検討することにより、継続的な老朽化対策に取り組んでいく必要がある。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埼玉県川越市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353,301
344,502
109.13
112,570,261
109,094,781
3,299,933
64,006,993
100,526,746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68.9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財政力指数については前年度と同値となった。</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税収入の状況から、類似団体を上回る状況が続いているが、今後についても、市税収入等の収納対策の徹底や行政運営の合理化・効率化により財政基盤の強化に努める。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48683</xdr:rowOff>
    </xdr:from>
    <xdr:to>
      <xdr:col>23</xdr:col>
      <xdr:colOff>133350</xdr:colOff>
      <xdr:row>44</xdr:row>
      <xdr:rowOff>17639</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220883"/>
          <a:ext cx="0" cy="13405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161166</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533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17639</xdr:rowOff>
    </xdr:from>
    <xdr:to>
      <xdr:col>24</xdr:col>
      <xdr:colOff>12700</xdr:colOff>
      <xdr:row>44</xdr:row>
      <xdr:rowOff>17639</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561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135060</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48683</xdr:rowOff>
    </xdr:from>
    <xdr:to>
      <xdr:col>24</xdr:col>
      <xdr:colOff>12700</xdr:colOff>
      <xdr:row>36</xdr:row>
      <xdr:rowOff>48683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33161</xdr:rowOff>
    </xdr:from>
    <xdr:to>
      <xdr:col>23</xdr:col>
      <xdr:colOff>133350</xdr:colOff>
      <xdr:row>40</xdr:row>
      <xdr:rowOff>33161</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68911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10882</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403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38805</xdr:rowOff>
    </xdr:from>
    <xdr:to>
      <xdr:col>23</xdr:col>
      <xdr:colOff>184150</xdr:colOff>
      <xdr:row>41</xdr:row>
      <xdr:rowOff>140405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33161</xdr:rowOff>
    </xdr:from>
    <xdr:to>
      <xdr:col>19</xdr:col>
      <xdr:colOff>133350</xdr:colOff>
      <xdr:row>40</xdr:row>
      <xdr:rowOff>33161</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68911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38805</xdr:rowOff>
    </xdr:from>
    <xdr:to>
      <xdr:col>19</xdr:col>
      <xdr:colOff>184150</xdr:colOff>
      <xdr:row>41</xdr:row>
      <xdr:rowOff>140405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125182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154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33161</xdr:rowOff>
    </xdr:from>
    <xdr:to>
      <xdr:col>15</xdr:col>
      <xdr:colOff>82550</xdr:colOff>
      <xdr:row>40</xdr:row>
      <xdr:rowOff>33161</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68911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38805</xdr:rowOff>
    </xdr:from>
    <xdr:to>
      <xdr:col>15</xdr:col>
      <xdr:colOff>133350</xdr:colOff>
      <xdr:row>41</xdr:row>
      <xdr:rowOff>140405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125182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154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33161</xdr:rowOff>
    </xdr:from>
    <xdr:to>
      <xdr:col>11</xdr:col>
      <xdr:colOff>31750</xdr:colOff>
      <xdr:row>40</xdr:row>
      <xdr:rowOff>46567</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689116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52211</xdr:rowOff>
    </xdr:from>
    <xdr:to>
      <xdr:col>11</xdr:col>
      <xdr:colOff>82550</xdr:colOff>
      <xdr:row>41</xdr:row>
      <xdr:rowOff>153811</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138588</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1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65617</xdr:rowOff>
    </xdr:from>
    <xdr:to>
      <xdr:col>7</xdr:col>
      <xdr:colOff>31750</xdr:colOff>
      <xdr:row>41</xdr:row>
      <xdr:rowOff>167217</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151994</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153811</xdr:rowOff>
    </xdr:from>
    <xdr:to>
      <xdr:col>23</xdr:col>
      <xdr:colOff>184150</xdr:colOff>
      <xdr:row>40</xdr:row>
      <xdr:rowOff>83961</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84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170338</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685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153811</xdr:rowOff>
    </xdr:from>
    <xdr:to>
      <xdr:col>19</xdr:col>
      <xdr:colOff>184150</xdr:colOff>
      <xdr:row>40</xdr:row>
      <xdr:rowOff>83961</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84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94138</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609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153811</xdr:rowOff>
    </xdr:from>
    <xdr:to>
      <xdr:col>15</xdr:col>
      <xdr:colOff>133350</xdr:colOff>
      <xdr:row>40</xdr:row>
      <xdr:rowOff>83961</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84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94138</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60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153811</xdr:rowOff>
    </xdr:from>
    <xdr:to>
      <xdr:col>11</xdr:col>
      <xdr:colOff>82550</xdr:colOff>
      <xdr:row>40</xdr:row>
      <xdr:rowOff>83961</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84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94138</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60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167217</xdr:rowOff>
    </xdr:from>
    <xdr:to>
      <xdr:col>7</xdr:col>
      <xdr:colOff>31750</xdr:colOff>
      <xdr:row>40</xdr:row>
      <xdr:rowOff>97367</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107544</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経常収支比率については前年度に比べて</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1.9</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ポイント上昇した。</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類似団体を上回る状況が続く中、</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４</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年連続して</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95</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％を超える結果となった。財政構造の硬直化が懸念される状況であるため、行財政改革を推進することで早期改善に努める。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112522</xdr:rowOff>
    </xdr:from>
    <xdr:to>
      <xdr:col>23</xdr:col>
      <xdr:colOff>133350</xdr:colOff>
      <xdr:row>67</xdr:row>
      <xdr:rowOff>147574</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056622"/>
          <a:ext cx="0" cy="15781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119651</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60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147574</xdr:rowOff>
    </xdr:from>
    <xdr:to>
      <xdr:col>24</xdr:col>
      <xdr:colOff>12700</xdr:colOff>
      <xdr:row>67</xdr:row>
      <xdr:rowOff>147574</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634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27449</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800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112522</xdr:rowOff>
    </xdr:from>
    <xdr:to>
      <xdr:col>24</xdr:col>
      <xdr:colOff>12700</xdr:colOff>
      <xdr:row>58</xdr:row>
      <xdr:rowOff>112522</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056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101854</xdr:rowOff>
    </xdr:from>
    <xdr:to>
      <xdr:col>23</xdr:col>
      <xdr:colOff>133350</xdr:colOff>
      <xdr:row>67</xdr:row>
      <xdr:rowOff>22098</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114800" y="11417554"/>
          <a:ext cx="8382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164355</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9657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147828</xdr:rowOff>
    </xdr:from>
    <xdr:to>
      <xdr:col>23</xdr:col>
      <xdr:colOff>184150</xdr:colOff>
      <xdr:row>65</xdr:row>
      <xdr:rowOff>77978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112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58420</xdr:rowOff>
    </xdr:from>
    <xdr:to>
      <xdr:col>19</xdr:col>
      <xdr:colOff>133350</xdr:colOff>
      <xdr:row>66</xdr:row>
      <xdr:rowOff>101854</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1374120"/>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118872</xdr:rowOff>
    </xdr:from>
    <xdr:to>
      <xdr:col>19</xdr:col>
      <xdr:colOff>184150</xdr:colOff>
      <xdr:row>65</xdr:row>
      <xdr:rowOff>49022</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59199</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860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167132</xdr:rowOff>
    </xdr:from>
    <xdr:to>
      <xdr:col>15</xdr:col>
      <xdr:colOff>82550</xdr:colOff>
      <xdr:row>66</xdr:row>
      <xdr:rowOff>58420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1311382"/>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118872</xdr:rowOff>
    </xdr:from>
    <xdr:to>
      <xdr:col>15</xdr:col>
      <xdr:colOff>133350</xdr:colOff>
      <xdr:row>65</xdr:row>
      <xdr:rowOff>49022</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59199</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86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41656</xdr:rowOff>
    </xdr:from>
    <xdr:to>
      <xdr:col>11</xdr:col>
      <xdr:colOff>31750</xdr:colOff>
      <xdr:row>65</xdr:row>
      <xdr:rowOff>167132</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1185906"/>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104394</xdr:rowOff>
    </xdr:from>
    <xdr:to>
      <xdr:col>11</xdr:col>
      <xdr:colOff>82550</xdr:colOff>
      <xdr:row>65</xdr:row>
      <xdr:rowOff>34544</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107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44721</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846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160020</xdr:rowOff>
    </xdr:from>
    <xdr:to>
      <xdr:col>7</xdr:col>
      <xdr:colOff>31750</xdr:colOff>
      <xdr:row>64</xdr:row>
      <xdr:rowOff>90170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100347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73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142748</xdr:rowOff>
    </xdr:from>
    <xdr:to>
      <xdr:col>23</xdr:col>
      <xdr:colOff>184150</xdr:colOff>
      <xdr:row>67</xdr:row>
      <xdr:rowOff>72898</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145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66</xdr:row>
      <xdr:rowOff>38625</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1354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51054</xdr:rowOff>
    </xdr:from>
    <xdr:to>
      <xdr:col>19</xdr:col>
      <xdr:colOff>184150</xdr:colOff>
      <xdr:row>66</xdr:row>
      <xdr:rowOff>152654</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136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137431</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1453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7620</xdr:rowOff>
    </xdr:from>
    <xdr:to>
      <xdr:col>15</xdr:col>
      <xdr:colOff>133350</xdr:colOff>
      <xdr:row>66</xdr:row>
      <xdr:rowOff>109220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132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93997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140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116332</xdr:rowOff>
    </xdr:from>
    <xdr:to>
      <xdr:col>11</xdr:col>
      <xdr:colOff>82550</xdr:colOff>
      <xdr:row>66</xdr:row>
      <xdr:rowOff>46482</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1260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31259</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1346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162306</xdr:rowOff>
    </xdr:from>
    <xdr:to>
      <xdr:col>7</xdr:col>
      <xdr:colOff>31750</xdr:colOff>
      <xdr:row>65</xdr:row>
      <xdr:rowOff>92456</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113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77233</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1221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[104,063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人口１人当たり人件費・物件費等決算額は前年度に比べ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2,816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円増加した。その主な要因は物件費の増加によるものである。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全国平均を下回る状況ではあるが、経常経費の見直しを図り、物件費の抑制に努める。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36505</xdr:rowOff>
    </xdr:from>
    <xdr:to>
      <xdr:col>23</xdr:col>
      <xdr:colOff>133350</xdr:colOff>
      <xdr:row>88</xdr:row>
      <xdr:rowOff>169238</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752505"/>
          <a:ext cx="0" cy="15043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141315</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228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169238</xdr:rowOff>
    </xdr:from>
    <xdr:to>
      <xdr:col>24</xdr:col>
      <xdr:colOff>12700</xdr:colOff>
      <xdr:row>88</xdr:row>
      <xdr:rowOff>169238</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256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122882</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495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36505</xdr:rowOff>
    </xdr:from>
    <xdr:to>
      <xdr:col>24</xdr:col>
      <xdr:colOff>12700</xdr:colOff>
      <xdr:row>80</xdr:row>
      <xdr:rowOff>36505</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752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50521</xdr:rowOff>
    </xdr:from>
    <xdr:to>
      <xdr:col>23</xdr:col>
      <xdr:colOff>133350</xdr:colOff>
      <xdr:row>82</xdr:row>
      <xdr:rowOff>99058</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109421"/>
          <a:ext cx="838200" cy="48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144225</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2031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698</xdr:rowOff>
    </xdr:from>
    <xdr:to>
      <xdr:col>23</xdr:col>
      <xdr:colOff>184150</xdr:colOff>
      <xdr:row>83</xdr:row>
      <xdr:rowOff>102298</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231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45230</xdr:rowOff>
    </xdr:from>
    <xdr:to>
      <xdr:col>19</xdr:col>
      <xdr:colOff>133350</xdr:colOff>
      <xdr:row>82</xdr:row>
      <xdr:rowOff>50521</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104130"/>
          <a:ext cx="889000" cy="5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127834</xdr:rowOff>
    </xdr:from>
    <xdr:to>
      <xdr:col>19</xdr:col>
      <xdr:colOff>184150</xdr:colOff>
      <xdr:row>83</xdr:row>
      <xdr:rowOff>57984</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18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42761</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273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34234</xdr:rowOff>
    </xdr:from>
    <xdr:to>
      <xdr:col>15</xdr:col>
      <xdr:colOff>82550</xdr:colOff>
      <xdr:row>82</xdr:row>
      <xdr:rowOff>45230</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4093134"/>
          <a:ext cx="889000" cy="10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82074</xdr:rowOff>
    </xdr:from>
    <xdr:to>
      <xdr:col>15</xdr:col>
      <xdr:colOff>133350</xdr:colOff>
      <xdr:row>83</xdr:row>
      <xdr:rowOff>12224</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140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168451</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227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34234</xdr:rowOff>
    </xdr:from>
    <xdr:to>
      <xdr:col>11</xdr:col>
      <xdr:colOff>31750</xdr:colOff>
      <xdr:row>82</xdr:row>
      <xdr:rowOff>38353</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flipV="1">
          <a:off x="1447800" y="14093134"/>
          <a:ext cx="889000" cy="4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90915</xdr:rowOff>
    </xdr:from>
    <xdr:to>
      <xdr:col>11</xdr:col>
      <xdr:colOff>82550</xdr:colOff>
      <xdr:row>83</xdr:row>
      <xdr:rowOff>21065</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14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5842</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23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80868</xdr:rowOff>
    </xdr:from>
    <xdr:to>
      <xdr:col>7</xdr:col>
      <xdr:colOff>31750</xdr:colOff>
      <xdr:row>83</xdr:row>
      <xdr:rowOff>11018</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13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167245</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226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48258</xdr:rowOff>
    </xdr:from>
    <xdr:to>
      <xdr:col>23</xdr:col>
      <xdr:colOff>184150</xdr:colOff>
      <xdr:row>82</xdr:row>
      <xdr:rowOff>149858</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107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64785</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3952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171171</xdr:rowOff>
    </xdr:from>
    <xdr:to>
      <xdr:col>19</xdr:col>
      <xdr:colOff>184150</xdr:colOff>
      <xdr:row>82</xdr:row>
      <xdr:rowOff>101321</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058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111498</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38274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165880</xdr:rowOff>
    </xdr:from>
    <xdr:to>
      <xdr:col>15</xdr:col>
      <xdr:colOff>133350</xdr:colOff>
      <xdr:row>82</xdr:row>
      <xdr:rowOff>96030</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05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106207</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3822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154884</xdr:rowOff>
    </xdr:from>
    <xdr:to>
      <xdr:col>11</xdr:col>
      <xdr:colOff>82550</xdr:colOff>
      <xdr:row>82</xdr:row>
      <xdr:rowOff>85034</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042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95211</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3811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159003</xdr:rowOff>
    </xdr:from>
    <xdr:to>
      <xdr:col>7</xdr:col>
      <xdr:colOff>31750</xdr:colOff>
      <xdr:row>82</xdr:row>
      <xdr:rowOff>89153</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404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99330</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3815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ラスパイレス指数が下がった主な変動要因は、給与水準の高い職員が退職したため、前年と比較して</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ポイント低下した。</a:t>
          </a:r>
        </a:p>
        <a:p>
          <a:r>
            <a:rPr kumimoji="1" lang="ja-JP" altLang="en-US" sz="1300">
              <a:latin typeface="ＭＳ Ｐゴシック" panose="020B0600070205080204" pitchFamily="50" charset="-128"/>
              <a:ea typeface="ＭＳ Ｐゴシック" panose="020B0600070205080204" pitchFamily="50" charset="-128"/>
            </a:rPr>
            <a:t>　今後も人事院の給与勧告等を踏まえ、給与の適正化に努める。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94191</xdr:rowOff>
    </xdr:from>
    <xdr:to>
      <xdr:col>81</xdr:col>
      <xdr:colOff>44450</xdr:colOff>
      <xdr:row>88</xdr:row>
      <xdr:rowOff>100541</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981641"/>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72618</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160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100541</xdr:rowOff>
    </xdr:from>
    <xdr:to>
      <xdr:col>81</xdr:col>
      <xdr:colOff>133350</xdr:colOff>
      <xdr:row>88</xdr:row>
      <xdr:rowOff>100541</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188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9118</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725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94191</xdr:rowOff>
    </xdr:from>
    <xdr:to>
      <xdr:col>81</xdr:col>
      <xdr:colOff>133350</xdr:colOff>
      <xdr:row>81</xdr:row>
      <xdr:rowOff>94191</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981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91016</xdr:rowOff>
    </xdr:from>
    <xdr:to>
      <xdr:col>81</xdr:col>
      <xdr:colOff>44450</xdr:colOff>
      <xdr:row>87</xdr:row>
      <xdr:rowOff>111125</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6179800" y="15007166"/>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148818</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379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111125</xdr:rowOff>
    </xdr:from>
    <xdr:to>
      <xdr:col>77</xdr:col>
      <xdr:colOff>44450</xdr:colOff>
      <xdr:row>87</xdr:row>
      <xdr:rowOff>131234</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5027275"/>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152400</xdr:rowOff>
    </xdr:from>
    <xdr:to>
      <xdr:col>77</xdr:col>
      <xdr:colOff>95250</xdr:colOff>
      <xdr:row>85</xdr:row>
      <xdr:rowOff>82550</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92727</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111125</xdr:rowOff>
    </xdr:from>
    <xdr:to>
      <xdr:col>72</xdr:col>
      <xdr:colOff>203200</xdr:colOff>
      <xdr:row>87</xdr:row>
      <xdr:rowOff>131234</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5027275"/>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21166</xdr:rowOff>
    </xdr:from>
    <xdr:to>
      <xdr:col>73</xdr:col>
      <xdr:colOff>44450</xdr:colOff>
      <xdr:row>85</xdr:row>
      <xdr:rowOff>122766</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132943</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111125</xdr:rowOff>
    </xdr:from>
    <xdr:to>
      <xdr:col>68</xdr:col>
      <xdr:colOff>152400</xdr:colOff>
      <xdr:row>88</xdr:row>
      <xdr:rowOff>40216</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3512800" y="15027275"/>
          <a:ext cx="8890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21166</xdr:rowOff>
    </xdr:from>
    <xdr:to>
      <xdr:col>68</xdr:col>
      <xdr:colOff>203200</xdr:colOff>
      <xdr:row>85</xdr:row>
      <xdr:rowOff>122766</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132943</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81491</xdr:rowOff>
    </xdr:from>
    <xdr:to>
      <xdr:col>64</xdr:col>
      <xdr:colOff>152400</xdr:colOff>
      <xdr:row>86</xdr:row>
      <xdr:rowOff>11641</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65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21818</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423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40216</xdr:rowOff>
    </xdr:from>
    <xdr:to>
      <xdr:col>81</xdr:col>
      <xdr:colOff>95250</xdr:colOff>
      <xdr:row>87</xdr:row>
      <xdr:rowOff>141816</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12293</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92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60325</xdr:rowOff>
    </xdr:from>
    <xdr:to>
      <xdr:col>77</xdr:col>
      <xdr:colOff>95250</xdr:colOff>
      <xdr:row>87</xdr:row>
      <xdr:rowOff>161925</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97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146702</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506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80434</xdr:rowOff>
    </xdr:from>
    <xdr:to>
      <xdr:col>73</xdr:col>
      <xdr:colOff>44450</xdr:colOff>
      <xdr:row>88</xdr:row>
      <xdr:rowOff>10584</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99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166811</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508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60325</xdr:rowOff>
    </xdr:from>
    <xdr:to>
      <xdr:col>68</xdr:col>
      <xdr:colOff>203200</xdr:colOff>
      <xdr:row>87</xdr:row>
      <xdr:rowOff>161925</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97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146702</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506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160866</xdr:rowOff>
    </xdr:from>
    <xdr:to>
      <xdr:col>64</xdr:col>
      <xdr:colOff>152400</xdr:colOff>
      <xdr:row>88</xdr:row>
      <xdr:rowOff>91016</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507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75793</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516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Ｈ</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日現在職員数）からＲ</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日現在職員数）にかけて</a:t>
          </a:r>
          <a:r>
            <a:rPr kumimoji="1" lang="en-US" altLang="ja-JP" sz="1300">
              <a:latin typeface="ＭＳ Ｐゴシック" panose="020B0600070205080204" pitchFamily="50" charset="-128"/>
              <a:ea typeface="ＭＳ Ｐゴシック" panose="020B0600070205080204" pitchFamily="50" charset="-128"/>
            </a:rPr>
            <a:t>0.10</a:t>
          </a:r>
          <a:r>
            <a:rPr kumimoji="1" lang="ja-JP" altLang="en-US" sz="1300">
              <a:latin typeface="ＭＳ Ｐゴシック" panose="020B0600070205080204" pitchFamily="50" charset="-128"/>
              <a:ea typeface="ＭＳ Ｐゴシック" panose="020B0600070205080204" pitchFamily="50" charset="-128"/>
            </a:rPr>
            <a:t>ポイント減少していることについては、主に、民間委託等推進計画に基づく事務の民間委託化や技能労務職員の退職不補充、学校給食センターにおけるＰＦＩ導入に伴う職員体制の見直し等の理由によるものである。　</a:t>
          </a:r>
        </a:p>
        <a:p>
          <a:r>
            <a:rPr kumimoji="1" lang="ja-JP" altLang="en-US" sz="1300">
              <a:latin typeface="ＭＳ Ｐゴシック" panose="020B0600070205080204" pitchFamily="50" charset="-128"/>
              <a:ea typeface="ＭＳ Ｐゴシック" panose="020B0600070205080204" pitchFamily="50" charset="-128"/>
            </a:rPr>
            <a:t>   今後も事務の民間委託化を継続して推進していくとともに、業務量に応じた適正な定員管理に努める。　</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121496</xdr:rowOff>
    </xdr:from>
    <xdr:to>
      <xdr:col>81</xdr:col>
      <xdr:colOff>44450</xdr:colOff>
      <xdr:row>66</xdr:row>
      <xdr:rowOff>30269</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9894146"/>
          <a:ext cx="0" cy="14518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2346</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318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30269</xdr:rowOff>
    </xdr:from>
    <xdr:to>
      <xdr:col>81</xdr:col>
      <xdr:colOff>133350</xdr:colOff>
      <xdr:row>66</xdr:row>
      <xdr:rowOff>30269</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34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36423</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637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121496</xdr:rowOff>
    </xdr:from>
    <xdr:to>
      <xdr:col>81</xdr:col>
      <xdr:colOff>133350</xdr:colOff>
      <xdr:row>57</xdr:row>
      <xdr:rowOff>121496</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9894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65617</xdr:rowOff>
    </xdr:from>
    <xdr:to>
      <xdr:col>81</xdr:col>
      <xdr:colOff>44450</xdr:colOff>
      <xdr:row>60</xdr:row>
      <xdr:rowOff>97790</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352617"/>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155804</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4428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12277</xdr:rowOff>
    </xdr:from>
    <xdr:to>
      <xdr:col>81</xdr:col>
      <xdr:colOff>95250</xdr:colOff>
      <xdr:row>61</xdr:row>
      <xdr:rowOff>113877</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65617</xdr:rowOff>
    </xdr:from>
    <xdr:to>
      <xdr:col>77</xdr:col>
      <xdr:colOff>44450</xdr:colOff>
      <xdr:row>60</xdr:row>
      <xdr:rowOff>69638</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flipV="1">
          <a:off x="15290800" y="10352617"/>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155575</xdr:rowOff>
    </xdr:from>
    <xdr:to>
      <xdr:col>77</xdr:col>
      <xdr:colOff>95250</xdr:colOff>
      <xdr:row>61</xdr:row>
      <xdr:rowOff>85725</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70502</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528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69638</xdr:rowOff>
    </xdr:from>
    <xdr:to>
      <xdr:col>72</xdr:col>
      <xdr:colOff>203200</xdr:colOff>
      <xdr:row>60</xdr:row>
      <xdr:rowOff>109855</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4401800" y="10356638"/>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139488</xdr:rowOff>
    </xdr:from>
    <xdr:to>
      <xdr:col>73</xdr:col>
      <xdr:colOff>44450</xdr:colOff>
      <xdr:row>61</xdr:row>
      <xdr:rowOff>69638</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42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54415</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512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109855</xdr:rowOff>
    </xdr:from>
    <xdr:to>
      <xdr:col>68</xdr:col>
      <xdr:colOff>152400</xdr:colOff>
      <xdr:row>60</xdr:row>
      <xdr:rowOff>138006</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3512800" y="10396855"/>
          <a:ext cx="8890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131445</xdr:rowOff>
    </xdr:from>
    <xdr:to>
      <xdr:col>68</xdr:col>
      <xdr:colOff>203200</xdr:colOff>
      <xdr:row>61</xdr:row>
      <xdr:rowOff>61595</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46372</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50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107315</xdr:rowOff>
    </xdr:from>
    <xdr:to>
      <xdr:col>64</xdr:col>
      <xdr:colOff>152400</xdr:colOff>
      <xdr:row>61</xdr:row>
      <xdr:rowOff>37465</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39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22242</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480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46990</xdr:rowOff>
    </xdr:from>
    <xdr:to>
      <xdr:col>81</xdr:col>
      <xdr:colOff>95250</xdr:colOff>
      <xdr:row>60</xdr:row>
      <xdr:rowOff>148590</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63517</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17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14817</xdr:rowOff>
    </xdr:from>
    <xdr:to>
      <xdr:col>77</xdr:col>
      <xdr:colOff>95250</xdr:colOff>
      <xdr:row>60</xdr:row>
      <xdr:rowOff>116417</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30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126594</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0706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18838</xdr:rowOff>
    </xdr:from>
    <xdr:to>
      <xdr:col>73</xdr:col>
      <xdr:colOff>44450</xdr:colOff>
      <xdr:row>60</xdr:row>
      <xdr:rowOff>120438</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30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130615</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074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59055</xdr:rowOff>
    </xdr:from>
    <xdr:to>
      <xdr:col>68</xdr:col>
      <xdr:colOff>203200</xdr:colOff>
      <xdr:row>60</xdr:row>
      <xdr:rowOff>160655</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34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170832</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114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87206</xdr:rowOff>
    </xdr:from>
    <xdr:to>
      <xdr:col>64</xdr:col>
      <xdr:colOff>152400</xdr:colOff>
      <xdr:row>61</xdr:row>
      <xdr:rowOff>17356</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37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27533</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143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solidFill>
                <a:sysClr val="windowText" lastClr="000000"/>
              </a:solidFill>
              <a:effectLst/>
              <a:latin typeface="ＭＳ Ｐゴシック" panose="020B0600070205080204" pitchFamily="50" charset="-128"/>
              <a:ea typeface="ＭＳ Ｐゴシック" panose="020B0600070205080204" pitchFamily="50" charset="-128"/>
            </a:rPr>
            <a:t>　実質公債費比率は前年度に比べて</a:t>
          </a:r>
          <a:r>
            <a:rPr lang="en-US" altLang="ja-JP" sz="1300">
              <a:solidFill>
                <a:sysClr val="windowText" lastClr="000000"/>
              </a:solidFill>
              <a:effectLst/>
              <a:latin typeface="ＭＳ Ｐゴシック" panose="020B0600070205080204" pitchFamily="50" charset="-128"/>
              <a:ea typeface="ＭＳ Ｐゴシック" panose="020B0600070205080204" pitchFamily="50" charset="-128"/>
            </a:rPr>
            <a:t>0.4</a:t>
          </a:r>
          <a:r>
            <a:rPr lang="ja-JP" altLang="en-US" sz="1300">
              <a:solidFill>
                <a:sysClr val="windowText" lastClr="000000"/>
              </a:solidFill>
              <a:effectLst/>
              <a:latin typeface="ＭＳ Ｐゴシック" panose="020B0600070205080204" pitchFamily="50" charset="-128"/>
              <a:ea typeface="ＭＳ Ｐゴシック" panose="020B0600070205080204" pitchFamily="50" charset="-128"/>
            </a:rPr>
            <a:t>ポイント上昇し、早期健全化基準を下回る状況となっている。</a:t>
          </a:r>
        </a:p>
        <a:p>
          <a:r>
            <a:rPr lang="ja-JP" altLang="en-US" sz="1300">
              <a:solidFill>
                <a:sysClr val="windowText" lastClr="000000"/>
              </a:solidFill>
              <a:effectLst/>
              <a:latin typeface="ＭＳ Ｐゴシック" panose="020B0600070205080204" pitchFamily="50" charset="-128"/>
              <a:ea typeface="ＭＳ Ｐゴシック" panose="020B0600070205080204" pitchFamily="50" charset="-128"/>
            </a:rPr>
            <a:t>　今後も引続き、市債を活用した大規模事業の進展等、比率の上昇要因があるため急激な上昇とならないよう適切な財政運営に努める。</a:t>
          </a:r>
        </a:p>
        <a:p>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163830</xdr:rowOff>
    </xdr:from>
    <xdr:to>
      <xdr:col>81</xdr:col>
      <xdr:colOff>44450</xdr:colOff>
      <xdr:row>44</xdr:row>
      <xdr:rowOff>165100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16458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78757</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163830</xdr:rowOff>
    </xdr:from>
    <xdr:to>
      <xdr:col>81</xdr:col>
      <xdr:colOff>133350</xdr:colOff>
      <xdr:row>35</xdr:row>
      <xdr:rowOff>163830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86106</xdr:rowOff>
    </xdr:from>
    <xdr:to>
      <xdr:col>81</xdr:col>
      <xdr:colOff>44450</xdr:colOff>
      <xdr:row>39</xdr:row>
      <xdr:rowOff>124714</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179800" y="6772656"/>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90441</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66055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73914</xdr:rowOff>
    </xdr:from>
    <xdr:to>
      <xdr:col>81</xdr:col>
      <xdr:colOff>95250</xdr:colOff>
      <xdr:row>40</xdr:row>
      <xdr:rowOff>4064</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6760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86106</xdr:rowOff>
    </xdr:from>
    <xdr:to>
      <xdr:col>77</xdr:col>
      <xdr:colOff>44450</xdr:colOff>
      <xdr:row>39</xdr:row>
      <xdr:rowOff>105410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5290800" y="677265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93218</xdr:rowOff>
    </xdr:from>
    <xdr:to>
      <xdr:col>77</xdr:col>
      <xdr:colOff>95250</xdr:colOff>
      <xdr:row>40</xdr:row>
      <xdr:rowOff>23368</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677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8145</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6866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95758</xdr:rowOff>
    </xdr:from>
    <xdr:to>
      <xdr:col>72</xdr:col>
      <xdr:colOff>203200</xdr:colOff>
      <xdr:row>39</xdr:row>
      <xdr:rowOff>105410</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4401800" y="678230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112522</xdr:rowOff>
    </xdr:from>
    <xdr:to>
      <xdr:col>73</xdr:col>
      <xdr:colOff>44450</xdr:colOff>
      <xdr:row>40</xdr:row>
      <xdr:rowOff>42672</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679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27449</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688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95758</xdr:rowOff>
    </xdr:from>
    <xdr:to>
      <xdr:col>68</xdr:col>
      <xdr:colOff>152400</xdr:colOff>
      <xdr:row>39</xdr:row>
      <xdr:rowOff>144018</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3512800" y="678230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141478</xdr:rowOff>
    </xdr:from>
    <xdr:to>
      <xdr:col>68</xdr:col>
      <xdr:colOff>203200</xdr:colOff>
      <xdr:row>40</xdr:row>
      <xdr:rowOff>71628</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56405</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691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170434</xdr:rowOff>
    </xdr:from>
    <xdr:to>
      <xdr:col>64</xdr:col>
      <xdr:colOff>152400</xdr:colOff>
      <xdr:row>40</xdr:row>
      <xdr:rowOff>100584</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685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85361</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694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73914</xdr:rowOff>
    </xdr:from>
    <xdr:to>
      <xdr:col>81</xdr:col>
      <xdr:colOff>95250</xdr:colOff>
      <xdr:row>40</xdr:row>
      <xdr:rowOff>4064</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676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45991</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6732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35306</xdr:rowOff>
    </xdr:from>
    <xdr:to>
      <xdr:col>77</xdr:col>
      <xdr:colOff>95250</xdr:colOff>
      <xdr:row>39</xdr:row>
      <xdr:rowOff>136906</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672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147083</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64907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54610</xdr:rowOff>
    </xdr:from>
    <xdr:to>
      <xdr:col>73</xdr:col>
      <xdr:colOff>44450</xdr:colOff>
      <xdr:row>39</xdr:row>
      <xdr:rowOff>156210</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166387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44958</xdr:rowOff>
    </xdr:from>
    <xdr:to>
      <xdr:col>68</xdr:col>
      <xdr:colOff>203200</xdr:colOff>
      <xdr:row>39</xdr:row>
      <xdr:rowOff>146558</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673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156735</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6500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93218</xdr:rowOff>
    </xdr:from>
    <xdr:to>
      <xdr:col>64</xdr:col>
      <xdr:colOff>152400</xdr:colOff>
      <xdr:row>40</xdr:row>
      <xdr:rowOff>23368</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677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33545</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6548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将来負担比率は前年度と同値となった。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今後とも、大規模事業等の実施により、将来負担額が増加することが考えられるため、地方債発行額の総額抑制や、土地開発公社からの計画的な土地の引き取りに努める。</a:t>
          </a: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a:extLst>
            <a:ext uri="{FF2B5EF4-FFF2-40B4-BE49-F238E27FC236}">
              <a16:creationId xmlns:a16="http://schemas.microsoft.com/office/drawing/2014/main" id="{00000000-0008-0000-0300-0000B4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48175</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flipV="1">
          <a:off x="17018000" y="2370667"/>
          <a:ext cx="0" cy="1449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20252</xdr:rowOff>
    </xdr:from>
    <xdr:ext cx="762000" cy="259045"/>
    <xdr:sp macro="" textlink="">
      <xdr:nvSpPr>
        <xdr:cNvPr id="438" name="将来負担の状況最小値テキスト">
          <a:extLst>
            <a:ext uri="{FF2B5EF4-FFF2-40B4-BE49-F238E27FC236}">
              <a16:creationId xmlns:a16="http://schemas.microsoft.com/office/drawing/2014/main" id="{00000000-0008-0000-0300-0000B6010000}"/>
            </a:ext>
          </a:extLst>
        </xdr:cNvPr>
        <xdr:cNvSpPr txBox="1"/>
      </xdr:nvSpPr>
      <xdr:spPr>
        <a:xfrm>
          <a:off x="17106900" y="3792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48175</xdr:rowOff>
    </xdr:from>
    <xdr:to>
      <xdr:col>81</xdr:col>
      <xdr:colOff>133350</xdr:colOff>
      <xdr:row>22</xdr:row>
      <xdr:rowOff>48175</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3820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0" name="将来負担の状況最大値テキスト">
          <a:extLst>
            <a:ext uri="{FF2B5EF4-FFF2-40B4-BE49-F238E27FC236}">
              <a16:creationId xmlns:a16="http://schemas.microsoft.com/office/drawing/2014/main" id="{00000000-0008-0000-0300-0000B8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10202</xdr:rowOff>
    </xdr:from>
    <xdr:to>
      <xdr:col>81</xdr:col>
      <xdr:colOff>44450</xdr:colOff>
      <xdr:row>17</xdr:row>
      <xdr:rowOff>10202</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179800" y="29248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37313</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437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20786</xdr:rowOff>
    </xdr:from>
    <xdr:to>
      <xdr:col>81</xdr:col>
      <xdr:colOff>95250</xdr:colOff>
      <xdr:row>15</xdr:row>
      <xdr:rowOff>122386</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967200" y="259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10202</xdr:rowOff>
    </xdr:from>
    <xdr:to>
      <xdr:col>77</xdr:col>
      <xdr:colOff>44450</xdr:colOff>
      <xdr:row>17</xdr:row>
      <xdr:rowOff>15028</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5290800" y="2924852"/>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21590</xdr:rowOff>
    </xdr:from>
    <xdr:to>
      <xdr:col>77</xdr:col>
      <xdr:colOff>95250</xdr:colOff>
      <xdr:row>15</xdr:row>
      <xdr:rowOff>123190</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129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133367</xdr:rowOff>
    </xdr:from>
    <xdr:ext cx="7366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798800" y="2362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163153</xdr:rowOff>
    </xdr:from>
    <xdr:to>
      <xdr:col>72</xdr:col>
      <xdr:colOff>203200</xdr:colOff>
      <xdr:row>17</xdr:row>
      <xdr:rowOff>15028</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4401800" y="2906353"/>
          <a:ext cx="889000" cy="23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50546</xdr:rowOff>
    </xdr:from>
    <xdr:to>
      <xdr:col>73</xdr:col>
      <xdr:colOff>44450</xdr:colOff>
      <xdr:row>15</xdr:row>
      <xdr:rowOff>152146</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162323</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39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149479</xdr:rowOff>
    </xdr:from>
    <xdr:to>
      <xdr:col>68</xdr:col>
      <xdr:colOff>152400</xdr:colOff>
      <xdr:row>16</xdr:row>
      <xdr:rowOff>163153</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3512800" y="2892679"/>
          <a:ext cx="889000" cy="13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61002</xdr:rowOff>
    </xdr:from>
    <xdr:to>
      <xdr:col>68</xdr:col>
      <xdr:colOff>203200</xdr:colOff>
      <xdr:row>15</xdr:row>
      <xdr:rowOff>162602</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4351000" y="26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1329</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020800" y="240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81111</xdr:rowOff>
    </xdr:from>
    <xdr:to>
      <xdr:col>64</xdr:col>
      <xdr:colOff>152400</xdr:colOff>
      <xdr:row>16</xdr:row>
      <xdr:rowOff>11261</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3462000" y="265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21438</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131800" y="2421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130852</xdr:rowOff>
    </xdr:from>
    <xdr:to>
      <xdr:col>81</xdr:col>
      <xdr:colOff>95250</xdr:colOff>
      <xdr:row>17</xdr:row>
      <xdr:rowOff>61002</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6967200" y="2874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102929</xdr:rowOff>
    </xdr:from>
    <xdr:ext cx="762000" cy="259045"/>
    <xdr:sp macro="" textlink="">
      <xdr:nvSpPr>
        <xdr:cNvPr id="462" name="将来負担の状況該当値テキスト">
          <a:extLst>
            <a:ext uri="{FF2B5EF4-FFF2-40B4-BE49-F238E27FC236}">
              <a16:creationId xmlns:a16="http://schemas.microsoft.com/office/drawing/2014/main" id="{00000000-0008-0000-0300-0000CE010000}"/>
            </a:ext>
          </a:extLst>
        </xdr:cNvPr>
        <xdr:cNvSpPr txBox="1"/>
      </xdr:nvSpPr>
      <xdr:spPr>
        <a:xfrm>
          <a:off x="17106900" y="284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130852</xdr:rowOff>
    </xdr:from>
    <xdr:to>
      <xdr:col>77</xdr:col>
      <xdr:colOff>95250</xdr:colOff>
      <xdr:row>17</xdr:row>
      <xdr:rowOff>61002</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6129000" y="2874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45779</xdr:rowOff>
    </xdr:from>
    <xdr:ext cx="7366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798800" y="2960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135678</xdr:rowOff>
    </xdr:from>
    <xdr:to>
      <xdr:col>73</xdr:col>
      <xdr:colOff>44450</xdr:colOff>
      <xdr:row>17</xdr:row>
      <xdr:rowOff>65828</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5240000" y="287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50605</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909800" y="2965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112353</xdr:rowOff>
    </xdr:from>
    <xdr:to>
      <xdr:col>68</xdr:col>
      <xdr:colOff>203200</xdr:colOff>
      <xdr:row>17</xdr:row>
      <xdr:rowOff>42503</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4351000" y="2855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27280</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020800" y="2941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98679</xdr:rowOff>
    </xdr:from>
    <xdr:to>
      <xdr:col>64</xdr:col>
      <xdr:colOff>152400</xdr:colOff>
      <xdr:row>17</xdr:row>
      <xdr:rowOff>28829</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3462000" y="2841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13606</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3131800" y="2928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埼玉県川越市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353,301
344,502
109.13
112,570,261
109,094,781
3,299,933
64,006,993
100,526,746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68.9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人件費に係る経常収支比率は、前年度に比べ</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ポイント上昇した。</a:t>
          </a:r>
        </a:p>
        <a:p>
          <a:r>
            <a:rPr kumimoji="1" lang="ja-JP" altLang="en-US" sz="1300">
              <a:latin typeface="ＭＳ Ｐゴシック" panose="020B0600070205080204" pitchFamily="50" charset="-128"/>
              <a:ea typeface="ＭＳ Ｐゴシック" panose="020B0600070205080204" pitchFamily="50" charset="-128"/>
            </a:rPr>
            <a:t>　依然として全国平均を上回っている状況であるため、定員適正化等の効率的な行政運営を行うなかで、人件費の適正化に努める。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8890</xdr:rowOff>
    </xdr:from>
    <xdr:to>
      <xdr:col>24</xdr:col>
      <xdr:colOff>25400</xdr:colOff>
      <xdr:row>40</xdr:row>
      <xdr:rowOff>127000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6674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99077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127000</xdr:rowOff>
    </xdr:from>
    <xdr:to>
      <xdr:col>24</xdr:col>
      <xdr:colOff>114300</xdr:colOff>
      <xdr:row>40</xdr:row>
      <xdr:rowOff>127000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95267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10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8890</xdr:rowOff>
    </xdr:from>
    <xdr:to>
      <xdr:col>24</xdr:col>
      <xdr:colOff>114300</xdr:colOff>
      <xdr:row>33</xdr:row>
      <xdr:rowOff>8890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6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54610</xdr:rowOff>
    </xdr:from>
    <xdr:to>
      <xdr:col>24</xdr:col>
      <xdr:colOff>25400</xdr:colOff>
      <xdr:row>37</xdr:row>
      <xdr:rowOff>85090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3982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92727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54610</xdr:rowOff>
    </xdr:from>
    <xdr:to>
      <xdr:col>19</xdr:col>
      <xdr:colOff>187325</xdr:colOff>
      <xdr:row>37</xdr:row>
      <xdr:rowOff>92710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3982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83820</xdr:rowOff>
    </xdr:from>
    <xdr:to>
      <xdr:col>20</xdr:col>
      <xdr:colOff>38100</xdr:colOff>
      <xdr:row>37</xdr:row>
      <xdr:rowOff>13970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24147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2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92710</xdr:rowOff>
    </xdr:from>
    <xdr:to>
      <xdr:col>15</xdr:col>
      <xdr:colOff>98425</xdr:colOff>
      <xdr:row>37</xdr:row>
      <xdr:rowOff>115570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4363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91440</xdr:rowOff>
    </xdr:from>
    <xdr:to>
      <xdr:col>15</xdr:col>
      <xdr:colOff>149225</xdr:colOff>
      <xdr:row>37</xdr:row>
      <xdr:rowOff>21590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31767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85090</xdr:rowOff>
    </xdr:from>
    <xdr:to>
      <xdr:col>11</xdr:col>
      <xdr:colOff>9525</xdr:colOff>
      <xdr:row>37</xdr:row>
      <xdr:rowOff>115570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4287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39387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68580</xdr:rowOff>
    </xdr:from>
    <xdr:to>
      <xdr:col>6</xdr:col>
      <xdr:colOff>171450</xdr:colOff>
      <xdr:row>36</xdr:row>
      <xdr:rowOff>170180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8907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34290</xdr:rowOff>
    </xdr:from>
    <xdr:to>
      <xdr:col>24</xdr:col>
      <xdr:colOff>76200</xdr:colOff>
      <xdr:row>37</xdr:row>
      <xdr:rowOff>135890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6367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3810</xdr:rowOff>
    </xdr:from>
    <xdr:to>
      <xdr:col>20</xdr:col>
      <xdr:colOff>38100</xdr:colOff>
      <xdr:row>37</xdr:row>
      <xdr:rowOff>105410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90187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43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41910</xdr:rowOff>
    </xdr:from>
    <xdr:to>
      <xdr:col>15</xdr:col>
      <xdr:colOff>149225</xdr:colOff>
      <xdr:row>37</xdr:row>
      <xdr:rowOff>143510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128287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64770</xdr:rowOff>
    </xdr:from>
    <xdr:to>
      <xdr:col>11</xdr:col>
      <xdr:colOff>60325</xdr:colOff>
      <xdr:row>37</xdr:row>
      <xdr:rowOff>166370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151147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34290</xdr:rowOff>
    </xdr:from>
    <xdr:to>
      <xdr:col>6</xdr:col>
      <xdr:colOff>171450</xdr:colOff>
      <xdr:row>37</xdr:row>
      <xdr:rowOff>135890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120667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物件費に係る経常収支比率は、前年度に比べ</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ポイント増加した。</a:t>
          </a:r>
        </a:p>
        <a:p>
          <a:r>
            <a:rPr kumimoji="1" lang="ja-JP" altLang="en-US" sz="1300">
              <a:latin typeface="ＭＳ Ｐゴシック" panose="020B0600070205080204" pitchFamily="50" charset="-128"/>
              <a:ea typeface="ＭＳ Ｐゴシック" panose="020B0600070205080204" pitchFamily="50" charset="-128"/>
            </a:rPr>
            <a:t>　主な原因は、汎用系コンピュータ管理事業の増等によるものである。</a:t>
          </a:r>
        </a:p>
        <a:p>
          <a:r>
            <a:rPr kumimoji="1" lang="ja-JP" altLang="en-US" sz="1300">
              <a:latin typeface="ＭＳ Ｐゴシック" panose="020B0600070205080204" pitchFamily="50" charset="-128"/>
              <a:ea typeface="ＭＳ Ｐゴシック" panose="020B0600070205080204" pitchFamily="50" charset="-128"/>
            </a:rPr>
            <a:t>　今後も業務の民間委託等による増加が見込まれるが、経常経費の見直しを行うことで物件費の抑制に努める。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124279</xdr:rowOff>
    </xdr:from>
    <xdr:to>
      <xdr:col>82</xdr:col>
      <xdr:colOff>107950</xdr:colOff>
      <xdr:row>21</xdr:row>
      <xdr:rowOff>102507</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353129"/>
          <a:ext cx="0" cy="134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74584</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7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102507</xdr:rowOff>
    </xdr:from>
    <xdr:to>
      <xdr:col>82</xdr:col>
      <xdr:colOff>196850</xdr:colOff>
      <xdr:row>21</xdr:row>
      <xdr:rowOff>102507</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702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39206</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9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124279</xdr:rowOff>
    </xdr:from>
    <xdr:to>
      <xdr:col>82</xdr:col>
      <xdr:colOff>196850</xdr:colOff>
      <xdr:row>13</xdr:row>
      <xdr:rowOff>124279</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353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26307</xdr:rowOff>
    </xdr:from>
    <xdr:to>
      <xdr:col>82</xdr:col>
      <xdr:colOff>107950</xdr:colOff>
      <xdr:row>17</xdr:row>
      <xdr:rowOff>102507</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940957"/>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87284</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659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70757</xdr:rowOff>
    </xdr:from>
    <xdr:to>
      <xdr:col>82</xdr:col>
      <xdr:colOff>158750</xdr:colOff>
      <xdr:row>17</xdr:row>
      <xdr:rowOff>907</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4536</xdr:rowOff>
    </xdr:from>
    <xdr:to>
      <xdr:col>78</xdr:col>
      <xdr:colOff>69850</xdr:colOff>
      <xdr:row>17</xdr:row>
      <xdr:rowOff>26307</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2919186"/>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38100</xdr:rowOff>
    </xdr:from>
    <xdr:to>
      <xdr:col>78</xdr:col>
      <xdr:colOff>120650</xdr:colOff>
      <xdr:row>16</xdr:row>
      <xdr:rowOff>139700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149877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55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121557</xdr:rowOff>
    </xdr:from>
    <xdr:to>
      <xdr:col>73</xdr:col>
      <xdr:colOff>180975</xdr:colOff>
      <xdr:row>17</xdr:row>
      <xdr:rowOff>4536</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864757"/>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16329</xdr:rowOff>
    </xdr:from>
    <xdr:to>
      <xdr:col>74</xdr:col>
      <xdr:colOff>31750</xdr:colOff>
      <xdr:row>16</xdr:row>
      <xdr:rowOff>117929</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128106</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52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121557</xdr:rowOff>
    </xdr:from>
    <xdr:to>
      <xdr:col>69</xdr:col>
      <xdr:colOff>92075</xdr:colOff>
      <xdr:row>16</xdr:row>
      <xdr:rowOff>121557</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8647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166007</xdr:rowOff>
    </xdr:from>
    <xdr:to>
      <xdr:col>69</xdr:col>
      <xdr:colOff>142875</xdr:colOff>
      <xdr:row>16</xdr:row>
      <xdr:rowOff>96157</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106334</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50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122464</xdr:rowOff>
    </xdr:from>
    <xdr:to>
      <xdr:col>65</xdr:col>
      <xdr:colOff>53975</xdr:colOff>
      <xdr:row>16</xdr:row>
      <xdr:rowOff>52614</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62791</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4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51707</xdr:rowOff>
    </xdr:from>
    <xdr:to>
      <xdr:col>82</xdr:col>
      <xdr:colOff>158750</xdr:colOff>
      <xdr:row>17</xdr:row>
      <xdr:rowOff>153307</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96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23784</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93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146957</xdr:rowOff>
    </xdr:from>
    <xdr:to>
      <xdr:col>78</xdr:col>
      <xdr:colOff>120650</xdr:colOff>
      <xdr:row>17</xdr:row>
      <xdr:rowOff>77107</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89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61884</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976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125186</xdr:rowOff>
    </xdr:from>
    <xdr:to>
      <xdr:col>74</xdr:col>
      <xdr:colOff>31750</xdr:colOff>
      <xdr:row>17</xdr:row>
      <xdr:rowOff>55336</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86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40113</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70757</xdr:rowOff>
    </xdr:from>
    <xdr:to>
      <xdr:col>69</xdr:col>
      <xdr:colOff>142875</xdr:colOff>
      <xdr:row>17</xdr:row>
      <xdr:rowOff>907</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81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157134</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90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70757</xdr:rowOff>
    </xdr:from>
    <xdr:to>
      <xdr:col>65</xdr:col>
      <xdr:colOff>53975</xdr:colOff>
      <xdr:row>17</xdr:row>
      <xdr:rowOff>907</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81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157134</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90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扶助費に係る経常収支比率は、前年度に比べ</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ポイント上昇した。主な原因は、子ども・子育てにかかる施設型給付の増、障害者に対する介護給付・訓練等給付の増等によるものである。</a:t>
          </a:r>
        </a:p>
        <a:p>
          <a:r>
            <a:rPr kumimoji="1" lang="ja-JP" altLang="en-US" sz="1300">
              <a:latin typeface="ＭＳ Ｐゴシック" panose="020B0600070205080204" pitchFamily="50" charset="-128"/>
              <a:ea typeface="ＭＳ Ｐゴシック" panose="020B0600070205080204" pitchFamily="50" charset="-128"/>
            </a:rPr>
            <a:t>　今後についても、社会状況等から扶助費の増加が見込まれるため、市単独扶助費の見直しや、各種給付の適正な支出を行うことで抑制に努める。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121557</xdr:rowOff>
    </xdr:from>
    <xdr:to>
      <xdr:col>24</xdr:col>
      <xdr:colOff>25400</xdr:colOff>
      <xdr:row>61</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036957"/>
          <a:ext cx="0" cy="149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36484</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78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121557</xdr:rowOff>
    </xdr:from>
    <xdr:to>
      <xdr:col>24</xdr:col>
      <xdr:colOff>114300</xdr:colOff>
      <xdr:row>52</xdr:row>
      <xdr:rowOff>121557</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036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110672</xdr:rowOff>
    </xdr:from>
    <xdr:to>
      <xdr:col>24</xdr:col>
      <xdr:colOff>25400</xdr:colOff>
      <xdr:row>57</xdr:row>
      <xdr:rowOff>37193</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3987800" y="9711872"/>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130827</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45357</xdr:rowOff>
    </xdr:from>
    <xdr:to>
      <xdr:col>19</xdr:col>
      <xdr:colOff>187325</xdr:colOff>
      <xdr:row>56</xdr:row>
      <xdr:rowOff>110672</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3098800" y="96465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48985</xdr:rowOff>
    </xdr:from>
    <xdr:to>
      <xdr:col>20</xdr:col>
      <xdr:colOff>38100</xdr:colOff>
      <xdr:row>56</xdr:row>
      <xdr:rowOff>150585</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160762</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419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xdr:rowOff>
    </xdr:from>
    <xdr:to>
      <xdr:col>15</xdr:col>
      <xdr:colOff>98425</xdr:colOff>
      <xdr:row>56</xdr:row>
      <xdr:rowOff>45357</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209800" y="96139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48985</xdr:rowOff>
    </xdr:from>
    <xdr:to>
      <xdr:col>15</xdr:col>
      <xdr:colOff>149225</xdr:colOff>
      <xdr:row>56</xdr:row>
      <xdr:rowOff>150585</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135362</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73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140607</xdr:rowOff>
    </xdr:from>
    <xdr:to>
      <xdr:col>11</xdr:col>
      <xdr:colOff>9525</xdr:colOff>
      <xdr:row>56</xdr:row>
      <xdr:rowOff>12700</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320800" y="95703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5443</xdr:rowOff>
    </xdr:from>
    <xdr:to>
      <xdr:col>11</xdr:col>
      <xdr:colOff>60325</xdr:colOff>
      <xdr:row>56</xdr:row>
      <xdr:rowOff>107043</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91820</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111578</xdr:rowOff>
    </xdr:from>
    <xdr:to>
      <xdr:col>6</xdr:col>
      <xdr:colOff>171450</xdr:colOff>
      <xdr:row>56</xdr:row>
      <xdr:rowOff>41728</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26505</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62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157843</xdr:rowOff>
    </xdr:from>
    <xdr:to>
      <xdr:col>24</xdr:col>
      <xdr:colOff>76200</xdr:colOff>
      <xdr:row>57</xdr:row>
      <xdr:rowOff>87993</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129920</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59872</xdr:rowOff>
    </xdr:from>
    <xdr:to>
      <xdr:col>20</xdr:col>
      <xdr:colOff>38100</xdr:colOff>
      <xdr:row>56</xdr:row>
      <xdr:rowOff>161472</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146249</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166007</xdr:rowOff>
    </xdr:from>
    <xdr:to>
      <xdr:col>15</xdr:col>
      <xdr:colOff>149225</xdr:colOff>
      <xdr:row>56</xdr:row>
      <xdr:rowOff>96157</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106334</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133350</xdr:rowOff>
    </xdr:from>
    <xdr:to>
      <xdr:col>11</xdr:col>
      <xdr:colOff>60325</xdr:colOff>
      <xdr:row>56</xdr:row>
      <xdr:rowOff>63500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89807</xdr:rowOff>
    </xdr:from>
    <xdr:to>
      <xdr:col>6</xdr:col>
      <xdr:colOff>171450</xdr:colOff>
      <xdr:row>56</xdr:row>
      <xdr:rowOff>19957</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5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30134</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その他に係る経常収支比率は、前年度と同値となった。</a:t>
          </a:r>
        </a:p>
        <a:p>
          <a:r>
            <a:rPr kumimoji="1" lang="ja-JP" altLang="en-US" sz="1300">
              <a:latin typeface="ＭＳ Ｐゴシック" panose="020B0600070205080204" pitchFamily="50" charset="-128"/>
              <a:ea typeface="ＭＳ Ｐゴシック" panose="020B0600070205080204" pitchFamily="50" charset="-128"/>
            </a:rPr>
            <a:t>　全国平均を下回る状況ではあるが、その他に占める割合の大きい介護保険等の特別会計への繰出金については、今後も増加する見込みであるため、引き続き動向を注視しながら適正な規模を維持するよう努める。</a:t>
          </a: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19050</xdr:rowOff>
    </xdr:from>
    <xdr:to>
      <xdr:col>82</xdr:col>
      <xdr:colOff>107950</xdr:colOff>
      <xdr:row>62</xdr:row>
      <xdr:rowOff>38100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1059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10177</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64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38100</xdr:rowOff>
    </xdr:from>
    <xdr:to>
      <xdr:col>82</xdr:col>
      <xdr:colOff>196850</xdr:colOff>
      <xdr:row>62</xdr:row>
      <xdr:rowOff>38100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66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105427</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19050</xdr:rowOff>
    </xdr:from>
    <xdr:to>
      <xdr:col>82</xdr:col>
      <xdr:colOff>196850</xdr:colOff>
      <xdr:row>53</xdr:row>
      <xdr:rowOff>19050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10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133350</xdr:rowOff>
    </xdr:from>
    <xdr:to>
      <xdr:col>82</xdr:col>
      <xdr:colOff>107950</xdr:colOff>
      <xdr:row>57</xdr:row>
      <xdr:rowOff>133350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5671800" y="990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168927</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94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25400</xdr:rowOff>
    </xdr:from>
    <xdr:to>
      <xdr:col>82</xdr:col>
      <xdr:colOff>158750</xdr:colOff>
      <xdr:row>58</xdr:row>
      <xdr:rowOff>127000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44450</xdr:rowOff>
    </xdr:from>
    <xdr:to>
      <xdr:col>78</xdr:col>
      <xdr:colOff>69850</xdr:colOff>
      <xdr:row>57</xdr:row>
      <xdr:rowOff>133350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4782800" y="98171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38100</xdr:rowOff>
    </xdr:from>
    <xdr:to>
      <xdr:col>78</xdr:col>
      <xdr:colOff>120650</xdr:colOff>
      <xdr:row>58</xdr:row>
      <xdr:rowOff>139700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124477</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1006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19050</xdr:rowOff>
    </xdr:from>
    <xdr:to>
      <xdr:col>73</xdr:col>
      <xdr:colOff>180975</xdr:colOff>
      <xdr:row>57</xdr:row>
      <xdr:rowOff>44450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97917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38100</xdr:rowOff>
    </xdr:from>
    <xdr:to>
      <xdr:col>74</xdr:col>
      <xdr:colOff>31750</xdr:colOff>
      <xdr:row>58</xdr:row>
      <xdr:rowOff>139700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124477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165100</xdr:rowOff>
    </xdr:from>
    <xdr:to>
      <xdr:col>69</xdr:col>
      <xdr:colOff>92075</xdr:colOff>
      <xdr:row>57</xdr:row>
      <xdr:rowOff>19050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97663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158750</xdr:rowOff>
    </xdr:from>
    <xdr:to>
      <xdr:col>69</xdr:col>
      <xdr:colOff>142875</xdr:colOff>
      <xdr:row>58</xdr:row>
      <xdr:rowOff>88900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73677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1001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107950</xdr:rowOff>
    </xdr:from>
    <xdr:to>
      <xdr:col>65</xdr:col>
      <xdr:colOff>53975</xdr:colOff>
      <xdr:row>58</xdr:row>
      <xdr:rowOff>38100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22877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82550</xdr:rowOff>
    </xdr:from>
    <xdr:to>
      <xdr:col>82</xdr:col>
      <xdr:colOff>158750</xdr:colOff>
      <xdr:row>58</xdr:row>
      <xdr:rowOff>12700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99077</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82550</xdr:rowOff>
    </xdr:from>
    <xdr:to>
      <xdr:col>78</xdr:col>
      <xdr:colOff>120650</xdr:colOff>
      <xdr:row>58</xdr:row>
      <xdr:rowOff>12700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22877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624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165100</xdr:rowOff>
    </xdr:from>
    <xdr:to>
      <xdr:col>74</xdr:col>
      <xdr:colOff>31750</xdr:colOff>
      <xdr:row>57</xdr:row>
      <xdr:rowOff>95250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105427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139700</xdr:rowOff>
    </xdr:from>
    <xdr:to>
      <xdr:col>69</xdr:col>
      <xdr:colOff>142875</xdr:colOff>
      <xdr:row>57</xdr:row>
      <xdr:rowOff>69850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80027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50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54627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補助費等に係る経常収支比率は、前年度より</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ポイント減少となった。</a:t>
          </a:r>
        </a:p>
        <a:p>
          <a:r>
            <a:rPr kumimoji="1" lang="ja-JP" altLang="en-US" sz="1300">
              <a:latin typeface="ＭＳ Ｐゴシック" panose="020B0600070205080204" pitchFamily="50" charset="-128"/>
              <a:ea typeface="ＭＳ Ｐゴシック" panose="020B0600070205080204" pitchFamily="50" charset="-128"/>
            </a:rPr>
            <a:t>　減少の主な要因は、幼稚園就園奨励費や臨時福祉給付金事業費の減によるものである。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全国平均や県平均を大きく上回っているが、主に一部事務組合（消防）への負担金や公共下水道事業（法適）への負担が含まれているためである。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今後は、既存の補助金事業の見直しを行うことで比率の改善に努める。</a:t>
          </a: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a:extLst>
            <a:ext uri="{FF2B5EF4-FFF2-40B4-BE49-F238E27FC236}">
              <a16:creationId xmlns:a16="http://schemas.microsoft.com/office/drawing/2014/main" id="{00000000-0008-0000-0400-00003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88900</xdr:rowOff>
    </xdr:from>
    <xdr:to>
      <xdr:col>82</xdr:col>
      <xdr:colOff>107950</xdr:colOff>
      <xdr:row>40</xdr:row>
      <xdr:rowOff>66040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6510000" y="557530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38117</xdr:rowOff>
    </xdr:from>
    <xdr:ext cx="762000" cy="259045"/>
    <xdr:sp macro="" textlink="">
      <xdr:nvSpPr>
        <xdr:cNvPr id="310" name="補助費等最小値テキスト">
          <a:extLst>
            <a:ext uri="{FF2B5EF4-FFF2-40B4-BE49-F238E27FC236}">
              <a16:creationId xmlns:a16="http://schemas.microsoft.com/office/drawing/2014/main" id="{00000000-0008-0000-0400-000036010000}"/>
            </a:ext>
          </a:extLst>
        </xdr:cNvPr>
        <xdr:cNvSpPr txBox="1"/>
      </xdr:nvSpPr>
      <xdr:spPr>
        <a:xfrm>
          <a:off x="165989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66040</xdr:rowOff>
    </xdr:from>
    <xdr:to>
      <xdr:col>82</xdr:col>
      <xdr:colOff>196850</xdr:colOff>
      <xdr:row>40</xdr:row>
      <xdr:rowOff>66040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692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3827</xdr:rowOff>
    </xdr:from>
    <xdr:ext cx="762000" cy="259045"/>
    <xdr:sp macro="" textlink="">
      <xdr:nvSpPr>
        <xdr:cNvPr id="312" name="補助費等最大値テキスト">
          <a:extLst>
            <a:ext uri="{FF2B5EF4-FFF2-40B4-BE49-F238E27FC236}">
              <a16:creationId xmlns:a16="http://schemas.microsoft.com/office/drawing/2014/main" id="{00000000-0008-0000-0400-000038010000}"/>
            </a:ext>
          </a:extLst>
        </xdr:cNvPr>
        <xdr:cNvSpPr txBox="1"/>
      </xdr:nvSpPr>
      <xdr:spPr>
        <a:xfrm>
          <a:off x="16598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88900</xdr:rowOff>
    </xdr:from>
    <xdr:to>
      <xdr:col>82</xdr:col>
      <xdr:colOff>196850</xdr:colOff>
      <xdr:row>32</xdr:row>
      <xdr:rowOff>88900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111760</xdr:rowOff>
    </xdr:from>
    <xdr:to>
      <xdr:col>82</xdr:col>
      <xdr:colOff>107950</xdr:colOff>
      <xdr:row>36</xdr:row>
      <xdr:rowOff>149860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5671800" y="62839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69867</xdr:rowOff>
    </xdr:from>
    <xdr:ext cx="762000" cy="259045"/>
    <xdr:sp macro="" textlink="">
      <xdr:nvSpPr>
        <xdr:cNvPr id="315" name="補助費等平均値テキスト">
          <a:extLst>
            <a:ext uri="{FF2B5EF4-FFF2-40B4-BE49-F238E27FC236}">
              <a16:creationId xmlns:a16="http://schemas.microsoft.com/office/drawing/2014/main" id="{00000000-0008-0000-0400-00003B010000}"/>
            </a:ext>
          </a:extLst>
        </xdr:cNvPr>
        <xdr:cNvSpPr txBox="1"/>
      </xdr:nvSpPr>
      <xdr:spPr>
        <a:xfrm>
          <a:off x="16598900" y="5727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53340</xdr:rowOff>
    </xdr:from>
    <xdr:to>
      <xdr:col>82</xdr:col>
      <xdr:colOff>158750</xdr:colOff>
      <xdr:row>34</xdr:row>
      <xdr:rowOff>154940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64592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149860</xdr:rowOff>
    </xdr:from>
    <xdr:to>
      <xdr:col>78</xdr:col>
      <xdr:colOff>69850</xdr:colOff>
      <xdr:row>36</xdr:row>
      <xdr:rowOff>157480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4782800" y="63220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45720</xdr:rowOff>
    </xdr:from>
    <xdr:to>
      <xdr:col>78</xdr:col>
      <xdr:colOff>120650</xdr:colOff>
      <xdr:row>34</xdr:row>
      <xdr:rowOff>147320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5621000" y="587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157497</xdr:rowOff>
    </xdr:from>
    <xdr:ext cx="7366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290800" y="5643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157480</xdr:rowOff>
    </xdr:from>
    <xdr:to>
      <xdr:col>73</xdr:col>
      <xdr:colOff>180975</xdr:colOff>
      <xdr:row>37</xdr:row>
      <xdr:rowOff>8890</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flipV="1">
          <a:off x="13893800" y="63296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34</xdr:row>
      <xdr:rowOff>22860</xdr:rowOff>
    </xdr:from>
    <xdr:to>
      <xdr:col>74</xdr:col>
      <xdr:colOff>31750</xdr:colOff>
      <xdr:row>34</xdr:row>
      <xdr:rowOff>124460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4732000" y="585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134637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562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127000</xdr:rowOff>
    </xdr:from>
    <xdr:to>
      <xdr:col>69</xdr:col>
      <xdr:colOff>92075</xdr:colOff>
      <xdr:row>37</xdr:row>
      <xdr:rowOff>8890</xdr:rowOff>
    </xdr:to>
    <xdr:cxnSp macro="">
      <xdr:nvCxnSpPr>
        <xdr:cNvPr id="323" name="直線コネクタ 322">
          <a:extLst>
            <a:ext uri="{FF2B5EF4-FFF2-40B4-BE49-F238E27FC236}">
              <a16:creationId xmlns:a16="http://schemas.microsoft.com/office/drawing/2014/main" id="{00000000-0008-0000-0400-000043010000}"/>
            </a:ext>
          </a:extLst>
        </xdr:cNvPr>
        <xdr:cNvCxnSpPr/>
      </xdr:nvCxnSpPr>
      <xdr:spPr>
        <a:xfrm>
          <a:off x="13004800" y="62992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38100</xdr:rowOff>
    </xdr:from>
    <xdr:to>
      <xdr:col>69</xdr:col>
      <xdr:colOff>142875</xdr:colOff>
      <xdr:row>34</xdr:row>
      <xdr:rowOff>139700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3843000" y="586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149877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5128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15240</xdr:rowOff>
    </xdr:from>
    <xdr:to>
      <xdr:col>65</xdr:col>
      <xdr:colOff>53975</xdr:colOff>
      <xdr:row>34</xdr:row>
      <xdr:rowOff>116840</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2954000" y="584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127017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623800" y="561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60960</xdr:rowOff>
    </xdr:from>
    <xdr:to>
      <xdr:col>82</xdr:col>
      <xdr:colOff>158750</xdr:colOff>
      <xdr:row>36</xdr:row>
      <xdr:rowOff>162560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64592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33037</xdr:rowOff>
    </xdr:from>
    <xdr:ext cx="762000" cy="259045"/>
    <xdr:sp macro="" textlink="">
      <xdr:nvSpPr>
        <xdr:cNvPr id="334" name="補助費等該当値テキスト">
          <a:extLst>
            <a:ext uri="{FF2B5EF4-FFF2-40B4-BE49-F238E27FC236}">
              <a16:creationId xmlns:a16="http://schemas.microsoft.com/office/drawing/2014/main" id="{00000000-0008-0000-0400-00004E010000}"/>
            </a:ext>
          </a:extLst>
        </xdr:cNvPr>
        <xdr:cNvSpPr txBox="1"/>
      </xdr:nvSpPr>
      <xdr:spPr>
        <a:xfrm>
          <a:off x="16598900" y="620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99060</xdr:rowOff>
    </xdr:from>
    <xdr:to>
      <xdr:col>78</xdr:col>
      <xdr:colOff>120650</xdr:colOff>
      <xdr:row>37</xdr:row>
      <xdr:rowOff>29210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5621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13987</xdr:rowOff>
    </xdr:from>
    <xdr:ext cx="7366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5290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106680</xdr:rowOff>
    </xdr:from>
    <xdr:to>
      <xdr:col>74</xdr:col>
      <xdr:colOff>31750</xdr:colOff>
      <xdr:row>37</xdr:row>
      <xdr:rowOff>36830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4732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21607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4401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129540</xdr:rowOff>
    </xdr:from>
    <xdr:to>
      <xdr:col>69</xdr:col>
      <xdr:colOff>142875</xdr:colOff>
      <xdr:row>37</xdr:row>
      <xdr:rowOff>59690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3843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44467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3512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76200</xdr:rowOff>
    </xdr:from>
    <xdr:to>
      <xdr:col>65</xdr:col>
      <xdr:colOff>53975</xdr:colOff>
      <xdr:row>37</xdr:row>
      <xdr:rowOff>6350</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2954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162577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2623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公債費に係る経常収支比率は、前年度に比べ</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ポイント上昇した。主な要因は、平成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年度からの大規模事業に係る償還金の開始によるものである。</a:t>
          </a:r>
        </a:p>
        <a:p>
          <a:r>
            <a:rPr kumimoji="1" lang="ja-JP" altLang="en-US" sz="1300">
              <a:latin typeface="ＭＳ Ｐゴシック" panose="020B0600070205080204" pitchFamily="50" charset="-128"/>
              <a:ea typeface="ＭＳ Ｐゴシック" panose="020B0600070205080204" pitchFamily="50" charset="-128"/>
            </a:rPr>
            <a:t>　類似団体の平均値に近づいてきていることから、今後も市債の活用については、世代間負担の公平性も鑑みながら、計画的な運用に努めていく。</a:t>
          </a:r>
        </a:p>
      </xdr:txBody>
    </xdr:sp>
    <xdr:clientData/>
  </xdr:twoCellAnchor>
  <xdr:oneCellAnchor>
    <xdr:from>
      <xdr:col>3</xdr:col>
      <xdr:colOff>123825</xdr:colOff>
      <xdr:row>69</xdr:row>
      <xdr:rowOff>107950</xdr:rowOff>
    </xdr:from>
    <xdr:ext cx="298543" cy="225703"/>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a:extLst>
            <a:ext uri="{FF2B5EF4-FFF2-40B4-BE49-F238E27FC236}">
              <a16:creationId xmlns:a16="http://schemas.microsoft.com/office/drawing/2014/main" id="{00000000-0008-0000-0400-000071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146050</xdr:rowOff>
    </xdr:from>
    <xdr:to>
      <xdr:col>24</xdr:col>
      <xdr:colOff>25400</xdr:colOff>
      <xdr:row>81</xdr:row>
      <xdr:rowOff>31750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4826000" y="126619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3827</xdr:rowOff>
    </xdr:from>
    <xdr:ext cx="762000" cy="259045"/>
    <xdr:sp macro="" textlink="">
      <xdr:nvSpPr>
        <xdr:cNvPr id="371" name="公債費最小値テキスト">
          <a:extLst>
            <a:ext uri="{FF2B5EF4-FFF2-40B4-BE49-F238E27FC236}">
              <a16:creationId xmlns:a16="http://schemas.microsoft.com/office/drawing/2014/main" id="{00000000-0008-0000-0400-000073010000}"/>
            </a:ext>
          </a:extLst>
        </xdr:cNvPr>
        <xdr:cNvSpPr txBox="1"/>
      </xdr:nvSpPr>
      <xdr:spPr>
        <a:xfrm>
          <a:off x="49149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31750</xdr:rowOff>
    </xdr:from>
    <xdr:to>
      <xdr:col>24</xdr:col>
      <xdr:colOff>114300</xdr:colOff>
      <xdr:row>81</xdr:row>
      <xdr:rowOff>31750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391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60977</xdr:rowOff>
    </xdr:from>
    <xdr:ext cx="762000" cy="259045"/>
    <xdr:sp macro="" textlink="">
      <xdr:nvSpPr>
        <xdr:cNvPr id="373" name="公債費最大値テキスト">
          <a:extLst>
            <a:ext uri="{FF2B5EF4-FFF2-40B4-BE49-F238E27FC236}">
              <a16:creationId xmlns:a16="http://schemas.microsoft.com/office/drawing/2014/main" id="{00000000-0008-0000-0400-000075010000}"/>
            </a:ext>
          </a:extLst>
        </xdr:cNvPr>
        <xdr:cNvSpPr txBox="1"/>
      </xdr:nvSpPr>
      <xdr:spPr>
        <a:xfrm>
          <a:off x="4914900" y="1240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146050</xdr:rowOff>
    </xdr:from>
    <xdr:to>
      <xdr:col>24</xdr:col>
      <xdr:colOff>114300</xdr:colOff>
      <xdr:row>73</xdr:row>
      <xdr:rowOff>146050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4737100" y="1266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100330</xdr:rowOff>
    </xdr:from>
    <xdr:to>
      <xdr:col>24</xdr:col>
      <xdr:colOff>25400</xdr:colOff>
      <xdr:row>77</xdr:row>
      <xdr:rowOff>130811</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3987800" y="13301980"/>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67327</xdr:rowOff>
    </xdr:from>
    <xdr:ext cx="762000" cy="259045"/>
    <xdr:sp macro="" textlink="">
      <xdr:nvSpPr>
        <xdr:cNvPr id="376" name="公債費平均値テキスト">
          <a:extLst>
            <a:ext uri="{FF2B5EF4-FFF2-40B4-BE49-F238E27FC236}">
              <a16:creationId xmlns:a16="http://schemas.microsoft.com/office/drawing/2014/main" id="{00000000-0008-0000-0400-000078010000}"/>
            </a:ext>
          </a:extLst>
        </xdr:cNvPr>
        <xdr:cNvSpPr txBox="1"/>
      </xdr:nvSpPr>
      <xdr:spPr>
        <a:xfrm>
          <a:off x="4914900" y="1326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95250</xdr:rowOff>
    </xdr:from>
    <xdr:to>
      <xdr:col>24</xdr:col>
      <xdr:colOff>76200</xdr:colOff>
      <xdr:row>78</xdr:row>
      <xdr:rowOff>25400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47752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100330</xdr:rowOff>
    </xdr:from>
    <xdr:to>
      <xdr:col>19</xdr:col>
      <xdr:colOff>187325</xdr:colOff>
      <xdr:row>77</xdr:row>
      <xdr:rowOff>100330</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3098800" y="133019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110489</xdr:rowOff>
    </xdr:from>
    <xdr:to>
      <xdr:col>20</xdr:col>
      <xdr:colOff>38100</xdr:colOff>
      <xdr:row>78</xdr:row>
      <xdr:rowOff>40639</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3937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25416</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31750</xdr:rowOff>
    </xdr:from>
    <xdr:to>
      <xdr:col>15</xdr:col>
      <xdr:colOff>98425</xdr:colOff>
      <xdr:row>77</xdr:row>
      <xdr:rowOff>100330</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a:off x="2209800" y="132334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140970</xdr:rowOff>
    </xdr:from>
    <xdr:to>
      <xdr:col>15</xdr:col>
      <xdr:colOff>149225</xdr:colOff>
      <xdr:row>78</xdr:row>
      <xdr:rowOff>71120</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3048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55897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717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134620</xdr:rowOff>
    </xdr:from>
    <xdr:to>
      <xdr:col>11</xdr:col>
      <xdr:colOff>9525</xdr:colOff>
      <xdr:row>77</xdr:row>
      <xdr:rowOff>31750</xdr:rowOff>
    </xdr:to>
    <xdr:cxnSp macro="">
      <xdr:nvCxnSpPr>
        <xdr:cNvPr id="384" name="直線コネクタ 383">
          <a:extLst>
            <a:ext uri="{FF2B5EF4-FFF2-40B4-BE49-F238E27FC236}">
              <a16:creationId xmlns:a16="http://schemas.microsoft.com/office/drawing/2014/main" id="{00000000-0008-0000-0400-000080010000}"/>
            </a:ext>
          </a:extLst>
        </xdr:cNvPr>
        <xdr:cNvCxnSpPr/>
      </xdr:nvCxnSpPr>
      <xdr:spPr>
        <a:xfrm>
          <a:off x="1320800" y="131648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0</xdr:rowOff>
    </xdr:from>
    <xdr:to>
      <xdr:col>11</xdr:col>
      <xdr:colOff>60325</xdr:colOff>
      <xdr:row>78</xdr:row>
      <xdr:rowOff>101600</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2159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86377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148589</xdr:rowOff>
    </xdr:from>
    <xdr:to>
      <xdr:col>6</xdr:col>
      <xdr:colOff>171450</xdr:colOff>
      <xdr:row>78</xdr:row>
      <xdr:rowOff>78739</xdr:rowOff>
    </xdr:to>
    <xdr:sp macro="" textlink="">
      <xdr:nvSpPr>
        <xdr:cNvPr id="387" name="フローチャート: 判断 386">
          <a:extLst>
            <a:ext uri="{FF2B5EF4-FFF2-40B4-BE49-F238E27FC236}">
              <a16:creationId xmlns:a16="http://schemas.microsoft.com/office/drawing/2014/main" id="{00000000-0008-0000-0400-000083010000}"/>
            </a:ext>
          </a:extLst>
        </xdr:cNvPr>
        <xdr:cNvSpPr/>
      </xdr:nvSpPr>
      <xdr:spPr>
        <a:xfrm>
          <a:off x="1270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63516</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80011</xdr:rowOff>
    </xdr:from>
    <xdr:to>
      <xdr:col>24</xdr:col>
      <xdr:colOff>76200</xdr:colOff>
      <xdr:row>78</xdr:row>
      <xdr:rowOff>10161</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4775200" y="132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96538</xdr:rowOff>
    </xdr:from>
    <xdr:ext cx="762000" cy="259045"/>
    <xdr:sp macro="" textlink="">
      <xdr:nvSpPr>
        <xdr:cNvPr id="395" name="公債費該当値テキスト">
          <a:extLst>
            <a:ext uri="{FF2B5EF4-FFF2-40B4-BE49-F238E27FC236}">
              <a16:creationId xmlns:a16="http://schemas.microsoft.com/office/drawing/2014/main" id="{00000000-0008-0000-0400-00008B010000}"/>
            </a:ext>
          </a:extLst>
        </xdr:cNvPr>
        <xdr:cNvSpPr txBox="1"/>
      </xdr:nvSpPr>
      <xdr:spPr>
        <a:xfrm>
          <a:off x="4914900" y="131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49530</xdr:rowOff>
    </xdr:from>
    <xdr:to>
      <xdr:col>20</xdr:col>
      <xdr:colOff>38100</xdr:colOff>
      <xdr:row>77</xdr:row>
      <xdr:rowOff>151130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9370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161307</xdr:rowOff>
    </xdr:from>
    <xdr:ext cx="7366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3606800" y="13020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49530</xdr:rowOff>
    </xdr:from>
    <xdr:to>
      <xdr:col>15</xdr:col>
      <xdr:colOff>149225</xdr:colOff>
      <xdr:row>77</xdr:row>
      <xdr:rowOff>151130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30480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161307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27178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152400</xdr:rowOff>
    </xdr:from>
    <xdr:to>
      <xdr:col>11</xdr:col>
      <xdr:colOff>60325</xdr:colOff>
      <xdr:row>77</xdr:row>
      <xdr:rowOff>82550</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2159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92727</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828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83820</xdr:rowOff>
    </xdr:from>
    <xdr:to>
      <xdr:col>6</xdr:col>
      <xdr:colOff>171450</xdr:colOff>
      <xdr:row>77</xdr:row>
      <xdr:rowOff>13970</xdr:rowOff>
    </xdr:to>
    <xdr:sp macro="" textlink="">
      <xdr:nvSpPr>
        <xdr:cNvPr id="402" name="楕円 401">
          <a:extLst>
            <a:ext uri="{FF2B5EF4-FFF2-40B4-BE49-F238E27FC236}">
              <a16:creationId xmlns:a16="http://schemas.microsoft.com/office/drawing/2014/main" id="{00000000-0008-0000-0400-000092010000}"/>
            </a:ext>
          </a:extLst>
        </xdr:cNvPr>
        <xdr:cNvSpPr/>
      </xdr:nvSpPr>
      <xdr:spPr>
        <a:xfrm>
          <a:off x="1270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24147</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9398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公債費以外に係る経常収支比率は、前年度に比べ</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ポイント上昇した。主な要因は、人件費及び物件費並びに扶助費が増加傾向にあることが挙げられる。</a:t>
          </a:r>
        </a:p>
        <a:p>
          <a:r>
            <a:rPr kumimoji="1" lang="ja-JP" altLang="en-US" sz="1300">
              <a:latin typeface="ＭＳ Ｐゴシック" panose="020B0600070205080204" pitchFamily="50" charset="-128"/>
              <a:ea typeface="ＭＳ Ｐゴシック" panose="020B0600070205080204" pitchFamily="50" charset="-128"/>
            </a:rPr>
            <a:t>　全国平均、県平均を上回っている状況が続いているため、歳出全体において事業の見直し、経常経費の見直し等の行財政改革を推進し、経常収支比率の改善に努める。</a:t>
          </a:r>
        </a:p>
      </xdr:txBody>
    </xdr:sp>
    <xdr:clientData/>
  </xdr:twoCellAnchor>
  <xdr:oneCellAnchor>
    <xdr:from>
      <xdr:col>62</xdr:col>
      <xdr:colOff>6350</xdr:colOff>
      <xdr:row>69</xdr:row>
      <xdr:rowOff>107950</xdr:rowOff>
    </xdr:from>
    <xdr:ext cx="298543" cy="225703"/>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a:extLst>
            <a:ext uri="{FF2B5EF4-FFF2-40B4-BE49-F238E27FC236}">
              <a16:creationId xmlns:a16="http://schemas.microsoft.com/office/drawing/2014/main" id="{00000000-0008-0000-0400-0000AC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21844</xdr:rowOff>
    </xdr:from>
    <xdr:to>
      <xdr:col>82</xdr:col>
      <xdr:colOff>107950</xdr:colOff>
      <xdr:row>80</xdr:row>
      <xdr:rowOff>49276</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6510000" y="12709144"/>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21353</xdr:rowOff>
    </xdr:from>
    <xdr:ext cx="762000" cy="259045"/>
    <xdr:sp macro="" textlink="">
      <xdr:nvSpPr>
        <xdr:cNvPr id="430" name="公債費以外最小値テキスト">
          <a:extLst>
            <a:ext uri="{FF2B5EF4-FFF2-40B4-BE49-F238E27FC236}">
              <a16:creationId xmlns:a16="http://schemas.microsoft.com/office/drawing/2014/main" id="{00000000-0008-0000-0400-0000AE010000}"/>
            </a:ext>
          </a:extLst>
        </xdr:cNvPr>
        <xdr:cNvSpPr txBox="1"/>
      </xdr:nvSpPr>
      <xdr:spPr>
        <a:xfrm>
          <a:off x="16598900" y="1373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49276</xdr:rowOff>
    </xdr:from>
    <xdr:to>
      <xdr:col>82</xdr:col>
      <xdr:colOff>196850</xdr:colOff>
      <xdr:row>80</xdr:row>
      <xdr:rowOff>49276</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376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108221</xdr:rowOff>
    </xdr:from>
    <xdr:ext cx="762000" cy="259045"/>
    <xdr:sp macro="" textlink="">
      <xdr:nvSpPr>
        <xdr:cNvPr id="432" name="公債費以外最大値テキスト">
          <a:extLst>
            <a:ext uri="{FF2B5EF4-FFF2-40B4-BE49-F238E27FC236}">
              <a16:creationId xmlns:a16="http://schemas.microsoft.com/office/drawing/2014/main" id="{00000000-0008-0000-0400-0000B0010000}"/>
            </a:ext>
          </a:extLst>
        </xdr:cNvPr>
        <xdr:cNvSpPr txBox="1"/>
      </xdr:nvSpPr>
      <xdr:spPr>
        <a:xfrm>
          <a:off x="16598900" y="1245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21844</xdr:rowOff>
    </xdr:from>
    <xdr:to>
      <xdr:col>82</xdr:col>
      <xdr:colOff>196850</xdr:colOff>
      <xdr:row>74</xdr:row>
      <xdr:rowOff>21844</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6421100" y="12709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69850</xdr:rowOff>
    </xdr:from>
    <xdr:to>
      <xdr:col>82</xdr:col>
      <xdr:colOff>107950</xdr:colOff>
      <xdr:row>79</xdr:row>
      <xdr:rowOff>138430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5671800" y="136144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117873</xdr:rowOff>
    </xdr:from>
    <xdr:ext cx="762000" cy="259045"/>
    <xdr:sp macro="" textlink="">
      <xdr:nvSpPr>
        <xdr:cNvPr id="435" name="公債費以外平均値テキスト">
          <a:extLst>
            <a:ext uri="{FF2B5EF4-FFF2-40B4-BE49-F238E27FC236}">
              <a16:creationId xmlns:a16="http://schemas.microsoft.com/office/drawing/2014/main" id="{00000000-0008-0000-0400-0000B3010000}"/>
            </a:ext>
          </a:extLst>
        </xdr:cNvPr>
        <xdr:cNvSpPr txBox="1"/>
      </xdr:nvSpPr>
      <xdr:spPr>
        <a:xfrm>
          <a:off x="16598900" y="131480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101346</xdr:rowOff>
    </xdr:from>
    <xdr:to>
      <xdr:col>82</xdr:col>
      <xdr:colOff>158750</xdr:colOff>
      <xdr:row>78</xdr:row>
      <xdr:rowOff>31496</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64592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28702</xdr:rowOff>
    </xdr:from>
    <xdr:to>
      <xdr:col>78</xdr:col>
      <xdr:colOff>69850</xdr:colOff>
      <xdr:row>79</xdr:row>
      <xdr:rowOff>69850</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4782800" y="1357325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64770</xdr:rowOff>
    </xdr:from>
    <xdr:to>
      <xdr:col>78</xdr:col>
      <xdr:colOff>120650</xdr:colOff>
      <xdr:row>77</xdr:row>
      <xdr:rowOff>166370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5621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5097</xdr:rowOff>
    </xdr:from>
    <xdr:ext cx="7366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290800" y="1303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10413</xdr:rowOff>
    </xdr:from>
    <xdr:to>
      <xdr:col>73</xdr:col>
      <xdr:colOff>180975</xdr:colOff>
      <xdr:row>79</xdr:row>
      <xdr:rowOff>28702</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a:off x="13893800" y="13554963"/>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158259</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401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104139</xdr:rowOff>
    </xdr:from>
    <xdr:to>
      <xdr:col>69</xdr:col>
      <xdr:colOff>92075</xdr:colOff>
      <xdr:row>79</xdr:row>
      <xdr:rowOff>10413</xdr:rowOff>
    </xdr:to>
    <xdr:cxnSp macro="">
      <xdr:nvCxnSpPr>
        <xdr:cNvPr id="443" name="直線コネクタ 442">
          <a:extLst>
            <a:ext uri="{FF2B5EF4-FFF2-40B4-BE49-F238E27FC236}">
              <a16:creationId xmlns:a16="http://schemas.microsoft.com/office/drawing/2014/main" id="{00000000-0008-0000-0400-0000BB010000}"/>
            </a:ext>
          </a:extLst>
        </xdr:cNvPr>
        <xdr:cNvCxnSpPr/>
      </xdr:nvCxnSpPr>
      <xdr:spPr>
        <a:xfrm>
          <a:off x="13004800" y="13477239"/>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14478</xdr:rowOff>
    </xdr:from>
    <xdr:to>
      <xdr:col>69</xdr:col>
      <xdr:colOff>142875</xdr:colOff>
      <xdr:row>77</xdr:row>
      <xdr:rowOff>116078</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3843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126255</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512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89915</xdr:rowOff>
    </xdr:from>
    <xdr:to>
      <xdr:col>65</xdr:col>
      <xdr:colOff>53975</xdr:colOff>
      <xdr:row>77</xdr:row>
      <xdr:rowOff>20065</xdr:rowOff>
    </xdr:to>
    <xdr:sp macro="" textlink="">
      <xdr:nvSpPr>
        <xdr:cNvPr id="446" name="フローチャート: 判断 445">
          <a:extLst>
            <a:ext uri="{FF2B5EF4-FFF2-40B4-BE49-F238E27FC236}">
              <a16:creationId xmlns:a16="http://schemas.microsoft.com/office/drawing/2014/main" id="{00000000-0008-0000-0400-0000BE010000}"/>
            </a:ext>
          </a:extLst>
        </xdr:cNvPr>
        <xdr:cNvSpPr/>
      </xdr:nvSpPr>
      <xdr:spPr>
        <a:xfrm>
          <a:off x="12954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30243</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623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87630</xdr:rowOff>
    </xdr:from>
    <xdr:to>
      <xdr:col>82</xdr:col>
      <xdr:colOff>158750</xdr:colOff>
      <xdr:row>80</xdr:row>
      <xdr:rowOff>17780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64592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167657</xdr:rowOff>
    </xdr:from>
    <xdr:ext cx="762000" cy="259045"/>
    <xdr:sp macro="" textlink="">
      <xdr:nvSpPr>
        <xdr:cNvPr id="454" name="公債費以外該当値テキスト">
          <a:extLst>
            <a:ext uri="{FF2B5EF4-FFF2-40B4-BE49-F238E27FC236}">
              <a16:creationId xmlns:a16="http://schemas.microsoft.com/office/drawing/2014/main" id="{00000000-0008-0000-0400-0000C6010000}"/>
            </a:ext>
          </a:extLst>
        </xdr:cNvPr>
        <xdr:cNvSpPr txBox="1"/>
      </xdr:nvSpPr>
      <xdr:spPr>
        <a:xfrm>
          <a:off x="16598900" y="13540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19050</xdr:rowOff>
    </xdr:from>
    <xdr:to>
      <xdr:col>78</xdr:col>
      <xdr:colOff>120650</xdr:colOff>
      <xdr:row>79</xdr:row>
      <xdr:rowOff>120650</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5621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105427</xdr:rowOff>
    </xdr:from>
    <xdr:ext cx="7366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5290800" y="1364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149352</xdr:rowOff>
    </xdr:from>
    <xdr:to>
      <xdr:col>74</xdr:col>
      <xdr:colOff>31750</xdr:colOff>
      <xdr:row>79</xdr:row>
      <xdr:rowOff>79502</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4732000" y="1352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64279</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4401800" y="13608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131063</xdr:rowOff>
    </xdr:from>
    <xdr:to>
      <xdr:col>69</xdr:col>
      <xdr:colOff>142875</xdr:colOff>
      <xdr:row>79</xdr:row>
      <xdr:rowOff>61213</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3843000" y="1350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45990</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3512800" y="13590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53339</xdr:rowOff>
    </xdr:from>
    <xdr:to>
      <xdr:col>65</xdr:col>
      <xdr:colOff>53975</xdr:colOff>
      <xdr:row>78</xdr:row>
      <xdr:rowOff>154939</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2954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139716</xdr:rowOff>
    </xdr:from>
    <xdr:ext cx="7620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2623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埼玉県川越市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156749</xdr:rowOff>
    </xdr:from>
    <xdr:to>
      <xdr:col>29</xdr:col>
      <xdr:colOff>127000</xdr:colOff>
      <xdr:row>20</xdr:row>
      <xdr:rowOff>17714</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90324"/>
          <a:ext cx="0" cy="140401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161241</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66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17714</xdr:rowOff>
    </xdr:from>
    <xdr:to>
      <xdr:col>30</xdr:col>
      <xdr:colOff>25400</xdr:colOff>
      <xdr:row>20</xdr:row>
      <xdr:rowOff>17714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4943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71676</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83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156749</xdr:rowOff>
    </xdr:from>
    <xdr:to>
      <xdr:col>30</xdr:col>
      <xdr:colOff>25400</xdr:colOff>
      <xdr:row>11</xdr:row>
      <xdr:rowOff>156749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903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63617</xdr:rowOff>
    </xdr:from>
    <xdr:to>
      <xdr:col>29</xdr:col>
      <xdr:colOff>127000</xdr:colOff>
      <xdr:row>15</xdr:row>
      <xdr:rowOff>116332</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2682992"/>
          <a:ext cx="647700" cy="527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32534</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823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60457</xdr:rowOff>
    </xdr:from>
    <xdr:to>
      <xdr:col>29</xdr:col>
      <xdr:colOff>177800</xdr:colOff>
      <xdr:row>16</xdr:row>
      <xdr:rowOff>162057</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851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96489</xdr:rowOff>
    </xdr:from>
    <xdr:to>
      <xdr:col>26</xdr:col>
      <xdr:colOff>50800</xdr:colOff>
      <xdr:row>15</xdr:row>
      <xdr:rowOff>116332</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4305300" y="2715864"/>
          <a:ext cx="698500" cy="198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107503</xdr:rowOff>
    </xdr:from>
    <xdr:to>
      <xdr:col>26</xdr:col>
      <xdr:colOff>101600</xdr:colOff>
      <xdr:row>17</xdr:row>
      <xdr:rowOff>37653</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8983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22430</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984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96489</xdr:rowOff>
    </xdr:from>
    <xdr:to>
      <xdr:col>22</xdr:col>
      <xdr:colOff>114300</xdr:colOff>
      <xdr:row>15</xdr:row>
      <xdr:rowOff>136906</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2715864"/>
          <a:ext cx="698500" cy="404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126797</xdr:rowOff>
    </xdr:from>
    <xdr:to>
      <xdr:col>22</xdr:col>
      <xdr:colOff>165100</xdr:colOff>
      <xdr:row>17</xdr:row>
      <xdr:rowOff>56947</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2917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41724</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3003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135809</xdr:rowOff>
    </xdr:from>
    <xdr:to>
      <xdr:col>18</xdr:col>
      <xdr:colOff>177800</xdr:colOff>
      <xdr:row>15</xdr:row>
      <xdr:rowOff>136906</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a:off x="2908300" y="2755184"/>
          <a:ext cx="698500" cy="10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148788</xdr:rowOff>
    </xdr:from>
    <xdr:to>
      <xdr:col>19</xdr:col>
      <xdr:colOff>38100</xdr:colOff>
      <xdr:row>17</xdr:row>
      <xdr:rowOff>78938</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29396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63715</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3025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145999</xdr:rowOff>
    </xdr:from>
    <xdr:to>
      <xdr:col>15</xdr:col>
      <xdr:colOff>101600</xdr:colOff>
      <xdr:row>17</xdr:row>
      <xdr:rowOff>76149</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29368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60926</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023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12817</xdr:rowOff>
    </xdr:from>
    <xdr:to>
      <xdr:col>29</xdr:col>
      <xdr:colOff>177800</xdr:colOff>
      <xdr:row>15</xdr:row>
      <xdr:rowOff>114417</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6321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29344</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477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65532</xdr:rowOff>
    </xdr:from>
    <xdr:to>
      <xdr:col>26</xdr:col>
      <xdr:colOff>101600</xdr:colOff>
      <xdr:row>15</xdr:row>
      <xdr:rowOff>167132</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6849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5859</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453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45689</xdr:rowOff>
    </xdr:from>
    <xdr:to>
      <xdr:col>22</xdr:col>
      <xdr:colOff>165100</xdr:colOff>
      <xdr:row>15</xdr:row>
      <xdr:rowOff>147289</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6650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157466</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43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86106</xdr:rowOff>
    </xdr:from>
    <xdr:to>
      <xdr:col>19</xdr:col>
      <xdr:colOff>38100</xdr:colOff>
      <xdr:row>16</xdr:row>
      <xdr:rowOff>16256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27054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26433</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474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85009</xdr:rowOff>
    </xdr:from>
    <xdr:to>
      <xdr:col>15</xdr:col>
      <xdr:colOff>101600</xdr:colOff>
      <xdr:row>16</xdr:row>
      <xdr:rowOff>15159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27043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25336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473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217023</xdr:rowOff>
    </xdr:from>
    <xdr:to>
      <xdr:col>29</xdr:col>
      <xdr:colOff>127000</xdr:colOff>
      <xdr:row>38</xdr:row>
      <xdr:rowOff>94996</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141573"/>
          <a:ext cx="0" cy="142102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67073</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53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94996</xdr:rowOff>
    </xdr:from>
    <xdr:to>
      <xdr:col>30</xdr:col>
      <xdr:colOff>25400</xdr:colOff>
      <xdr:row>38</xdr:row>
      <xdr:rowOff>94996</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5625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131950</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885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217023</xdr:rowOff>
    </xdr:from>
    <xdr:to>
      <xdr:col>30</xdr:col>
      <xdr:colOff>25400</xdr:colOff>
      <xdr:row>33</xdr:row>
      <xdr:rowOff>217023</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1415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59609</xdr:rowOff>
    </xdr:from>
    <xdr:to>
      <xdr:col>29</xdr:col>
      <xdr:colOff>127000</xdr:colOff>
      <xdr:row>36</xdr:row>
      <xdr:rowOff>118999</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003800" y="7012859"/>
          <a:ext cx="647700" cy="593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188099</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798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122</xdr:rowOff>
    </xdr:from>
    <xdr:to>
      <xdr:col>29</xdr:col>
      <xdr:colOff>177800</xdr:colOff>
      <xdr:row>36</xdr:row>
      <xdr:rowOff>101722</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953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111730</xdr:rowOff>
    </xdr:from>
    <xdr:to>
      <xdr:col>26</xdr:col>
      <xdr:colOff>50800</xdr:colOff>
      <xdr:row>36</xdr:row>
      <xdr:rowOff>118999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4305300" y="7064980"/>
          <a:ext cx="698500" cy="72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337535</xdr:rowOff>
    </xdr:from>
    <xdr:to>
      <xdr:col>26</xdr:col>
      <xdr:colOff>101600</xdr:colOff>
      <xdr:row>36</xdr:row>
      <xdr:rowOff>96235</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9478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106412</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716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111730</xdr:rowOff>
    </xdr:from>
    <xdr:to>
      <xdr:col>22</xdr:col>
      <xdr:colOff>114300</xdr:colOff>
      <xdr:row>36</xdr:row>
      <xdr:rowOff>150912</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3606800" y="7064980"/>
          <a:ext cx="698500" cy="391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331501</xdr:rowOff>
    </xdr:from>
    <xdr:to>
      <xdr:col>22</xdr:col>
      <xdr:colOff>165100</xdr:colOff>
      <xdr:row>36</xdr:row>
      <xdr:rowOff>90201</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941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100378</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710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100528</xdr:rowOff>
    </xdr:from>
    <xdr:to>
      <xdr:col>18</xdr:col>
      <xdr:colOff>177800</xdr:colOff>
      <xdr:row>36</xdr:row>
      <xdr:rowOff>150912</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2908300" y="7053778"/>
          <a:ext cx="698500" cy="503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294147</xdr:rowOff>
    </xdr:from>
    <xdr:to>
      <xdr:col>19</xdr:col>
      <xdr:colOff>38100</xdr:colOff>
      <xdr:row>36</xdr:row>
      <xdr:rowOff>52847</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904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63024</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673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271790</xdr:rowOff>
    </xdr:from>
    <xdr:to>
      <xdr:col>15</xdr:col>
      <xdr:colOff>101600</xdr:colOff>
      <xdr:row>36</xdr:row>
      <xdr:rowOff>30490</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8821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40667</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65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8809</xdr:rowOff>
    </xdr:from>
    <xdr:to>
      <xdr:col>29</xdr:col>
      <xdr:colOff>177800</xdr:colOff>
      <xdr:row>36</xdr:row>
      <xdr:rowOff>110409</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9620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323786</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934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68199</xdr:rowOff>
    </xdr:from>
    <xdr:to>
      <xdr:col>26</xdr:col>
      <xdr:colOff>101600</xdr:colOff>
      <xdr:row>36</xdr:row>
      <xdr:rowOff>169799</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70214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154576</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71078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60930</xdr:rowOff>
    </xdr:from>
    <xdr:to>
      <xdr:col>22</xdr:col>
      <xdr:colOff>165100</xdr:colOff>
      <xdr:row>36</xdr:row>
      <xdr:rowOff>162530</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70141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147307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71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100112</xdr:rowOff>
    </xdr:from>
    <xdr:to>
      <xdr:col>19</xdr:col>
      <xdr:colOff>38100</xdr:colOff>
      <xdr:row>37</xdr:row>
      <xdr:rowOff>30262</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70533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15039</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7139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49728</xdr:rowOff>
    </xdr:from>
    <xdr:to>
      <xdr:col>15</xdr:col>
      <xdr:colOff>101600</xdr:colOff>
      <xdr:row>36</xdr:row>
      <xdr:rowOff>151328</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70029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136105</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70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埼玉県川越市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353,301
344,502
109.13
112,570,261
109,094,781
3,299,933
64,006,993
100,526,746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68.9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61519</xdr:rowOff>
    </xdr:from>
    <xdr:to>
      <xdr:col>24</xdr:col>
      <xdr:colOff>62865</xdr:colOff>
      <xdr:row>38</xdr:row>
      <xdr:rowOff>164541</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05019"/>
          <a:ext cx="1270" cy="1474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168368</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83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164541</xdr:rowOff>
    </xdr:from>
    <xdr:to>
      <xdr:col>24</xdr:col>
      <xdr:colOff>152400</xdr:colOff>
      <xdr:row>38</xdr:row>
      <xdr:rowOff>164541</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79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8196</xdr:rowOff>
    </xdr:from>
    <xdr:ext cx="534377"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80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61519</xdr:rowOff>
    </xdr:from>
    <xdr:to>
      <xdr:col>24</xdr:col>
      <xdr:colOff>152400</xdr:colOff>
      <xdr:row>30</xdr:row>
      <xdr:rowOff>61519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05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98742</xdr:rowOff>
    </xdr:from>
    <xdr:to>
      <xdr:col>24</xdr:col>
      <xdr:colOff>63500</xdr:colOff>
      <xdr:row>36</xdr:row>
      <xdr:rowOff>142367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270942"/>
          <a:ext cx="838200" cy="43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13746</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43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162319</xdr:rowOff>
    </xdr:from>
    <xdr:to>
      <xdr:col>24</xdr:col>
      <xdr:colOff>114300</xdr:colOff>
      <xdr:row>35</xdr:row>
      <xdr:rowOff>92469</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991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113716</xdr:rowOff>
    </xdr:from>
    <xdr:to>
      <xdr:col>19</xdr:col>
      <xdr:colOff>177800</xdr:colOff>
      <xdr:row>36</xdr:row>
      <xdr:rowOff>142367</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285916"/>
          <a:ext cx="889000" cy="28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168034</xdr:rowOff>
    </xdr:from>
    <xdr:to>
      <xdr:col>20</xdr:col>
      <xdr:colOff>38100</xdr:colOff>
      <xdr:row>35</xdr:row>
      <xdr:rowOff>98184</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5997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114711</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772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113716</xdr:rowOff>
    </xdr:from>
    <xdr:to>
      <xdr:col>15</xdr:col>
      <xdr:colOff>50800</xdr:colOff>
      <xdr:row>36</xdr:row>
      <xdr:rowOff>115773</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285916"/>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1270</xdr:rowOff>
    </xdr:from>
    <xdr:to>
      <xdr:col>15</xdr:col>
      <xdr:colOff>101600</xdr:colOff>
      <xdr:row>35</xdr:row>
      <xdr:rowOff>102870</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0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119397</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5777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114249</xdr:rowOff>
    </xdr:from>
    <xdr:to>
      <xdr:col>10</xdr:col>
      <xdr:colOff>114300</xdr:colOff>
      <xdr:row>36</xdr:row>
      <xdr:rowOff>115773</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286449"/>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8661</xdr:rowOff>
    </xdr:from>
    <xdr:to>
      <xdr:col>10</xdr:col>
      <xdr:colOff>165100</xdr:colOff>
      <xdr:row>35</xdr:row>
      <xdr:rowOff>110261</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00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126788</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5784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167234</xdr:rowOff>
    </xdr:from>
    <xdr:to>
      <xdr:col>6</xdr:col>
      <xdr:colOff>38100</xdr:colOff>
      <xdr:row>35</xdr:row>
      <xdr:rowOff>97384</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599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113911</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5771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47942</xdr:rowOff>
    </xdr:from>
    <xdr:to>
      <xdr:col>24</xdr:col>
      <xdr:colOff>114300</xdr:colOff>
      <xdr:row>36</xdr:row>
      <xdr:rowOff>149542</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220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26369</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198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91567</xdr:rowOff>
    </xdr:from>
    <xdr:to>
      <xdr:col>20</xdr:col>
      <xdr:colOff>38100</xdr:colOff>
      <xdr:row>37</xdr:row>
      <xdr:rowOff>21717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26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12844</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356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62916</xdr:rowOff>
    </xdr:from>
    <xdr:to>
      <xdr:col>15</xdr:col>
      <xdr:colOff>101600</xdr:colOff>
      <xdr:row>36</xdr:row>
      <xdr:rowOff>164516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235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155643</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327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64973</xdr:rowOff>
    </xdr:from>
    <xdr:to>
      <xdr:col>10</xdr:col>
      <xdr:colOff>165100</xdr:colOff>
      <xdr:row>36</xdr:row>
      <xdr:rowOff>166573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237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157700</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329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63449</xdr:rowOff>
    </xdr:from>
    <xdr:to>
      <xdr:col>6</xdr:col>
      <xdr:colOff>38100</xdr:colOff>
      <xdr:row>36</xdr:row>
      <xdr:rowOff>165049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235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156176</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328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136652</xdr:rowOff>
    </xdr:from>
    <xdr:to>
      <xdr:col>24</xdr:col>
      <xdr:colOff>62865</xdr:colOff>
      <xdr:row>57</xdr:row>
      <xdr:rowOff>150902</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537702"/>
          <a:ext cx="1270" cy="1385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154729</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992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150902</xdr:rowOff>
    </xdr:from>
    <xdr:to>
      <xdr:col>24</xdr:col>
      <xdr:colOff>152400</xdr:colOff>
      <xdr:row>57</xdr:row>
      <xdr:rowOff>150902</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9923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83329</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312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136652</xdr:rowOff>
    </xdr:from>
    <xdr:to>
      <xdr:col>24</xdr:col>
      <xdr:colOff>152400</xdr:colOff>
      <xdr:row>49</xdr:row>
      <xdr:rowOff>136652</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537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122689</xdr:rowOff>
    </xdr:from>
    <xdr:to>
      <xdr:col>24</xdr:col>
      <xdr:colOff>63500</xdr:colOff>
      <xdr:row>55</xdr:row>
      <xdr:rowOff>167094</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552439"/>
          <a:ext cx="838200" cy="44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55630</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485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77203</xdr:rowOff>
    </xdr:from>
    <xdr:to>
      <xdr:col>24</xdr:col>
      <xdr:colOff>114300</xdr:colOff>
      <xdr:row>56</xdr:row>
      <xdr:rowOff>7353</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50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167094</xdr:rowOff>
    </xdr:from>
    <xdr:to>
      <xdr:col>19</xdr:col>
      <xdr:colOff>177800</xdr:colOff>
      <xdr:row>56</xdr:row>
      <xdr:rowOff>12541</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596844"/>
          <a:ext cx="889000" cy="16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118370</xdr:rowOff>
    </xdr:from>
    <xdr:to>
      <xdr:col>20</xdr:col>
      <xdr:colOff>38100</xdr:colOff>
      <xdr:row>56</xdr:row>
      <xdr:rowOff>48520</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39647</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640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12541</xdr:rowOff>
    </xdr:from>
    <xdr:to>
      <xdr:col>15</xdr:col>
      <xdr:colOff>50800</xdr:colOff>
      <xdr:row>56</xdr:row>
      <xdr:rowOff>27057</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613741"/>
          <a:ext cx="889000" cy="14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162147</xdr:rowOff>
    </xdr:from>
    <xdr:to>
      <xdr:col>15</xdr:col>
      <xdr:colOff>101600</xdr:colOff>
      <xdr:row>56</xdr:row>
      <xdr:rowOff>92297</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591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83424</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684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20466</xdr:rowOff>
    </xdr:from>
    <xdr:to>
      <xdr:col>10</xdr:col>
      <xdr:colOff>114300</xdr:colOff>
      <xdr:row>56</xdr:row>
      <xdr:rowOff>27057</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1130300" y="9621666"/>
          <a:ext cx="889000" cy="6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140240</xdr:rowOff>
    </xdr:from>
    <xdr:to>
      <xdr:col>10</xdr:col>
      <xdr:colOff>165100</xdr:colOff>
      <xdr:row>56</xdr:row>
      <xdr:rowOff>70390</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56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86917</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345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154375</xdr:rowOff>
    </xdr:from>
    <xdr:to>
      <xdr:col>6</xdr:col>
      <xdr:colOff>38100</xdr:colOff>
      <xdr:row>56</xdr:row>
      <xdr:rowOff>84525</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584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75652</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67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71889</xdr:rowOff>
    </xdr:from>
    <xdr:to>
      <xdr:col>24</xdr:col>
      <xdr:colOff>114300</xdr:colOff>
      <xdr:row>56</xdr:row>
      <xdr:rowOff>2039</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50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94766</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353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116294</xdr:rowOff>
    </xdr:from>
    <xdr:to>
      <xdr:col>20</xdr:col>
      <xdr:colOff>38100</xdr:colOff>
      <xdr:row>56</xdr:row>
      <xdr:rowOff>46444</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546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62971</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321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133191</xdr:rowOff>
    </xdr:from>
    <xdr:to>
      <xdr:col>15</xdr:col>
      <xdr:colOff>101600</xdr:colOff>
      <xdr:row>56</xdr:row>
      <xdr:rowOff>63341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562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79868</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33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147707</xdr:rowOff>
    </xdr:from>
    <xdr:to>
      <xdr:col>10</xdr:col>
      <xdr:colOff>165100</xdr:colOff>
      <xdr:row>56</xdr:row>
      <xdr:rowOff>77857</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57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68984</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670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141116</xdr:rowOff>
    </xdr:from>
    <xdr:to>
      <xdr:col>6</xdr:col>
      <xdr:colOff>38100</xdr:colOff>
      <xdr:row>56</xdr:row>
      <xdr:rowOff>71266</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57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87793</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346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93472</xdr:rowOff>
    </xdr:from>
    <xdr:to>
      <xdr:col>24</xdr:col>
      <xdr:colOff>62865</xdr:colOff>
      <xdr:row>79</xdr:row>
      <xdr:rowOff>8762</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094972"/>
          <a:ext cx="1270" cy="1458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12589</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5571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8762</xdr:rowOff>
    </xdr:from>
    <xdr:to>
      <xdr:col>24</xdr:col>
      <xdr:colOff>152400</xdr:colOff>
      <xdr:row>79</xdr:row>
      <xdr:rowOff>8762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553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40149</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870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93472</xdr:rowOff>
    </xdr:from>
    <xdr:to>
      <xdr:col>24</xdr:col>
      <xdr:colOff>152400</xdr:colOff>
      <xdr:row>70</xdr:row>
      <xdr:rowOff>93472</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094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128905</xdr:rowOff>
    </xdr:from>
    <xdr:to>
      <xdr:col>24</xdr:col>
      <xdr:colOff>63500</xdr:colOff>
      <xdr:row>76</xdr:row>
      <xdr:rowOff>148717</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3797300" y="13159105"/>
          <a:ext cx="838200" cy="1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10304</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28690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158877</xdr:rowOff>
    </xdr:from>
    <xdr:to>
      <xdr:col>24</xdr:col>
      <xdr:colOff>114300</xdr:colOff>
      <xdr:row>76</xdr:row>
      <xdr:rowOff>89027</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017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126746</xdr:rowOff>
    </xdr:from>
    <xdr:to>
      <xdr:col>19</xdr:col>
      <xdr:colOff>177800</xdr:colOff>
      <xdr:row>76</xdr:row>
      <xdr:rowOff>128905</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908300" y="13156946"/>
          <a:ext cx="889000" cy="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132207</xdr:rowOff>
    </xdr:from>
    <xdr:to>
      <xdr:col>20</xdr:col>
      <xdr:colOff>38100</xdr:colOff>
      <xdr:row>76</xdr:row>
      <xdr:rowOff>62356</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29909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78884</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2766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75819</xdr:rowOff>
    </xdr:from>
    <xdr:to>
      <xdr:col>15</xdr:col>
      <xdr:colOff>50800</xdr:colOff>
      <xdr:row>76</xdr:row>
      <xdr:rowOff>126746</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019300" y="13106019"/>
          <a:ext cx="889000" cy="50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142748</xdr:rowOff>
    </xdr:from>
    <xdr:to>
      <xdr:col>15</xdr:col>
      <xdr:colOff>101600</xdr:colOff>
      <xdr:row>76</xdr:row>
      <xdr:rowOff>72898</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001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89425</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2776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75819</xdr:rowOff>
    </xdr:from>
    <xdr:to>
      <xdr:col>10</xdr:col>
      <xdr:colOff>114300</xdr:colOff>
      <xdr:row>76</xdr:row>
      <xdr:rowOff>86361</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1130300" y="13106019"/>
          <a:ext cx="889000" cy="1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156845</xdr:rowOff>
    </xdr:from>
    <xdr:to>
      <xdr:col>10</xdr:col>
      <xdr:colOff>165100</xdr:colOff>
      <xdr:row>76</xdr:row>
      <xdr:rowOff>86995</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0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103522</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2790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165227</xdr:rowOff>
    </xdr:from>
    <xdr:to>
      <xdr:col>6</xdr:col>
      <xdr:colOff>38100</xdr:colOff>
      <xdr:row>76</xdr:row>
      <xdr:rowOff>95377</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02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111904</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2799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97917</xdr:rowOff>
    </xdr:from>
    <xdr:to>
      <xdr:col>24</xdr:col>
      <xdr:colOff>114300</xdr:colOff>
      <xdr:row>77</xdr:row>
      <xdr:rowOff>28067</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128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76344</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106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78105</xdr:rowOff>
    </xdr:from>
    <xdr:to>
      <xdr:col>20</xdr:col>
      <xdr:colOff>38100</xdr:colOff>
      <xdr:row>77</xdr:row>
      <xdr:rowOff>8255</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108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170832</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201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75946</xdr:rowOff>
    </xdr:from>
    <xdr:to>
      <xdr:col>15</xdr:col>
      <xdr:colOff>101600</xdr:colOff>
      <xdr:row>77</xdr:row>
      <xdr:rowOff>6096</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106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168673</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198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25019</xdr:rowOff>
    </xdr:from>
    <xdr:to>
      <xdr:col>10</xdr:col>
      <xdr:colOff>165100</xdr:colOff>
      <xdr:row>76</xdr:row>
      <xdr:rowOff>126619</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055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117746</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147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35561</xdr:rowOff>
    </xdr:from>
    <xdr:to>
      <xdr:col>6</xdr:col>
      <xdr:colOff>38100</xdr:colOff>
      <xdr:row>76</xdr:row>
      <xdr:rowOff>137161</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06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128288</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15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34506</xdr:rowOff>
    </xdr:from>
    <xdr:to>
      <xdr:col>24</xdr:col>
      <xdr:colOff>62865</xdr:colOff>
      <xdr:row>98</xdr:row>
      <xdr:rowOff>48082</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465006"/>
          <a:ext cx="1270" cy="1385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51909</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854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48082</xdr:rowOff>
    </xdr:from>
    <xdr:to>
      <xdr:col>24</xdr:col>
      <xdr:colOff>152400</xdr:colOff>
      <xdr:row>98</xdr:row>
      <xdr:rowOff>48082</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850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152633</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240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34506</xdr:rowOff>
    </xdr:from>
    <xdr:to>
      <xdr:col>24</xdr:col>
      <xdr:colOff>152400</xdr:colOff>
      <xdr:row>90</xdr:row>
      <xdr:rowOff>34506</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465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169342</xdr:rowOff>
    </xdr:from>
    <xdr:to>
      <xdr:col>24</xdr:col>
      <xdr:colOff>63500</xdr:colOff>
      <xdr:row>97</xdr:row>
      <xdr:rowOff>80708</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3797300" y="16628542"/>
          <a:ext cx="838200" cy="82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19066</xdr:rowOff>
    </xdr:from>
    <xdr:ext cx="599010"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1353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167639</xdr:rowOff>
    </xdr:from>
    <xdr:to>
      <xdr:col>24</xdr:col>
      <xdr:colOff>114300</xdr:colOff>
      <xdr:row>95</xdr:row>
      <xdr:rowOff>97789</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28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80708</xdr:rowOff>
    </xdr:from>
    <xdr:to>
      <xdr:col>19</xdr:col>
      <xdr:colOff>177800</xdr:colOff>
      <xdr:row>97</xdr:row>
      <xdr:rowOff>96177</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711358"/>
          <a:ext cx="889000" cy="15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59195</xdr:rowOff>
    </xdr:from>
    <xdr:to>
      <xdr:col>20</xdr:col>
      <xdr:colOff>38100</xdr:colOff>
      <xdr:row>95</xdr:row>
      <xdr:rowOff>160795</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34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5872</xdr:rowOff>
    </xdr:from>
    <xdr:ext cx="59901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497795" y="16122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96177</xdr:rowOff>
    </xdr:from>
    <xdr:to>
      <xdr:col>15</xdr:col>
      <xdr:colOff>50800</xdr:colOff>
      <xdr:row>97</xdr:row>
      <xdr:rowOff>118644</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726827"/>
          <a:ext cx="889000" cy="22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50585</xdr:rowOff>
    </xdr:from>
    <xdr:to>
      <xdr:col>15</xdr:col>
      <xdr:colOff>101600</xdr:colOff>
      <xdr:row>95</xdr:row>
      <xdr:rowOff>152185</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338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168712</xdr:rowOff>
    </xdr:from>
    <xdr:ext cx="59901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08795" y="16113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118644</xdr:rowOff>
    </xdr:from>
    <xdr:to>
      <xdr:col>10</xdr:col>
      <xdr:colOff>114300</xdr:colOff>
      <xdr:row>98</xdr:row>
      <xdr:rowOff>2845</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749294"/>
          <a:ext cx="889000" cy="55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76200</xdr:rowOff>
    </xdr:from>
    <xdr:to>
      <xdr:col>10</xdr:col>
      <xdr:colOff>165100</xdr:colOff>
      <xdr:row>96</xdr:row>
      <xdr:rowOff>6350</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36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22877</xdr:rowOff>
    </xdr:from>
    <xdr:ext cx="59901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19795" y="16139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141732</xdr:rowOff>
    </xdr:from>
    <xdr:to>
      <xdr:col>6</xdr:col>
      <xdr:colOff>38100</xdr:colOff>
      <xdr:row>96</xdr:row>
      <xdr:rowOff>71882</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42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88409</xdr:rowOff>
    </xdr:from>
    <xdr:ext cx="59901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30795" y="16204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118542</xdr:rowOff>
    </xdr:from>
    <xdr:to>
      <xdr:col>24</xdr:col>
      <xdr:colOff>114300</xdr:colOff>
      <xdr:row>97</xdr:row>
      <xdr:rowOff>48692</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577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96969</xdr:rowOff>
    </xdr:from>
    <xdr:ext cx="534377"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55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29908</xdr:rowOff>
    </xdr:from>
    <xdr:to>
      <xdr:col>20</xdr:col>
      <xdr:colOff>38100</xdr:colOff>
      <xdr:row>97</xdr:row>
      <xdr:rowOff>131508</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660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122635</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530111" y="16753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45377</xdr:rowOff>
    </xdr:from>
    <xdr:to>
      <xdr:col>15</xdr:col>
      <xdr:colOff>101600</xdr:colOff>
      <xdr:row>97</xdr:row>
      <xdr:rowOff>146977</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67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138104</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768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67844</xdr:rowOff>
    </xdr:from>
    <xdr:to>
      <xdr:col>10</xdr:col>
      <xdr:colOff>165100</xdr:colOff>
      <xdr:row>97</xdr:row>
      <xdr:rowOff>169444</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69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160571</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791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123495</xdr:rowOff>
    </xdr:from>
    <xdr:to>
      <xdr:col>6</xdr:col>
      <xdr:colOff>38100</xdr:colOff>
      <xdr:row>98</xdr:row>
      <xdr:rowOff>53645</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754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44772</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84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168927</xdr:rowOff>
    </xdr:from>
    <xdr:ext cx="53129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72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127447</xdr:rowOff>
    </xdr:from>
    <xdr:to>
      <xdr:col>54</xdr:col>
      <xdr:colOff>189865</xdr:colOff>
      <xdr:row>39</xdr:row>
      <xdr:rowOff>58936</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70947"/>
          <a:ext cx="1270" cy="1474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62763</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749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58936</xdr:rowOff>
    </xdr:from>
    <xdr:to>
      <xdr:col>55</xdr:col>
      <xdr:colOff>88900</xdr:colOff>
      <xdr:row>39</xdr:row>
      <xdr:rowOff>58936</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74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74124</xdr:rowOff>
    </xdr:from>
    <xdr:ext cx="534377"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46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127447</xdr:rowOff>
    </xdr:from>
    <xdr:to>
      <xdr:col>55</xdr:col>
      <xdr:colOff>88900</xdr:colOff>
      <xdr:row>30</xdr:row>
      <xdr:rowOff>127447</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70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77704</xdr:rowOff>
    </xdr:from>
    <xdr:to>
      <xdr:col>55</xdr:col>
      <xdr:colOff>0</xdr:colOff>
      <xdr:row>37</xdr:row>
      <xdr:rowOff>99581</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9639300" y="6421354"/>
          <a:ext cx="838200" cy="21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20063</xdr:rowOff>
    </xdr:from>
    <xdr:ext cx="534377"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1922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168636</xdr:rowOff>
    </xdr:from>
    <xdr:to>
      <xdr:col>55</xdr:col>
      <xdr:colOff>50800</xdr:colOff>
      <xdr:row>37</xdr:row>
      <xdr:rowOff>98786</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340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77704</xdr:rowOff>
    </xdr:from>
    <xdr:to>
      <xdr:col>50</xdr:col>
      <xdr:colOff>114300</xdr:colOff>
      <xdr:row>37</xdr:row>
      <xdr:rowOff>81955</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6421354"/>
          <a:ext cx="889000" cy="4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35819</xdr:rowOff>
    </xdr:from>
    <xdr:to>
      <xdr:col>50</xdr:col>
      <xdr:colOff>165100</xdr:colOff>
      <xdr:row>37</xdr:row>
      <xdr:rowOff>137419</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37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128546</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72111" y="6472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81955</xdr:rowOff>
    </xdr:from>
    <xdr:to>
      <xdr:col>45</xdr:col>
      <xdr:colOff>177800</xdr:colOff>
      <xdr:row>37</xdr:row>
      <xdr:rowOff>90597</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425605"/>
          <a:ext cx="889000" cy="8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77058</xdr:rowOff>
    </xdr:from>
    <xdr:to>
      <xdr:col>46</xdr:col>
      <xdr:colOff>38100</xdr:colOff>
      <xdr:row>38</xdr:row>
      <xdr:rowOff>7209</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42070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169786</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83111" y="6513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254</xdr:rowOff>
    </xdr:from>
    <xdr:to>
      <xdr:col>41</xdr:col>
      <xdr:colOff>50800</xdr:colOff>
      <xdr:row>37</xdr:row>
      <xdr:rowOff>90597</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6972300" y="6343904"/>
          <a:ext cx="889000" cy="90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59662</xdr:rowOff>
    </xdr:from>
    <xdr:to>
      <xdr:col>41</xdr:col>
      <xdr:colOff>101600</xdr:colOff>
      <xdr:row>37</xdr:row>
      <xdr:rowOff>161262</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403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152389</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94111" y="6496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59685</xdr:rowOff>
    </xdr:from>
    <xdr:to>
      <xdr:col>36</xdr:col>
      <xdr:colOff>165100</xdr:colOff>
      <xdr:row>37</xdr:row>
      <xdr:rowOff>161285</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40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152412</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6496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48781</xdr:rowOff>
    </xdr:from>
    <xdr:to>
      <xdr:col>55</xdr:col>
      <xdr:colOff>50800</xdr:colOff>
      <xdr:row>37</xdr:row>
      <xdr:rowOff>150381</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392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27208</xdr:rowOff>
    </xdr:from>
    <xdr:ext cx="534377"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370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26904</xdr:rowOff>
    </xdr:from>
    <xdr:to>
      <xdr:col>50</xdr:col>
      <xdr:colOff>165100</xdr:colOff>
      <xdr:row>37</xdr:row>
      <xdr:rowOff>128504</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370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145031</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72111" y="614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31155</xdr:rowOff>
    </xdr:from>
    <xdr:to>
      <xdr:col>46</xdr:col>
      <xdr:colOff>38100</xdr:colOff>
      <xdr:row>37</xdr:row>
      <xdr:rowOff>132755</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37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149282</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83111" y="6150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39797</xdr:rowOff>
    </xdr:from>
    <xdr:to>
      <xdr:col>41</xdr:col>
      <xdr:colOff>101600</xdr:colOff>
      <xdr:row>37</xdr:row>
      <xdr:rowOff>141397</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383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157924</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158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120904</xdr:rowOff>
    </xdr:from>
    <xdr:to>
      <xdr:col>36</xdr:col>
      <xdr:colOff>165100</xdr:colOff>
      <xdr:row>37</xdr:row>
      <xdr:rowOff>51054</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29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67581</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06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a:extLst>
            <a:ext uri="{FF2B5EF4-FFF2-40B4-BE49-F238E27FC236}">
              <a16:creationId xmlns:a16="http://schemas.microsoft.com/office/drawing/2014/main" id="{00000000-0008-0000-06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130246</xdr:rowOff>
    </xdr:from>
    <xdr:to>
      <xdr:col>54</xdr:col>
      <xdr:colOff>189865</xdr:colOff>
      <xdr:row>59</xdr:row>
      <xdr:rowOff>74010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10475595" y="8702746"/>
          <a:ext cx="1270" cy="1486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77837</xdr:rowOff>
    </xdr:from>
    <xdr:ext cx="534377" cy="259045"/>
    <xdr:sp macro="" textlink="">
      <xdr:nvSpPr>
        <xdr:cNvPr id="346" name="普通建設事業費最小値テキスト">
          <a:extLst>
            <a:ext uri="{FF2B5EF4-FFF2-40B4-BE49-F238E27FC236}">
              <a16:creationId xmlns:a16="http://schemas.microsoft.com/office/drawing/2014/main" id="{00000000-0008-0000-0600-00005A010000}"/>
            </a:ext>
          </a:extLst>
        </xdr:cNvPr>
        <xdr:cNvSpPr txBox="1"/>
      </xdr:nvSpPr>
      <xdr:spPr>
        <a:xfrm>
          <a:off x="10528300" y="10193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74010</xdr:rowOff>
    </xdr:from>
    <xdr:to>
      <xdr:col>55</xdr:col>
      <xdr:colOff>88900</xdr:colOff>
      <xdr:row>59</xdr:row>
      <xdr:rowOff>74010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1018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76923</xdr:rowOff>
    </xdr:from>
    <xdr:ext cx="599010" cy="259045"/>
    <xdr:sp macro="" textlink="">
      <xdr:nvSpPr>
        <xdr:cNvPr id="348" name="普通建設事業費最大値テキスト">
          <a:extLst>
            <a:ext uri="{FF2B5EF4-FFF2-40B4-BE49-F238E27FC236}">
              <a16:creationId xmlns:a16="http://schemas.microsoft.com/office/drawing/2014/main" id="{00000000-0008-0000-0600-00005C010000}"/>
            </a:ext>
          </a:extLst>
        </xdr:cNvPr>
        <xdr:cNvSpPr txBox="1"/>
      </xdr:nvSpPr>
      <xdr:spPr>
        <a:xfrm>
          <a:off x="10528300" y="8477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130246</xdr:rowOff>
    </xdr:from>
    <xdr:to>
      <xdr:col>55</xdr:col>
      <xdr:colOff>88900</xdr:colOff>
      <xdr:row>50</xdr:row>
      <xdr:rowOff>130246</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8702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92363</xdr:rowOff>
    </xdr:from>
    <xdr:to>
      <xdr:col>55</xdr:col>
      <xdr:colOff>0</xdr:colOff>
      <xdr:row>59</xdr:row>
      <xdr:rowOff>39704</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9639300" y="10036463"/>
          <a:ext cx="838200" cy="118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65257</xdr:rowOff>
    </xdr:from>
    <xdr:ext cx="534377" cy="259045"/>
    <xdr:sp macro="" textlink="">
      <xdr:nvSpPr>
        <xdr:cNvPr id="351" name="普通建設事業費平均値テキスト">
          <a:extLst>
            <a:ext uri="{FF2B5EF4-FFF2-40B4-BE49-F238E27FC236}">
              <a16:creationId xmlns:a16="http://schemas.microsoft.com/office/drawing/2014/main" id="{00000000-0008-0000-0600-00005F010000}"/>
            </a:ext>
          </a:extLst>
        </xdr:cNvPr>
        <xdr:cNvSpPr txBox="1"/>
      </xdr:nvSpPr>
      <xdr:spPr>
        <a:xfrm>
          <a:off x="10528300" y="9495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42380</xdr:rowOff>
    </xdr:from>
    <xdr:to>
      <xdr:col>55</xdr:col>
      <xdr:colOff>50800</xdr:colOff>
      <xdr:row>56</xdr:row>
      <xdr:rowOff>143980</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10426700" y="964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113052</xdr:rowOff>
    </xdr:from>
    <xdr:to>
      <xdr:col>50</xdr:col>
      <xdr:colOff>114300</xdr:colOff>
      <xdr:row>58</xdr:row>
      <xdr:rowOff>92363</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8750300" y="9885702"/>
          <a:ext cx="889000" cy="150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130424</xdr:rowOff>
    </xdr:from>
    <xdr:to>
      <xdr:col>50</xdr:col>
      <xdr:colOff>165100</xdr:colOff>
      <xdr:row>57</xdr:row>
      <xdr:rowOff>60574</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9588500" y="973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77101</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372111" y="9506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113052</xdr:rowOff>
    </xdr:from>
    <xdr:to>
      <xdr:col>45</xdr:col>
      <xdr:colOff>177800</xdr:colOff>
      <xdr:row>58</xdr:row>
      <xdr:rowOff>5316</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7861300" y="9885702"/>
          <a:ext cx="889000" cy="63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103791</xdr:rowOff>
    </xdr:from>
    <xdr:to>
      <xdr:col>46</xdr:col>
      <xdr:colOff>38100</xdr:colOff>
      <xdr:row>57</xdr:row>
      <xdr:rowOff>33941</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8699500" y="9704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50468</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483111" y="9480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5316</xdr:rowOff>
    </xdr:from>
    <xdr:to>
      <xdr:col>41</xdr:col>
      <xdr:colOff>50800</xdr:colOff>
      <xdr:row>58</xdr:row>
      <xdr:rowOff>128515</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6972300" y="9949416"/>
          <a:ext cx="889000" cy="123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131436</xdr:rowOff>
    </xdr:from>
    <xdr:to>
      <xdr:col>41</xdr:col>
      <xdr:colOff>101600</xdr:colOff>
      <xdr:row>57</xdr:row>
      <xdr:rowOff>61586</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7810500" y="9732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78113</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594111" y="950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58203</xdr:rowOff>
    </xdr:from>
    <xdr:to>
      <xdr:col>36</xdr:col>
      <xdr:colOff>165100</xdr:colOff>
      <xdr:row>56</xdr:row>
      <xdr:rowOff>159803</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6921500" y="965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4880</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05111" y="9434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160354</xdr:rowOff>
    </xdr:from>
    <xdr:to>
      <xdr:col>55</xdr:col>
      <xdr:colOff>50800</xdr:colOff>
      <xdr:row>59</xdr:row>
      <xdr:rowOff>90504</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10426700" y="10104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75281</xdr:rowOff>
    </xdr:from>
    <xdr:ext cx="534377" cy="259045"/>
    <xdr:sp macro="" textlink="">
      <xdr:nvSpPr>
        <xdr:cNvPr id="370" name="普通建設事業費該当値テキスト">
          <a:extLst>
            <a:ext uri="{FF2B5EF4-FFF2-40B4-BE49-F238E27FC236}">
              <a16:creationId xmlns:a16="http://schemas.microsoft.com/office/drawing/2014/main" id="{00000000-0008-0000-0600-000072010000}"/>
            </a:ext>
          </a:extLst>
        </xdr:cNvPr>
        <xdr:cNvSpPr txBox="1"/>
      </xdr:nvSpPr>
      <xdr:spPr>
        <a:xfrm>
          <a:off x="10528300" y="10019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41563</xdr:rowOff>
    </xdr:from>
    <xdr:to>
      <xdr:col>50</xdr:col>
      <xdr:colOff>165100</xdr:colOff>
      <xdr:row>58</xdr:row>
      <xdr:rowOff>143163</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9588500" y="998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134290</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372111" y="10078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62252</xdr:rowOff>
    </xdr:from>
    <xdr:to>
      <xdr:col>46</xdr:col>
      <xdr:colOff>38100</xdr:colOff>
      <xdr:row>57</xdr:row>
      <xdr:rowOff>163852</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8699500" y="9834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154979</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8483111" y="9927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125966</xdr:rowOff>
    </xdr:from>
    <xdr:to>
      <xdr:col>41</xdr:col>
      <xdr:colOff>101600</xdr:colOff>
      <xdr:row>58</xdr:row>
      <xdr:rowOff>56116</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7810500" y="9898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47243</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7594111" y="9991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77715</xdr:rowOff>
    </xdr:from>
    <xdr:to>
      <xdr:col>36</xdr:col>
      <xdr:colOff>165100</xdr:colOff>
      <xdr:row>59</xdr:row>
      <xdr:rowOff>7865</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6921500" y="10021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170442</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705111" y="10114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a:extLst>
            <a:ext uri="{FF2B5EF4-FFF2-40B4-BE49-F238E27FC236}">
              <a16:creationId xmlns:a16="http://schemas.microsoft.com/office/drawing/2014/main" id="{00000000-0008-0000-06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777</xdr:rowOff>
    </xdr:from>
    <xdr:to>
      <xdr:col>54</xdr:col>
      <xdr:colOff>189865</xdr:colOff>
      <xdr:row>79</xdr:row>
      <xdr:rowOff>96723</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10475595" y="12173727"/>
          <a:ext cx="1270" cy="1467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100550</xdr:rowOff>
    </xdr:from>
    <xdr:ext cx="313932" cy="259045"/>
    <xdr:sp macro="" textlink="">
      <xdr:nvSpPr>
        <xdr:cNvPr id="405" name="普通建設事業費 （ うち新規整備　）最小値テキスト">
          <a:extLst>
            <a:ext uri="{FF2B5EF4-FFF2-40B4-BE49-F238E27FC236}">
              <a16:creationId xmlns:a16="http://schemas.microsoft.com/office/drawing/2014/main" id="{00000000-0008-0000-0600-000095010000}"/>
            </a:ext>
          </a:extLst>
        </xdr:cNvPr>
        <xdr:cNvSpPr txBox="1"/>
      </xdr:nvSpPr>
      <xdr:spPr>
        <a:xfrm>
          <a:off x="10528300" y="136451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96723</xdr:rowOff>
    </xdr:from>
    <xdr:to>
      <xdr:col>55</xdr:col>
      <xdr:colOff>88900</xdr:colOff>
      <xdr:row>79</xdr:row>
      <xdr:rowOff>96723</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3641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118904</xdr:rowOff>
    </xdr:from>
    <xdr:ext cx="534377" cy="259045"/>
    <xdr:sp macro="" textlink="">
      <xdr:nvSpPr>
        <xdr:cNvPr id="407" name="普通建設事業費 （ うち新規整備　）最大値テキスト">
          <a:extLst>
            <a:ext uri="{FF2B5EF4-FFF2-40B4-BE49-F238E27FC236}">
              <a16:creationId xmlns:a16="http://schemas.microsoft.com/office/drawing/2014/main" id="{00000000-0008-0000-0600-000097010000}"/>
            </a:ext>
          </a:extLst>
        </xdr:cNvPr>
        <xdr:cNvSpPr txBox="1"/>
      </xdr:nvSpPr>
      <xdr:spPr>
        <a:xfrm>
          <a:off x="10528300" y="11948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777</xdr:rowOff>
    </xdr:from>
    <xdr:to>
      <xdr:col>55</xdr:col>
      <xdr:colOff>88900</xdr:colOff>
      <xdr:row>71</xdr:row>
      <xdr:rowOff>777</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2173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62303</xdr:rowOff>
    </xdr:from>
    <xdr:to>
      <xdr:col>55</xdr:col>
      <xdr:colOff>0</xdr:colOff>
      <xdr:row>78</xdr:row>
      <xdr:rowOff>52570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9639300" y="13263953"/>
          <a:ext cx="838200" cy="16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1331</xdr:rowOff>
    </xdr:from>
    <xdr:ext cx="534377" cy="259045"/>
    <xdr:sp macro="" textlink="">
      <xdr:nvSpPr>
        <xdr:cNvPr id="410" name="普通建設事業費 （ うち新規整備　）平均値テキスト">
          <a:extLst>
            <a:ext uri="{FF2B5EF4-FFF2-40B4-BE49-F238E27FC236}">
              <a16:creationId xmlns:a16="http://schemas.microsoft.com/office/drawing/2014/main" id="{00000000-0008-0000-0600-00009A010000}"/>
            </a:ext>
          </a:extLst>
        </xdr:cNvPr>
        <xdr:cNvSpPr txBox="1"/>
      </xdr:nvSpPr>
      <xdr:spPr>
        <a:xfrm>
          <a:off x="10528300" y="130315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149904</xdr:rowOff>
    </xdr:from>
    <xdr:to>
      <xdr:col>55</xdr:col>
      <xdr:colOff>50800</xdr:colOff>
      <xdr:row>77</xdr:row>
      <xdr:rowOff>80054</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10426700" y="1318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19750</xdr:rowOff>
    </xdr:from>
    <xdr:to>
      <xdr:col>50</xdr:col>
      <xdr:colOff>114300</xdr:colOff>
      <xdr:row>77</xdr:row>
      <xdr:rowOff>62303</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8750300" y="12878500"/>
          <a:ext cx="889000" cy="385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61337</xdr:rowOff>
    </xdr:from>
    <xdr:to>
      <xdr:col>50</xdr:col>
      <xdr:colOff>165100</xdr:colOff>
      <xdr:row>77</xdr:row>
      <xdr:rowOff>162937</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9588500" y="1326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154064</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372111" y="13355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19750</xdr:rowOff>
    </xdr:from>
    <xdr:to>
      <xdr:col>45</xdr:col>
      <xdr:colOff>177800</xdr:colOff>
      <xdr:row>75</xdr:row>
      <xdr:rowOff>66973</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7861300" y="12878500"/>
          <a:ext cx="889000" cy="47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22019</xdr:rowOff>
    </xdr:from>
    <xdr:to>
      <xdr:col>46</xdr:col>
      <xdr:colOff>38100</xdr:colOff>
      <xdr:row>77</xdr:row>
      <xdr:rowOff>123619</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8699500" y="13223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114746</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483111" y="13316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66973</xdr:rowOff>
    </xdr:from>
    <xdr:to>
      <xdr:col>41</xdr:col>
      <xdr:colOff>50800</xdr:colOff>
      <xdr:row>77</xdr:row>
      <xdr:rowOff>143455</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flipV="1">
          <a:off x="6972300" y="12925723"/>
          <a:ext cx="889000" cy="419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142163</xdr:rowOff>
    </xdr:from>
    <xdr:to>
      <xdr:col>41</xdr:col>
      <xdr:colOff>101600</xdr:colOff>
      <xdr:row>77</xdr:row>
      <xdr:rowOff>72313</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7810500" y="13172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63440</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594111" y="1326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143928</xdr:rowOff>
    </xdr:from>
    <xdr:to>
      <xdr:col>36</xdr:col>
      <xdr:colOff>165100</xdr:colOff>
      <xdr:row>76</xdr:row>
      <xdr:rowOff>74078</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6921500" y="1300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90605</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05111" y="1277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1770</xdr:rowOff>
    </xdr:from>
    <xdr:to>
      <xdr:col>55</xdr:col>
      <xdr:colOff>50800</xdr:colOff>
      <xdr:row>78</xdr:row>
      <xdr:rowOff>103370</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10426700" y="1337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151647</xdr:rowOff>
    </xdr:from>
    <xdr:ext cx="469744" cy="259045"/>
    <xdr:sp macro="" textlink="">
      <xdr:nvSpPr>
        <xdr:cNvPr id="429" name="普通建設事業費 （ うち新規整備　）該当値テキスト">
          <a:extLst>
            <a:ext uri="{FF2B5EF4-FFF2-40B4-BE49-F238E27FC236}">
              <a16:creationId xmlns:a16="http://schemas.microsoft.com/office/drawing/2014/main" id="{00000000-0008-0000-0600-0000AD010000}"/>
            </a:ext>
          </a:extLst>
        </xdr:cNvPr>
        <xdr:cNvSpPr txBox="1"/>
      </xdr:nvSpPr>
      <xdr:spPr>
        <a:xfrm>
          <a:off x="10528300" y="1335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11503</xdr:rowOff>
    </xdr:from>
    <xdr:to>
      <xdr:col>50</xdr:col>
      <xdr:colOff>165100</xdr:colOff>
      <xdr:row>77</xdr:row>
      <xdr:rowOff>113103</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9588500" y="13213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129630</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9372111" y="12988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140400</xdr:rowOff>
    </xdr:from>
    <xdr:to>
      <xdr:col>46</xdr:col>
      <xdr:colOff>38100</xdr:colOff>
      <xdr:row>75</xdr:row>
      <xdr:rowOff>70550</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8699500" y="128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87077</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8483111" y="12602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16173</xdr:rowOff>
    </xdr:from>
    <xdr:to>
      <xdr:col>41</xdr:col>
      <xdr:colOff>101600</xdr:colOff>
      <xdr:row>75</xdr:row>
      <xdr:rowOff>117773</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7810500" y="1287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134300</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7594111" y="12650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92655</xdr:rowOff>
    </xdr:from>
    <xdr:to>
      <xdr:col>36</xdr:col>
      <xdr:colOff>165100</xdr:colOff>
      <xdr:row>78</xdr:row>
      <xdr:rowOff>22805</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6921500" y="1329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13932</xdr:rowOff>
    </xdr:from>
    <xdr:ext cx="469744"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737428" y="13387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a:extLst>
            <a:ext uri="{FF2B5EF4-FFF2-40B4-BE49-F238E27FC236}">
              <a16:creationId xmlns:a16="http://schemas.microsoft.com/office/drawing/2014/main" id="{00000000-0008-0000-06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56584</xdr:rowOff>
    </xdr:from>
    <xdr:to>
      <xdr:col>54</xdr:col>
      <xdr:colOff>189865</xdr:colOff>
      <xdr:row>98</xdr:row>
      <xdr:rowOff>137128</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10475595" y="15487084"/>
          <a:ext cx="1270" cy="14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140955</xdr:rowOff>
    </xdr:from>
    <xdr:ext cx="469744" cy="259045"/>
    <xdr:sp macro="" textlink="">
      <xdr:nvSpPr>
        <xdr:cNvPr id="462" name="普通建設事業費 （ うち更新整備　）最小値テキスト">
          <a:extLst>
            <a:ext uri="{FF2B5EF4-FFF2-40B4-BE49-F238E27FC236}">
              <a16:creationId xmlns:a16="http://schemas.microsoft.com/office/drawing/2014/main" id="{00000000-0008-0000-0600-0000CE010000}"/>
            </a:ext>
          </a:extLst>
        </xdr:cNvPr>
        <xdr:cNvSpPr txBox="1"/>
      </xdr:nvSpPr>
      <xdr:spPr>
        <a:xfrm>
          <a:off x="10528300" y="16943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137128</xdr:rowOff>
    </xdr:from>
    <xdr:to>
      <xdr:col>55</xdr:col>
      <xdr:colOff>88900</xdr:colOff>
      <xdr:row>98</xdr:row>
      <xdr:rowOff>137128</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6939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3261</xdr:rowOff>
    </xdr:from>
    <xdr:ext cx="534377" cy="259045"/>
    <xdr:sp macro="" textlink="">
      <xdr:nvSpPr>
        <xdr:cNvPr id="464" name="普通建設事業費 （ うち更新整備　）最大値テキスト">
          <a:extLst>
            <a:ext uri="{FF2B5EF4-FFF2-40B4-BE49-F238E27FC236}">
              <a16:creationId xmlns:a16="http://schemas.microsoft.com/office/drawing/2014/main" id="{00000000-0008-0000-0600-0000D0010000}"/>
            </a:ext>
          </a:extLst>
        </xdr:cNvPr>
        <xdr:cNvSpPr txBox="1"/>
      </xdr:nvSpPr>
      <xdr:spPr>
        <a:xfrm>
          <a:off x="10528300" y="15262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56584</xdr:rowOff>
    </xdr:from>
    <xdr:to>
      <xdr:col>55</xdr:col>
      <xdr:colOff>88900</xdr:colOff>
      <xdr:row>90</xdr:row>
      <xdr:rowOff>56584</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5487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20371</xdr:rowOff>
    </xdr:from>
    <xdr:to>
      <xdr:col>55</xdr:col>
      <xdr:colOff>0</xdr:colOff>
      <xdr:row>98</xdr:row>
      <xdr:rowOff>64167</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9639300" y="16822471"/>
          <a:ext cx="838200" cy="43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159002</xdr:rowOff>
    </xdr:from>
    <xdr:ext cx="534377" cy="259045"/>
    <xdr:sp macro="" textlink="">
      <xdr:nvSpPr>
        <xdr:cNvPr id="467" name="普通建設事業費 （ うち更新整備　）平均値テキスト">
          <a:extLst>
            <a:ext uri="{FF2B5EF4-FFF2-40B4-BE49-F238E27FC236}">
              <a16:creationId xmlns:a16="http://schemas.microsoft.com/office/drawing/2014/main" id="{00000000-0008-0000-0600-0000D3010000}"/>
            </a:ext>
          </a:extLst>
        </xdr:cNvPr>
        <xdr:cNvSpPr txBox="1"/>
      </xdr:nvSpPr>
      <xdr:spPr>
        <a:xfrm>
          <a:off x="10528300" y="16275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136125</xdr:rowOff>
    </xdr:from>
    <xdr:to>
      <xdr:col>55</xdr:col>
      <xdr:colOff>50800</xdr:colOff>
      <xdr:row>96</xdr:row>
      <xdr:rowOff>66275</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10426700" y="1642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20371</xdr:rowOff>
    </xdr:from>
    <xdr:to>
      <xdr:col>50</xdr:col>
      <xdr:colOff>114300</xdr:colOff>
      <xdr:row>98</xdr:row>
      <xdr:rowOff>67500</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8750300" y="16822471"/>
          <a:ext cx="889000" cy="47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13081</xdr:rowOff>
    </xdr:from>
    <xdr:to>
      <xdr:col>50</xdr:col>
      <xdr:colOff>165100</xdr:colOff>
      <xdr:row>96</xdr:row>
      <xdr:rowOff>114681</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9588500" y="1647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131208</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72111" y="1624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67500</xdr:rowOff>
    </xdr:from>
    <xdr:to>
      <xdr:col>45</xdr:col>
      <xdr:colOff>177800</xdr:colOff>
      <xdr:row>98</xdr:row>
      <xdr:rowOff>72930</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7861300" y="16869600"/>
          <a:ext cx="889000" cy="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32493</xdr:rowOff>
    </xdr:from>
    <xdr:to>
      <xdr:col>46</xdr:col>
      <xdr:colOff>38100</xdr:colOff>
      <xdr:row>96</xdr:row>
      <xdr:rowOff>134093</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8699500" y="164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150620</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483111" y="16266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72930</xdr:rowOff>
    </xdr:from>
    <xdr:to>
      <xdr:col>41</xdr:col>
      <xdr:colOff>50800</xdr:colOff>
      <xdr:row>98</xdr:row>
      <xdr:rowOff>90094</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flipV="1">
          <a:off x="6972300" y="16875030"/>
          <a:ext cx="889000" cy="17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69241</xdr:rowOff>
    </xdr:from>
    <xdr:to>
      <xdr:col>41</xdr:col>
      <xdr:colOff>101600</xdr:colOff>
      <xdr:row>96</xdr:row>
      <xdr:rowOff>170841</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7810500" y="1652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15918</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594111" y="1630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76175</xdr:rowOff>
    </xdr:from>
    <xdr:to>
      <xdr:col>36</xdr:col>
      <xdr:colOff>165100</xdr:colOff>
      <xdr:row>97</xdr:row>
      <xdr:rowOff>6325</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6921500" y="1653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22852</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05111" y="16310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13367</xdr:rowOff>
    </xdr:from>
    <xdr:to>
      <xdr:col>55</xdr:col>
      <xdr:colOff>50800</xdr:colOff>
      <xdr:row>98</xdr:row>
      <xdr:rowOff>114967</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10426700" y="16815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99744</xdr:rowOff>
    </xdr:from>
    <xdr:ext cx="469744" cy="259045"/>
    <xdr:sp macro="" textlink="">
      <xdr:nvSpPr>
        <xdr:cNvPr id="486" name="普通建設事業費 （ うち更新整備　）該当値テキスト">
          <a:extLst>
            <a:ext uri="{FF2B5EF4-FFF2-40B4-BE49-F238E27FC236}">
              <a16:creationId xmlns:a16="http://schemas.microsoft.com/office/drawing/2014/main" id="{00000000-0008-0000-0600-0000E6010000}"/>
            </a:ext>
          </a:extLst>
        </xdr:cNvPr>
        <xdr:cNvSpPr txBox="1"/>
      </xdr:nvSpPr>
      <xdr:spPr>
        <a:xfrm>
          <a:off x="10528300" y="16730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141021</xdr:rowOff>
    </xdr:from>
    <xdr:to>
      <xdr:col>50</xdr:col>
      <xdr:colOff>165100</xdr:colOff>
      <xdr:row>98</xdr:row>
      <xdr:rowOff>71171</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9588500" y="1677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62298</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9372111" y="16864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16700</xdr:rowOff>
    </xdr:from>
    <xdr:to>
      <xdr:col>46</xdr:col>
      <xdr:colOff>38100</xdr:colOff>
      <xdr:row>98</xdr:row>
      <xdr:rowOff>118300</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8699500" y="1681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109427</xdr:rowOff>
    </xdr:from>
    <xdr:ext cx="469744"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8515428" y="1691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22130</xdr:rowOff>
    </xdr:from>
    <xdr:to>
      <xdr:col>41</xdr:col>
      <xdr:colOff>101600</xdr:colOff>
      <xdr:row>98</xdr:row>
      <xdr:rowOff>123730</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7810500" y="1682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114857</xdr:rowOff>
    </xdr:from>
    <xdr:ext cx="469744"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7626428" y="16916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39294</xdr:rowOff>
    </xdr:from>
    <xdr:to>
      <xdr:col>36</xdr:col>
      <xdr:colOff>165100</xdr:colOff>
      <xdr:row>98</xdr:row>
      <xdr:rowOff>140894</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6921500" y="16841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132021</xdr:rowOff>
    </xdr:from>
    <xdr:ext cx="469744"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6737428" y="16934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a:extLst>
            <a:ext uri="{FF2B5EF4-FFF2-40B4-BE49-F238E27FC236}">
              <a16:creationId xmlns:a16="http://schemas.microsoft.com/office/drawing/2014/main" id="{00000000-0008-0000-06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129315</xdr:rowOff>
    </xdr:from>
    <xdr:to>
      <xdr:col>85</xdr:col>
      <xdr:colOff>126364</xdr:colOff>
      <xdr:row>39</xdr:row>
      <xdr:rowOff>98878</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6317595" y="5272815"/>
          <a:ext cx="1269" cy="1512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1" name="災害復旧事業費最小値テキスト">
          <a:extLst>
            <a:ext uri="{FF2B5EF4-FFF2-40B4-BE49-F238E27FC236}">
              <a16:creationId xmlns:a16="http://schemas.microsoft.com/office/drawing/2014/main" id="{00000000-0008-0000-0600-000009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75992</xdr:rowOff>
    </xdr:from>
    <xdr:ext cx="534377" cy="259045"/>
    <xdr:sp macro="" textlink="">
      <xdr:nvSpPr>
        <xdr:cNvPr id="523" name="災害復旧事業費最大値テキスト">
          <a:extLst>
            <a:ext uri="{FF2B5EF4-FFF2-40B4-BE49-F238E27FC236}">
              <a16:creationId xmlns:a16="http://schemas.microsoft.com/office/drawing/2014/main" id="{00000000-0008-0000-0600-00000B020000}"/>
            </a:ext>
          </a:extLst>
        </xdr:cNvPr>
        <xdr:cNvSpPr txBox="1"/>
      </xdr:nvSpPr>
      <xdr:spPr>
        <a:xfrm>
          <a:off x="16370300" y="504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129315</xdr:rowOff>
    </xdr:from>
    <xdr:to>
      <xdr:col>86</xdr:col>
      <xdr:colOff>25400</xdr:colOff>
      <xdr:row>30</xdr:row>
      <xdr:rowOff>129315</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6230600" y="5272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73210</xdr:rowOff>
    </xdr:from>
    <xdr:to>
      <xdr:col>85</xdr:col>
      <xdr:colOff>127000</xdr:colOff>
      <xdr:row>39</xdr:row>
      <xdr:rowOff>93849</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5481300" y="6759760"/>
          <a:ext cx="838200" cy="20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158183</xdr:rowOff>
    </xdr:from>
    <xdr:ext cx="469744" cy="259045"/>
    <xdr:sp macro="" textlink="">
      <xdr:nvSpPr>
        <xdr:cNvPr id="526" name="災害復旧事業費平均値テキスト">
          <a:extLst>
            <a:ext uri="{FF2B5EF4-FFF2-40B4-BE49-F238E27FC236}">
              <a16:creationId xmlns:a16="http://schemas.microsoft.com/office/drawing/2014/main" id="{00000000-0008-0000-0600-00000E020000}"/>
            </a:ext>
          </a:extLst>
        </xdr:cNvPr>
        <xdr:cNvSpPr txBox="1"/>
      </xdr:nvSpPr>
      <xdr:spPr>
        <a:xfrm>
          <a:off x="16370300" y="65018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135306</xdr:rowOff>
    </xdr:from>
    <xdr:to>
      <xdr:col>85</xdr:col>
      <xdr:colOff>177800</xdr:colOff>
      <xdr:row>39</xdr:row>
      <xdr:rowOff>65456</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6268700" y="6650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73210</xdr:rowOff>
    </xdr:from>
    <xdr:to>
      <xdr:col>81</xdr:col>
      <xdr:colOff>50800</xdr:colOff>
      <xdr:row>39</xdr:row>
      <xdr:rowOff>86175</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4592300" y="6759760"/>
          <a:ext cx="889000" cy="12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149512</xdr:rowOff>
    </xdr:from>
    <xdr:to>
      <xdr:col>81</xdr:col>
      <xdr:colOff>101600</xdr:colOff>
      <xdr:row>39</xdr:row>
      <xdr:rowOff>79662</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5430500" y="666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96189</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46428" y="6439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86175</xdr:rowOff>
    </xdr:from>
    <xdr:to>
      <xdr:col>76</xdr:col>
      <xdr:colOff>114300</xdr:colOff>
      <xdr:row>39</xdr:row>
      <xdr:rowOff>98878</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flipV="1">
          <a:off x="13703300" y="6772725"/>
          <a:ext cx="889000" cy="12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3044</xdr:rowOff>
    </xdr:from>
    <xdr:to>
      <xdr:col>76</xdr:col>
      <xdr:colOff>165100</xdr:colOff>
      <xdr:row>39</xdr:row>
      <xdr:rowOff>104644</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4541500" y="668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121171</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357428" y="646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34" name="直線コネクタ 533">
          <a:extLst>
            <a:ext uri="{FF2B5EF4-FFF2-40B4-BE49-F238E27FC236}">
              <a16:creationId xmlns:a16="http://schemas.microsoft.com/office/drawing/2014/main" id="{00000000-0008-0000-0600-000016020000}"/>
            </a:ext>
          </a:extLst>
        </xdr:cNvPr>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3436</xdr:rowOff>
    </xdr:from>
    <xdr:to>
      <xdr:col>72</xdr:col>
      <xdr:colOff>38100</xdr:colOff>
      <xdr:row>39</xdr:row>
      <xdr:rowOff>105036</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3652500" y="668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121563</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468428" y="6465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14507</xdr:rowOff>
    </xdr:from>
    <xdr:to>
      <xdr:col>67</xdr:col>
      <xdr:colOff>101600</xdr:colOff>
      <xdr:row>39</xdr:row>
      <xdr:rowOff>116107</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2763500" y="6701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132634</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579428" y="6476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43049</xdr:rowOff>
    </xdr:from>
    <xdr:to>
      <xdr:col>85</xdr:col>
      <xdr:colOff>177800</xdr:colOff>
      <xdr:row>39</xdr:row>
      <xdr:rowOff>144649</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6268700" y="6729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129426</xdr:rowOff>
    </xdr:from>
    <xdr:ext cx="378565" cy="259045"/>
    <xdr:sp macro="" textlink="">
      <xdr:nvSpPr>
        <xdr:cNvPr id="545" name="災害復旧事業費該当値テキスト">
          <a:extLst>
            <a:ext uri="{FF2B5EF4-FFF2-40B4-BE49-F238E27FC236}">
              <a16:creationId xmlns:a16="http://schemas.microsoft.com/office/drawing/2014/main" id="{00000000-0008-0000-0600-000021020000}"/>
            </a:ext>
          </a:extLst>
        </xdr:cNvPr>
        <xdr:cNvSpPr txBox="1"/>
      </xdr:nvSpPr>
      <xdr:spPr>
        <a:xfrm>
          <a:off x="16370300" y="66445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22410</xdr:rowOff>
    </xdr:from>
    <xdr:to>
      <xdr:col>81</xdr:col>
      <xdr:colOff>101600</xdr:colOff>
      <xdr:row>39</xdr:row>
      <xdr:rowOff>124010</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5430500" y="670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115137</xdr:rowOff>
    </xdr:from>
    <xdr:ext cx="378565"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5292017" y="68016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35375</xdr:rowOff>
    </xdr:from>
    <xdr:to>
      <xdr:col>76</xdr:col>
      <xdr:colOff>165100</xdr:colOff>
      <xdr:row>39</xdr:row>
      <xdr:rowOff>136975</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4541500" y="67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128102</xdr:rowOff>
    </xdr:from>
    <xdr:ext cx="378565"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4403017" y="68146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a:extLst>
            <a:ext uri="{FF2B5EF4-FFF2-40B4-BE49-F238E27FC236}">
              <a16:creationId xmlns:a16="http://schemas.microsoft.com/office/drawing/2014/main" id="{00000000-0008-0000-06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a:extLst>
            <a:ext uri="{FF2B5EF4-FFF2-40B4-BE49-F238E27FC236}">
              <a16:creationId xmlns:a16="http://schemas.microsoft.com/office/drawing/2014/main" id="{00000000-0008-0000-0600-00003A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a:extLst>
            <a:ext uri="{FF2B5EF4-FFF2-40B4-BE49-F238E27FC236}">
              <a16:creationId xmlns:a16="http://schemas.microsoft.com/office/drawing/2014/main" id="{00000000-0008-0000-0600-00003C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a:extLst>
            <a:ext uri="{FF2B5EF4-FFF2-40B4-BE49-F238E27FC236}">
              <a16:creationId xmlns:a16="http://schemas.microsoft.com/office/drawing/2014/main" id="{00000000-0008-0000-0600-00003F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a:extLst>
            <a:ext uri="{FF2B5EF4-FFF2-40B4-BE49-F238E27FC236}">
              <a16:creationId xmlns:a16="http://schemas.microsoft.com/office/drawing/2014/main" id="{00000000-0008-0000-0600-000052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139700</xdr:rowOff>
    </xdr:from>
    <xdr:to>
      <xdr:col>89</xdr:col>
      <xdr:colOff>177800</xdr:colOff>
      <xdr:row>79</xdr:row>
      <xdr:rowOff>139700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168927</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82550</xdr:rowOff>
    </xdr:from>
    <xdr:to>
      <xdr:col>89</xdr:col>
      <xdr:colOff>177800</xdr:colOff>
      <xdr:row>76</xdr:row>
      <xdr:rowOff>82550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111777</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25400</xdr:rowOff>
    </xdr:from>
    <xdr:to>
      <xdr:col>89</xdr:col>
      <xdr:colOff>177800</xdr:colOff>
      <xdr:row>73</xdr:row>
      <xdr:rowOff>25400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54627</xdr:rowOff>
    </xdr:from>
    <xdr:ext cx="53129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914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69</xdr:row>
      <xdr:rowOff>139700</xdr:rowOff>
    </xdr:from>
    <xdr:to>
      <xdr:col>89</xdr:col>
      <xdr:colOff>177800</xdr:colOff>
      <xdr:row>69</xdr:row>
      <xdr:rowOff>139700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68</xdr:row>
      <xdr:rowOff>168927</xdr:rowOff>
    </xdr:from>
    <xdr:ext cx="53129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914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公債費グラフ枠">
          <a:extLst>
            <a:ext uri="{FF2B5EF4-FFF2-40B4-BE49-F238E27FC236}">
              <a16:creationId xmlns:a16="http://schemas.microsoft.com/office/drawing/2014/main" id="{00000000-0008-0000-06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161417</xdr:rowOff>
    </xdr:from>
    <xdr:to>
      <xdr:col>85</xdr:col>
      <xdr:colOff>126364</xdr:colOff>
      <xdr:row>78</xdr:row>
      <xdr:rowOff>129099</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6317595" y="12162917"/>
          <a:ext cx="1269" cy="1339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132926</xdr:rowOff>
    </xdr:from>
    <xdr:ext cx="534377" cy="259045"/>
    <xdr:sp macro="" textlink="">
      <xdr:nvSpPr>
        <xdr:cNvPr id="632" name="公債費最小値テキスト">
          <a:extLst>
            <a:ext uri="{FF2B5EF4-FFF2-40B4-BE49-F238E27FC236}">
              <a16:creationId xmlns:a16="http://schemas.microsoft.com/office/drawing/2014/main" id="{00000000-0008-0000-0600-000078020000}"/>
            </a:ext>
          </a:extLst>
        </xdr:cNvPr>
        <xdr:cNvSpPr txBox="1"/>
      </xdr:nvSpPr>
      <xdr:spPr>
        <a:xfrm>
          <a:off x="16370300" y="1350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129099</xdr:rowOff>
    </xdr:from>
    <xdr:to>
      <xdr:col>86</xdr:col>
      <xdr:colOff>25400</xdr:colOff>
      <xdr:row>78</xdr:row>
      <xdr:rowOff>129099</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6230600" y="1350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108094</xdr:rowOff>
    </xdr:from>
    <xdr:ext cx="534377" cy="259045"/>
    <xdr:sp macro="" textlink="">
      <xdr:nvSpPr>
        <xdr:cNvPr id="634" name="公債費最大値テキスト">
          <a:extLst>
            <a:ext uri="{FF2B5EF4-FFF2-40B4-BE49-F238E27FC236}">
              <a16:creationId xmlns:a16="http://schemas.microsoft.com/office/drawing/2014/main" id="{00000000-0008-0000-0600-00007A020000}"/>
            </a:ext>
          </a:extLst>
        </xdr:cNvPr>
        <xdr:cNvSpPr txBox="1"/>
      </xdr:nvSpPr>
      <xdr:spPr>
        <a:xfrm>
          <a:off x="16370300" y="1193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161417</xdr:rowOff>
    </xdr:from>
    <xdr:to>
      <xdr:col>86</xdr:col>
      <xdr:colOff>25400</xdr:colOff>
      <xdr:row>70</xdr:row>
      <xdr:rowOff>161417</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6230600" y="12162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95638</xdr:rowOff>
    </xdr:from>
    <xdr:to>
      <xdr:col>85</xdr:col>
      <xdr:colOff>127000</xdr:colOff>
      <xdr:row>76</xdr:row>
      <xdr:rowOff>127012</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5481300" y="13125838"/>
          <a:ext cx="838200" cy="31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14308</xdr:rowOff>
    </xdr:from>
    <xdr:ext cx="534377" cy="259045"/>
    <xdr:sp macro="" textlink="">
      <xdr:nvSpPr>
        <xdr:cNvPr id="637" name="公債費平均値テキスト">
          <a:extLst>
            <a:ext uri="{FF2B5EF4-FFF2-40B4-BE49-F238E27FC236}">
              <a16:creationId xmlns:a16="http://schemas.microsoft.com/office/drawing/2014/main" id="{00000000-0008-0000-0600-00007D020000}"/>
            </a:ext>
          </a:extLst>
        </xdr:cNvPr>
        <xdr:cNvSpPr txBox="1"/>
      </xdr:nvSpPr>
      <xdr:spPr>
        <a:xfrm>
          <a:off x="16370300" y="127016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162881</xdr:rowOff>
    </xdr:from>
    <xdr:to>
      <xdr:col>85</xdr:col>
      <xdr:colOff>177800</xdr:colOff>
      <xdr:row>75</xdr:row>
      <xdr:rowOff>93031</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6268700" y="12850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127012</xdr:rowOff>
    </xdr:from>
    <xdr:to>
      <xdr:col>81</xdr:col>
      <xdr:colOff>50800</xdr:colOff>
      <xdr:row>76</xdr:row>
      <xdr:rowOff>132214</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flipV="1">
          <a:off x="14592300" y="13157212"/>
          <a:ext cx="889000" cy="5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145964</xdr:rowOff>
    </xdr:from>
    <xdr:to>
      <xdr:col>81</xdr:col>
      <xdr:colOff>101600</xdr:colOff>
      <xdr:row>75</xdr:row>
      <xdr:rowOff>76114</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5430500" y="1283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92641</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14111" y="12608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132214</xdr:rowOff>
    </xdr:from>
    <xdr:to>
      <xdr:col>76</xdr:col>
      <xdr:colOff>114300</xdr:colOff>
      <xdr:row>77</xdr:row>
      <xdr:rowOff>18914</xdr:rowOff>
    </xdr:to>
    <xdr:cxnSp macro="">
      <xdr:nvCxnSpPr>
        <xdr:cNvPr id="642" name="直線コネクタ 641">
          <a:extLst>
            <a:ext uri="{FF2B5EF4-FFF2-40B4-BE49-F238E27FC236}">
              <a16:creationId xmlns:a16="http://schemas.microsoft.com/office/drawing/2014/main" id="{00000000-0008-0000-0600-000082020000}"/>
            </a:ext>
          </a:extLst>
        </xdr:cNvPr>
        <xdr:cNvCxnSpPr/>
      </xdr:nvCxnSpPr>
      <xdr:spPr>
        <a:xfrm flipV="1">
          <a:off x="13703300" y="13162414"/>
          <a:ext cx="889000" cy="58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144793</xdr:rowOff>
    </xdr:from>
    <xdr:to>
      <xdr:col>76</xdr:col>
      <xdr:colOff>165100</xdr:colOff>
      <xdr:row>75</xdr:row>
      <xdr:rowOff>74943</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4541500" y="1283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91470</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325111" y="12607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18914</xdr:rowOff>
    </xdr:from>
    <xdr:to>
      <xdr:col>71</xdr:col>
      <xdr:colOff>177800</xdr:colOff>
      <xdr:row>77</xdr:row>
      <xdr:rowOff>51460</xdr:rowOff>
    </xdr:to>
    <xdr:cxnSp macro="">
      <xdr:nvCxnSpPr>
        <xdr:cNvPr id="645" name="直線コネクタ 644">
          <a:extLst>
            <a:ext uri="{FF2B5EF4-FFF2-40B4-BE49-F238E27FC236}">
              <a16:creationId xmlns:a16="http://schemas.microsoft.com/office/drawing/2014/main" id="{00000000-0008-0000-0600-000085020000}"/>
            </a:ext>
          </a:extLst>
        </xdr:cNvPr>
        <xdr:cNvCxnSpPr/>
      </xdr:nvCxnSpPr>
      <xdr:spPr>
        <a:xfrm flipV="1">
          <a:off x="12814300" y="13220564"/>
          <a:ext cx="889000" cy="32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134048</xdr:rowOff>
    </xdr:from>
    <xdr:to>
      <xdr:col>72</xdr:col>
      <xdr:colOff>38100</xdr:colOff>
      <xdr:row>75</xdr:row>
      <xdr:rowOff>64198</xdr:rowOff>
    </xdr:to>
    <xdr:sp macro="" textlink="">
      <xdr:nvSpPr>
        <xdr:cNvPr id="646" name="フローチャート: 判断 645">
          <a:extLst>
            <a:ext uri="{FF2B5EF4-FFF2-40B4-BE49-F238E27FC236}">
              <a16:creationId xmlns:a16="http://schemas.microsoft.com/office/drawing/2014/main" id="{00000000-0008-0000-0600-000086020000}"/>
            </a:ext>
          </a:extLst>
        </xdr:cNvPr>
        <xdr:cNvSpPr/>
      </xdr:nvSpPr>
      <xdr:spPr>
        <a:xfrm>
          <a:off x="13652500" y="1282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80725</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436111" y="1259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129162</xdr:rowOff>
    </xdr:from>
    <xdr:to>
      <xdr:col>67</xdr:col>
      <xdr:colOff>101600</xdr:colOff>
      <xdr:row>75</xdr:row>
      <xdr:rowOff>59312</xdr:rowOff>
    </xdr:to>
    <xdr:sp macro="" textlink="">
      <xdr:nvSpPr>
        <xdr:cNvPr id="648" name="フローチャート: 判断 647">
          <a:extLst>
            <a:ext uri="{FF2B5EF4-FFF2-40B4-BE49-F238E27FC236}">
              <a16:creationId xmlns:a16="http://schemas.microsoft.com/office/drawing/2014/main" id="{00000000-0008-0000-0600-000088020000}"/>
            </a:ext>
          </a:extLst>
        </xdr:cNvPr>
        <xdr:cNvSpPr/>
      </xdr:nvSpPr>
      <xdr:spPr>
        <a:xfrm>
          <a:off x="12763500" y="1281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75839</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547111" y="12591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44838</xdr:rowOff>
    </xdr:from>
    <xdr:to>
      <xdr:col>85</xdr:col>
      <xdr:colOff>177800</xdr:colOff>
      <xdr:row>76</xdr:row>
      <xdr:rowOff>146438</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6268700" y="13075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23265</xdr:rowOff>
    </xdr:from>
    <xdr:ext cx="534377" cy="259045"/>
    <xdr:sp macro="" textlink="">
      <xdr:nvSpPr>
        <xdr:cNvPr id="656" name="公債費該当値テキスト">
          <a:extLst>
            <a:ext uri="{FF2B5EF4-FFF2-40B4-BE49-F238E27FC236}">
              <a16:creationId xmlns:a16="http://schemas.microsoft.com/office/drawing/2014/main" id="{00000000-0008-0000-0600-000090020000}"/>
            </a:ext>
          </a:extLst>
        </xdr:cNvPr>
        <xdr:cNvSpPr txBox="1"/>
      </xdr:nvSpPr>
      <xdr:spPr>
        <a:xfrm>
          <a:off x="16370300" y="13053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76212</xdr:rowOff>
    </xdr:from>
    <xdr:to>
      <xdr:col>81</xdr:col>
      <xdr:colOff>101600</xdr:colOff>
      <xdr:row>77</xdr:row>
      <xdr:rowOff>6362</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5430500" y="13106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168939</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5214111" y="13199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81414</xdr:rowOff>
    </xdr:from>
    <xdr:to>
      <xdr:col>76</xdr:col>
      <xdr:colOff>165100</xdr:colOff>
      <xdr:row>77</xdr:row>
      <xdr:rowOff>11564</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4541500" y="13111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2691</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4325111" y="1320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139564</xdr:rowOff>
    </xdr:from>
    <xdr:to>
      <xdr:col>72</xdr:col>
      <xdr:colOff>38100</xdr:colOff>
      <xdr:row>77</xdr:row>
      <xdr:rowOff>69714</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3652500" y="13169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60841</xdr:rowOff>
    </xdr:from>
    <xdr:ext cx="534377"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3436111" y="13262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660</xdr:rowOff>
    </xdr:from>
    <xdr:to>
      <xdr:col>67</xdr:col>
      <xdr:colOff>101600</xdr:colOff>
      <xdr:row>77</xdr:row>
      <xdr:rowOff>102260</xdr:rowOff>
    </xdr:to>
    <xdr:sp macro="" textlink="">
      <xdr:nvSpPr>
        <xdr:cNvPr id="663" name="楕円 662">
          <a:extLst>
            <a:ext uri="{FF2B5EF4-FFF2-40B4-BE49-F238E27FC236}">
              <a16:creationId xmlns:a16="http://schemas.microsoft.com/office/drawing/2014/main" id="{00000000-0008-0000-0600-000097020000}"/>
            </a:ext>
          </a:extLst>
        </xdr:cNvPr>
        <xdr:cNvSpPr/>
      </xdr:nvSpPr>
      <xdr:spPr>
        <a:xfrm>
          <a:off x="12763500" y="1320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93387</xdr:rowOff>
    </xdr:from>
    <xdr:ext cx="534377"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547111" y="13295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6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積立金グラフ枠">
          <a:extLst>
            <a:ext uri="{FF2B5EF4-FFF2-40B4-BE49-F238E27FC236}">
              <a16:creationId xmlns:a16="http://schemas.microsoft.com/office/drawing/2014/main" id="{00000000-0008-0000-06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166629</xdr:rowOff>
    </xdr:from>
    <xdr:to>
      <xdr:col>85</xdr:col>
      <xdr:colOff>126364</xdr:colOff>
      <xdr:row>98</xdr:row>
      <xdr:rowOff>131425</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6317595" y="15597129"/>
          <a:ext cx="1269" cy="1336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135252</xdr:rowOff>
    </xdr:from>
    <xdr:ext cx="378565" cy="259045"/>
    <xdr:sp macro="" textlink="">
      <xdr:nvSpPr>
        <xdr:cNvPr id="687" name="積立金最小値テキスト">
          <a:extLst>
            <a:ext uri="{FF2B5EF4-FFF2-40B4-BE49-F238E27FC236}">
              <a16:creationId xmlns:a16="http://schemas.microsoft.com/office/drawing/2014/main" id="{00000000-0008-0000-0600-0000AF020000}"/>
            </a:ext>
          </a:extLst>
        </xdr:cNvPr>
        <xdr:cNvSpPr txBox="1"/>
      </xdr:nvSpPr>
      <xdr:spPr>
        <a:xfrm>
          <a:off x="16370300" y="169373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131425</xdr:rowOff>
    </xdr:from>
    <xdr:to>
      <xdr:col>86</xdr:col>
      <xdr:colOff>25400</xdr:colOff>
      <xdr:row>98</xdr:row>
      <xdr:rowOff>131425</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6230600" y="1693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113306</xdr:rowOff>
    </xdr:from>
    <xdr:ext cx="534377" cy="259045"/>
    <xdr:sp macro="" textlink="">
      <xdr:nvSpPr>
        <xdr:cNvPr id="689" name="積立金最大値テキスト">
          <a:extLst>
            <a:ext uri="{FF2B5EF4-FFF2-40B4-BE49-F238E27FC236}">
              <a16:creationId xmlns:a16="http://schemas.microsoft.com/office/drawing/2014/main" id="{00000000-0008-0000-0600-0000B1020000}"/>
            </a:ext>
          </a:extLst>
        </xdr:cNvPr>
        <xdr:cNvSpPr txBox="1"/>
      </xdr:nvSpPr>
      <xdr:spPr>
        <a:xfrm>
          <a:off x="16370300" y="15372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166629</xdr:rowOff>
    </xdr:from>
    <xdr:to>
      <xdr:col>86</xdr:col>
      <xdr:colOff>25400</xdr:colOff>
      <xdr:row>90</xdr:row>
      <xdr:rowOff>166629</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6230600" y="15597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68148</xdr:rowOff>
    </xdr:from>
    <xdr:to>
      <xdr:col>85</xdr:col>
      <xdr:colOff>127000</xdr:colOff>
      <xdr:row>98</xdr:row>
      <xdr:rowOff>118166</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5481300" y="16870248"/>
          <a:ext cx="838200" cy="50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5797</xdr:rowOff>
    </xdr:from>
    <xdr:ext cx="469744" cy="259045"/>
    <xdr:sp macro="" textlink="">
      <xdr:nvSpPr>
        <xdr:cNvPr id="692" name="積立金平均値テキスト">
          <a:extLst>
            <a:ext uri="{FF2B5EF4-FFF2-40B4-BE49-F238E27FC236}">
              <a16:creationId xmlns:a16="http://schemas.microsoft.com/office/drawing/2014/main" id="{00000000-0008-0000-0600-0000B4020000}"/>
            </a:ext>
          </a:extLst>
        </xdr:cNvPr>
        <xdr:cNvSpPr txBox="1"/>
      </xdr:nvSpPr>
      <xdr:spPr>
        <a:xfrm>
          <a:off x="16370300" y="16464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154370</xdr:rowOff>
    </xdr:from>
    <xdr:to>
      <xdr:col>85</xdr:col>
      <xdr:colOff>177800</xdr:colOff>
      <xdr:row>97</xdr:row>
      <xdr:rowOff>84520</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6268700" y="1661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68148</xdr:rowOff>
    </xdr:from>
    <xdr:to>
      <xdr:col>81</xdr:col>
      <xdr:colOff>50800</xdr:colOff>
      <xdr:row>98</xdr:row>
      <xdr:rowOff>90460</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4592300" y="16870248"/>
          <a:ext cx="889000" cy="22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161412</xdr:rowOff>
    </xdr:from>
    <xdr:to>
      <xdr:col>81</xdr:col>
      <xdr:colOff>101600</xdr:colOff>
      <xdr:row>97</xdr:row>
      <xdr:rowOff>91562</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5430500" y="166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108089</xdr:rowOff>
    </xdr:from>
    <xdr:ext cx="469744"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46428" y="16395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65680</xdr:rowOff>
    </xdr:from>
    <xdr:to>
      <xdr:col>76</xdr:col>
      <xdr:colOff>114300</xdr:colOff>
      <xdr:row>98</xdr:row>
      <xdr:rowOff>90460</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a:off x="13703300" y="16867780"/>
          <a:ext cx="889000" cy="2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2673</xdr:rowOff>
    </xdr:from>
    <xdr:to>
      <xdr:col>76</xdr:col>
      <xdr:colOff>165100</xdr:colOff>
      <xdr:row>97</xdr:row>
      <xdr:rowOff>104273</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4541500" y="16633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120800</xdr:rowOff>
    </xdr:from>
    <xdr:ext cx="469744"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57428" y="16408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65680</xdr:rowOff>
    </xdr:from>
    <xdr:to>
      <xdr:col>71</xdr:col>
      <xdr:colOff>177800</xdr:colOff>
      <xdr:row>98</xdr:row>
      <xdr:rowOff>114554</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flipV="1">
          <a:off x="12814300" y="16867780"/>
          <a:ext cx="889000" cy="48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139740</xdr:rowOff>
    </xdr:from>
    <xdr:to>
      <xdr:col>72</xdr:col>
      <xdr:colOff>38100</xdr:colOff>
      <xdr:row>97</xdr:row>
      <xdr:rowOff>69890</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3652500" y="1659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86417</xdr:rowOff>
    </xdr:from>
    <xdr:ext cx="469744"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468428" y="16374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121362</xdr:rowOff>
    </xdr:from>
    <xdr:to>
      <xdr:col>67</xdr:col>
      <xdr:colOff>101600</xdr:colOff>
      <xdr:row>97</xdr:row>
      <xdr:rowOff>51512</xdr:rowOff>
    </xdr:to>
    <xdr:sp macro="" textlink="">
      <xdr:nvSpPr>
        <xdr:cNvPr id="703" name="フローチャート: 判断 702">
          <a:extLst>
            <a:ext uri="{FF2B5EF4-FFF2-40B4-BE49-F238E27FC236}">
              <a16:creationId xmlns:a16="http://schemas.microsoft.com/office/drawing/2014/main" id="{00000000-0008-0000-0600-0000BF020000}"/>
            </a:ext>
          </a:extLst>
        </xdr:cNvPr>
        <xdr:cNvSpPr/>
      </xdr:nvSpPr>
      <xdr:spPr>
        <a:xfrm>
          <a:off x="12763500" y="1658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68039</xdr:rowOff>
    </xdr:from>
    <xdr:ext cx="469744"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579428" y="16355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67366</xdr:rowOff>
    </xdr:from>
    <xdr:to>
      <xdr:col>85</xdr:col>
      <xdr:colOff>177800</xdr:colOff>
      <xdr:row>98</xdr:row>
      <xdr:rowOff>168966</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6268700" y="1686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153743</xdr:rowOff>
    </xdr:from>
    <xdr:ext cx="378565" cy="259045"/>
    <xdr:sp macro="" textlink="">
      <xdr:nvSpPr>
        <xdr:cNvPr id="711" name="積立金該当値テキスト">
          <a:extLst>
            <a:ext uri="{FF2B5EF4-FFF2-40B4-BE49-F238E27FC236}">
              <a16:creationId xmlns:a16="http://schemas.microsoft.com/office/drawing/2014/main" id="{00000000-0008-0000-0600-0000C7020000}"/>
            </a:ext>
          </a:extLst>
        </xdr:cNvPr>
        <xdr:cNvSpPr txBox="1"/>
      </xdr:nvSpPr>
      <xdr:spPr>
        <a:xfrm>
          <a:off x="16370300" y="167843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17348</xdr:rowOff>
    </xdr:from>
    <xdr:to>
      <xdr:col>81</xdr:col>
      <xdr:colOff>101600</xdr:colOff>
      <xdr:row>98</xdr:row>
      <xdr:rowOff>118948</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5430500" y="16819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110075</xdr:rowOff>
    </xdr:from>
    <xdr:ext cx="469744"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5246428" y="16912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39660</xdr:rowOff>
    </xdr:from>
    <xdr:to>
      <xdr:col>76</xdr:col>
      <xdr:colOff>165100</xdr:colOff>
      <xdr:row>98</xdr:row>
      <xdr:rowOff>141260</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4541500" y="1684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132387</xdr:rowOff>
    </xdr:from>
    <xdr:ext cx="469744"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4357428" y="16934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14880</xdr:rowOff>
    </xdr:from>
    <xdr:to>
      <xdr:col>72</xdr:col>
      <xdr:colOff>38100</xdr:colOff>
      <xdr:row>98</xdr:row>
      <xdr:rowOff>116480</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3652500" y="168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107607</xdr:rowOff>
    </xdr:from>
    <xdr:ext cx="469744"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3468428" y="16909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63754</xdr:rowOff>
    </xdr:from>
    <xdr:to>
      <xdr:col>67</xdr:col>
      <xdr:colOff>101600</xdr:colOff>
      <xdr:row>98</xdr:row>
      <xdr:rowOff>165354</xdr:rowOff>
    </xdr:to>
    <xdr:sp macro="" textlink="">
      <xdr:nvSpPr>
        <xdr:cNvPr id="718" name="楕円 717">
          <a:extLst>
            <a:ext uri="{FF2B5EF4-FFF2-40B4-BE49-F238E27FC236}">
              <a16:creationId xmlns:a16="http://schemas.microsoft.com/office/drawing/2014/main" id="{00000000-0008-0000-0600-0000CE020000}"/>
            </a:ext>
          </a:extLst>
        </xdr:cNvPr>
        <xdr:cNvSpPr/>
      </xdr:nvSpPr>
      <xdr:spPr>
        <a:xfrm>
          <a:off x="12763500" y="16865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98</xdr:row>
      <xdr:rowOff>156481</xdr:rowOff>
    </xdr:from>
    <xdr:ext cx="378565"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2625017" y="16958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投資及び出資金グラフ枠">
          <a:extLst>
            <a:ext uri="{FF2B5EF4-FFF2-40B4-BE49-F238E27FC236}">
              <a16:creationId xmlns:a16="http://schemas.microsoft.com/office/drawing/2014/main" id="{00000000-0008-0000-06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134874</xdr:rowOff>
    </xdr:from>
    <xdr:to>
      <xdr:col>116</xdr:col>
      <xdr:colOff>62864</xdr:colOff>
      <xdr:row>39</xdr:row>
      <xdr:rowOff>44450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22159595" y="5449824"/>
          <a:ext cx="1269" cy="1281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4" name="投資及び出資金最小値テキスト">
          <a:extLst>
            <a:ext uri="{FF2B5EF4-FFF2-40B4-BE49-F238E27FC236}">
              <a16:creationId xmlns:a16="http://schemas.microsoft.com/office/drawing/2014/main" id="{00000000-0008-0000-0600-0000E8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81551</xdr:rowOff>
    </xdr:from>
    <xdr:ext cx="534377" cy="259045"/>
    <xdr:sp macro="" textlink="">
      <xdr:nvSpPr>
        <xdr:cNvPr id="746" name="投資及び出資金最大値テキスト">
          <a:extLst>
            <a:ext uri="{FF2B5EF4-FFF2-40B4-BE49-F238E27FC236}">
              <a16:creationId xmlns:a16="http://schemas.microsoft.com/office/drawing/2014/main" id="{00000000-0008-0000-0600-0000EA020000}"/>
            </a:ext>
          </a:extLst>
        </xdr:cNvPr>
        <xdr:cNvSpPr txBox="1"/>
      </xdr:nvSpPr>
      <xdr:spPr>
        <a:xfrm>
          <a:off x="22212300" y="522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134874</xdr:rowOff>
    </xdr:from>
    <xdr:to>
      <xdr:col>116</xdr:col>
      <xdr:colOff>152400</xdr:colOff>
      <xdr:row>31</xdr:row>
      <xdr:rowOff>134874</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2072600" y="5449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98950</xdr:rowOff>
    </xdr:from>
    <xdr:ext cx="469744" cy="259045"/>
    <xdr:sp macro="" textlink="">
      <xdr:nvSpPr>
        <xdr:cNvPr id="749" name="投資及び出資金平均値テキスト">
          <a:extLst>
            <a:ext uri="{FF2B5EF4-FFF2-40B4-BE49-F238E27FC236}">
              <a16:creationId xmlns:a16="http://schemas.microsoft.com/office/drawing/2014/main" id="{00000000-0008-0000-0600-0000ED020000}"/>
            </a:ext>
          </a:extLst>
        </xdr:cNvPr>
        <xdr:cNvSpPr txBox="1"/>
      </xdr:nvSpPr>
      <xdr:spPr>
        <a:xfrm>
          <a:off x="22212300" y="62711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76073</xdr:rowOff>
    </xdr:from>
    <xdr:to>
      <xdr:col>116</xdr:col>
      <xdr:colOff>114300</xdr:colOff>
      <xdr:row>38</xdr:row>
      <xdr:rowOff>6223</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2110700" y="6419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72263</xdr:rowOff>
    </xdr:from>
    <xdr:to>
      <xdr:col>112</xdr:col>
      <xdr:colOff>38100</xdr:colOff>
      <xdr:row>38</xdr:row>
      <xdr:rowOff>2413</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21272500" y="641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18940</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088428" y="6191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90424</xdr:rowOff>
    </xdr:from>
    <xdr:to>
      <xdr:col>107</xdr:col>
      <xdr:colOff>101600</xdr:colOff>
      <xdr:row>38</xdr:row>
      <xdr:rowOff>20574</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20383500" y="6434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37101</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199428" y="6209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7" name="直線コネクタ 756">
          <a:extLst>
            <a:ext uri="{FF2B5EF4-FFF2-40B4-BE49-F238E27FC236}">
              <a16:creationId xmlns:a16="http://schemas.microsoft.com/office/drawing/2014/main" id="{00000000-0008-0000-0600-0000F5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94107</xdr:rowOff>
    </xdr:from>
    <xdr:to>
      <xdr:col>102</xdr:col>
      <xdr:colOff>165100</xdr:colOff>
      <xdr:row>38</xdr:row>
      <xdr:rowOff>24257</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19494500" y="64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40784</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10428" y="6212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103378</xdr:rowOff>
    </xdr:from>
    <xdr:to>
      <xdr:col>98</xdr:col>
      <xdr:colOff>38100</xdr:colOff>
      <xdr:row>38</xdr:row>
      <xdr:rowOff>33528</xdr:rowOff>
    </xdr:to>
    <xdr:sp macro="" textlink="">
      <xdr:nvSpPr>
        <xdr:cNvPr id="760" name="フローチャート: 判断 759">
          <a:extLst>
            <a:ext uri="{FF2B5EF4-FFF2-40B4-BE49-F238E27FC236}">
              <a16:creationId xmlns:a16="http://schemas.microsoft.com/office/drawing/2014/main" id="{00000000-0008-0000-0600-0000F8020000}"/>
            </a:ext>
          </a:extLst>
        </xdr:cNvPr>
        <xdr:cNvSpPr/>
      </xdr:nvSpPr>
      <xdr:spPr>
        <a:xfrm>
          <a:off x="18605500" y="6447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50055</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21428" y="6222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8" name="投資及び出資金該当値テキスト">
          <a:extLst>
            <a:ext uri="{FF2B5EF4-FFF2-40B4-BE49-F238E27FC236}">
              <a16:creationId xmlns:a16="http://schemas.microsoft.com/office/drawing/2014/main" id="{00000000-0008-0000-0600-00000003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a:extLst>
            <a:ext uri="{FF2B5EF4-FFF2-40B4-BE49-F238E27FC236}">
              <a16:creationId xmlns:a16="http://schemas.microsoft.com/office/drawing/2014/main" id="{00000000-0008-0000-0600-000007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貸付金グラフ枠">
          <a:extLst>
            <a:ext uri="{FF2B5EF4-FFF2-40B4-BE49-F238E27FC236}">
              <a16:creationId xmlns:a16="http://schemas.microsoft.com/office/drawing/2014/main" id="{00000000-0008-0000-0600-00001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114554</xdr:rowOff>
    </xdr:from>
    <xdr:to>
      <xdr:col>116</xdr:col>
      <xdr:colOff>62864</xdr:colOff>
      <xdr:row>59</xdr:row>
      <xdr:rowOff>42049</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22159595" y="8687054"/>
          <a:ext cx="1269" cy="1470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45876</xdr:rowOff>
    </xdr:from>
    <xdr:ext cx="313932" cy="259045"/>
    <xdr:sp macro="" textlink="">
      <xdr:nvSpPr>
        <xdr:cNvPr id="801" name="貸付金最小値テキスト">
          <a:extLst>
            <a:ext uri="{FF2B5EF4-FFF2-40B4-BE49-F238E27FC236}">
              <a16:creationId xmlns:a16="http://schemas.microsoft.com/office/drawing/2014/main" id="{00000000-0008-0000-0600-000021030000}"/>
            </a:ext>
          </a:extLst>
        </xdr:cNvPr>
        <xdr:cNvSpPr txBox="1"/>
      </xdr:nvSpPr>
      <xdr:spPr>
        <a:xfrm>
          <a:off x="22212300" y="101614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42049</xdr:rowOff>
    </xdr:from>
    <xdr:to>
      <xdr:col>116</xdr:col>
      <xdr:colOff>152400</xdr:colOff>
      <xdr:row>59</xdr:row>
      <xdr:rowOff>42049</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2072600" y="10157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61231</xdr:rowOff>
    </xdr:from>
    <xdr:ext cx="534377" cy="259045"/>
    <xdr:sp macro="" textlink="">
      <xdr:nvSpPr>
        <xdr:cNvPr id="803" name="貸付金最大値テキスト">
          <a:extLst>
            <a:ext uri="{FF2B5EF4-FFF2-40B4-BE49-F238E27FC236}">
              <a16:creationId xmlns:a16="http://schemas.microsoft.com/office/drawing/2014/main" id="{00000000-0008-0000-0600-000023030000}"/>
            </a:ext>
          </a:extLst>
        </xdr:cNvPr>
        <xdr:cNvSpPr txBox="1"/>
      </xdr:nvSpPr>
      <xdr:spPr>
        <a:xfrm>
          <a:off x="22212300" y="8462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114554</xdr:rowOff>
    </xdr:from>
    <xdr:to>
      <xdr:col>116</xdr:col>
      <xdr:colOff>152400</xdr:colOff>
      <xdr:row>50</xdr:row>
      <xdr:rowOff>114554</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2072600" y="8687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129984</xdr:rowOff>
    </xdr:from>
    <xdr:to>
      <xdr:col>116</xdr:col>
      <xdr:colOff>63500</xdr:colOff>
      <xdr:row>59</xdr:row>
      <xdr:rowOff>21971</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21323300" y="10074084"/>
          <a:ext cx="838200" cy="63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117797</xdr:rowOff>
    </xdr:from>
    <xdr:ext cx="469744" cy="259045"/>
    <xdr:sp macro="" textlink="">
      <xdr:nvSpPr>
        <xdr:cNvPr id="806" name="貸付金平均値テキスト">
          <a:extLst>
            <a:ext uri="{FF2B5EF4-FFF2-40B4-BE49-F238E27FC236}">
              <a16:creationId xmlns:a16="http://schemas.microsoft.com/office/drawing/2014/main" id="{00000000-0008-0000-0600-000026030000}"/>
            </a:ext>
          </a:extLst>
        </xdr:cNvPr>
        <xdr:cNvSpPr txBox="1"/>
      </xdr:nvSpPr>
      <xdr:spPr>
        <a:xfrm>
          <a:off x="22212300" y="9718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94920</xdr:rowOff>
    </xdr:from>
    <xdr:to>
      <xdr:col>116</xdr:col>
      <xdr:colOff>114300</xdr:colOff>
      <xdr:row>58</xdr:row>
      <xdr:rowOff>25070</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2110700" y="986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126174</xdr:rowOff>
    </xdr:from>
    <xdr:to>
      <xdr:col>111</xdr:col>
      <xdr:colOff>177800</xdr:colOff>
      <xdr:row>58</xdr:row>
      <xdr:rowOff>129984</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20434300" y="10070274"/>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81470</xdr:rowOff>
    </xdr:from>
    <xdr:to>
      <xdr:col>112</xdr:col>
      <xdr:colOff>38100</xdr:colOff>
      <xdr:row>58</xdr:row>
      <xdr:rowOff>11620</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21272500" y="985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28147</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088428" y="9629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113335</xdr:rowOff>
    </xdr:from>
    <xdr:to>
      <xdr:col>107</xdr:col>
      <xdr:colOff>50800</xdr:colOff>
      <xdr:row>58</xdr:row>
      <xdr:rowOff>126174</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a:off x="19545300" y="10057435"/>
          <a:ext cx="889000" cy="12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65545</xdr:rowOff>
    </xdr:from>
    <xdr:to>
      <xdr:col>107</xdr:col>
      <xdr:colOff>101600</xdr:colOff>
      <xdr:row>57</xdr:row>
      <xdr:rowOff>167145</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20383500" y="983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12222</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199428" y="9613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96151</xdr:rowOff>
    </xdr:from>
    <xdr:to>
      <xdr:col>102</xdr:col>
      <xdr:colOff>114300</xdr:colOff>
      <xdr:row>58</xdr:row>
      <xdr:rowOff>113335</xdr:rowOff>
    </xdr:to>
    <xdr:cxnSp macro="">
      <xdr:nvCxnSpPr>
        <xdr:cNvPr id="814" name="直線コネクタ 813">
          <a:extLst>
            <a:ext uri="{FF2B5EF4-FFF2-40B4-BE49-F238E27FC236}">
              <a16:creationId xmlns:a16="http://schemas.microsoft.com/office/drawing/2014/main" id="{00000000-0008-0000-0600-00002E030000}"/>
            </a:ext>
          </a:extLst>
        </xdr:cNvPr>
        <xdr:cNvCxnSpPr/>
      </xdr:nvCxnSpPr>
      <xdr:spPr>
        <a:xfrm>
          <a:off x="18656300" y="10040251"/>
          <a:ext cx="889000" cy="17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36246</xdr:rowOff>
    </xdr:from>
    <xdr:to>
      <xdr:col>102</xdr:col>
      <xdr:colOff>165100</xdr:colOff>
      <xdr:row>57</xdr:row>
      <xdr:rowOff>137846</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19494500" y="9808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154373</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10428" y="958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34074</xdr:rowOff>
    </xdr:from>
    <xdr:to>
      <xdr:col>98</xdr:col>
      <xdr:colOff>38100</xdr:colOff>
      <xdr:row>57</xdr:row>
      <xdr:rowOff>135674</xdr:rowOff>
    </xdr:to>
    <xdr:sp macro="" textlink="">
      <xdr:nvSpPr>
        <xdr:cNvPr id="817" name="フローチャート: 判断 816">
          <a:extLst>
            <a:ext uri="{FF2B5EF4-FFF2-40B4-BE49-F238E27FC236}">
              <a16:creationId xmlns:a16="http://schemas.microsoft.com/office/drawing/2014/main" id="{00000000-0008-0000-0600-000031030000}"/>
            </a:ext>
          </a:extLst>
        </xdr:cNvPr>
        <xdr:cNvSpPr/>
      </xdr:nvSpPr>
      <xdr:spPr>
        <a:xfrm>
          <a:off x="18605500" y="9806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152201</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21428" y="9581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142621</xdr:rowOff>
    </xdr:from>
    <xdr:to>
      <xdr:col>116</xdr:col>
      <xdr:colOff>114300</xdr:colOff>
      <xdr:row>59</xdr:row>
      <xdr:rowOff>72771</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2110700" y="10086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57548</xdr:rowOff>
    </xdr:from>
    <xdr:ext cx="378565" cy="259045"/>
    <xdr:sp macro="" textlink="">
      <xdr:nvSpPr>
        <xdr:cNvPr id="825" name="貸付金該当値テキスト">
          <a:extLst>
            <a:ext uri="{FF2B5EF4-FFF2-40B4-BE49-F238E27FC236}">
              <a16:creationId xmlns:a16="http://schemas.microsoft.com/office/drawing/2014/main" id="{00000000-0008-0000-0600-000039030000}"/>
            </a:ext>
          </a:extLst>
        </xdr:cNvPr>
        <xdr:cNvSpPr txBox="1"/>
      </xdr:nvSpPr>
      <xdr:spPr>
        <a:xfrm>
          <a:off x="22212300" y="100016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79184</xdr:rowOff>
    </xdr:from>
    <xdr:to>
      <xdr:col>112</xdr:col>
      <xdr:colOff>38100</xdr:colOff>
      <xdr:row>59</xdr:row>
      <xdr:rowOff>9334</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21272500" y="10023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461</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1088428" y="10116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75374</xdr:rowOff>
    </xdr:from>
    <xdr:to>
      <xdr:col>107</xdr:col>
      <xdr:colOff>101600</xdr:colOff>
      <xdr:row>59</xdr:row>
      <xdr:rowOff>5524</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20383500" y="10019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168101</xdr:rowOff>
    </xdr:from>
    <xdr:ext cx="469744"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20199428" y="10112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62535</xdr:rowOff>
    </xdr:from>
    <xdr:to>
      <xdr:col>102</xdr:col>
      <xdr:colOff>165100</xdr:colOff>
      <xdr:row>58</xdr:row>
      <xdr:rowOff>164135</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19494500" y="1000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155262</xdr:rowOff>
    </xdr:from>
    <xdr:ext cx="469744"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9310428" y="10099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45351</xdr:rowOff>
    </xdr:from>
    <xdr:to>
      <xdr:col>98</xdr:col>
      <xdr:colOff>38100</xdr:colOff>
      <xdr:row>58</xdr:row>
      <xdr:rowOff>146951</xdr:rowOff>
    </xdr:to>
    <xdr:sp macro="" textlink="">
      <xdr:nvSpPr>
        <xdr:cNvPr id="832" name="楕円 831">
          <a:extLst>
            <a:ext uri="{FF2B5EF4-FFF2-40B4-BE49-F238E27FC236}">
              <a16:creationId xmlns:a16="http://schemas.microsoft.com/office/drawing/2014/main" id="{00000000-0008-0000-0600-000040030000}"/>
            </a:ext>
          </a:extLst>
        </xdr:cNvPr>
        <xdr:cNvSpPr/>
      </xdr:nvSpPr>
      <xdr:spPr>
        <a:xfrm>
          <a:off x="18605500" y="9989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138078</xdr:rowOff>
    </xdr:from>
    <xdr:ext cx="469744"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421428" y="10082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a:extLst>
            <a:ext uri="{FF2B5EF4-FFF2-40B4-BE49-F238E27FC236}">
              <a16:creationId xmlns:a16="http://schemas.microsoft.com/office/drawing/2014/main" id="{00000000-0008-0000-0600-00005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42407</xdr:rowOff>
    </xdr:from>
    <xdr:to>
      <xdr:col>116</xdr:col>
      <xdr:colOff>62864</xdr:colOff>
      <xdr:row>78</xdr:row>
      <xdr:rowOff>50867</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2159595" y="12043907"/>
          <a:ext cx="1269" cy="1380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54694</xdr:rowOff>
    </xdr:from>
    <xdr:ext cx="534377" cy="259045"/>
    <xdr:sp macro="" textlink="">
      <xdr:nvSpPr>
        <xdr:cNvPr id="857" name="繰出金最小値テキスト">
          <a:extLst>
            <a:ext uri="{FF2B5EF4-FFF2-40B4-BE49-F238E27FC236}">
              <a16:creationId xmlns:a16="http://schemas.microsoft.com/office/drawing/2014/main" id="{00000000-0008-0000-0600-000059030000}"/>
            </a:ext>
          </a:extLst>
        </xdr:cNvPr>
        <xdr:cNvSpPr txBox="1"/>
      </xdr:nvSpPr>
      <xdr:spPr>
        <a:xfrm>
          <a:off x="22212300" y="13427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50867</xdr:rowOff>
    </xdr:from>
    <xdr:to>
      <xdr:col>116</xdr:col>
      <xdr:colOff>152400</xdr:colOff>
      <xdr:row>78</xdr:row>
      <xdr:rowOff>50867</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3423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160534</xdr:rowOff>
    </xdr:from>
    <xdr:ext cx="534377" cy="259045"/>
    <xdr:sp macro="" textlink="">
      <xdr:nvSpPr>
        <xdr:cNvPr id="859" name="繰出金最大値テキスト">
          <a:extLst>
            <a:ext uri="{FF2B5EF4-FFF2-40B4-BE49-F238E27FC236}">
              <a16:creationId xmlns:a16="http://schemas.microsoft.com/office/drawing/2014/main" id="{00000000-0008-0000-0600-00005B030000}"/>
            </a:ext>
          </a:extLst>
        </xdr:cNvPr>
        <xdr:cNvSpPr txBox="1"/>
      </xdr:nvSpPr>
      <xdr:spPr>
        <a:xfrm>
          <a:off x="22212300" y="11819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42407</xdr:rowOff>
    </xdr:from>
    <xdr:to>
      <xdr:col>116</xdr:col>
      <xdr:colOff>152400</xdr:colOff>
      <xdr:row>70</xdr:row>
      <xdr:rowOff>42407</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2072600" y="12043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96448</xdr:rowOff>
    </xdr:from>
    <xdr:to>
      <xdr:col>116</xdr:col>
      <xdr:colOff>63500</xdr:colOff>
      <xdr:row>76</xdr:row>
      <xdr:rowOff>149301</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21323300" y="13126648"/>
          <a:ext cx="838200" cy="52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65097</xdr:rowOff>
    </xdr:from>
    <xdr:ext cx="534377" cy="259045"/>
    <xdr:sp macro="" textlink="">
      <xdr:nvSpPr>
        <xdr:cNvPr id="862" name="繰出金平均値テキスト">
          <a:extLst>
            <a:ext uri="{FF2B5EF4-FFF2-40B4-BE49-F238E27FC236}">
              <a16:creationId xmlns:a16="http://schemas.microsoft.com/office/drawing/2014/main" id="{00000000-0008-0000-0600-00005E030000}"/>
            </a:ext>
          </a:extLst>
        </xdr:cNvPr>
        <xdr:cNvSpPr txBox="1"/>
      </xdr:nvSpPr>
      <xdr:spPr>
        <a:xfrm>
          <a:off x="22212300" y="125809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42220</xdr:rowOff>
    </xdr:from>
    <xdr:to>
      <xdr:col>116</xdr:col>
      <xdr:colOff>114300</xdr:colOff>
      <xdr:row>74</xdr:row>
      <xdr:rowOff>143820</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2110700" y="1272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96448</xdr:rowOff>
    </xdr:from>
    <xdr:to>
      <xdr:col>111</xdr:col>
      <xdr:colOff>177800</xdr:colOff>
      <xdr:row>78</xdr:row>
      <xdr:rowOff>24623</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20434300" y="13126648"/>
          <a:ext cx="889000" cy="271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59227</xdr:rowOff>
    </xdr:from>
    <xdr:to>
      <xdr:col>112</xdr:col>
      <xdr:colOff>38100</xdr:colOff>
      <xdr:row>74</xdr:row>
      <xdr:rowOff>160827</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1272500" y="12746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5904</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56111" y="12521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127172</xdr:rowOff>
    </xdr:from>
    <xdr:to>
      <xdr:col>107</xdr:col>
      <xdr:colOff>50800</xdr:colOff>
      <xdr:row>78</xdr:row>
      <xdr:rowOff>24623</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19545300" y="13157372"/>
          <a:ext cx="889000" cy="240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21829</xdr:rowOff>
    </xdr:from>
    <xdr:to>
      <xdr:col>107</xdr:col>
      <xdr:colOff>101600</xdr:colOff>
      <xdr:row>74</xdr:row>
      <xdr:rowOff>123429</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20383500" y="1270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139956</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2484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127172</xdr:rowOff>
    </xdr:from>
    <xdr:to>
      <xdr:col>102</xdr:col>
      <xdr:colOff>114300</xdr:colOff>
      <xdr:row>77</xdr:row>
      <xdr:rowOff>54707</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flipV="1">
          <a:off x="18656300" y="13157372"/>
          <a:ext cx="889000" cy="9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31155</xdr:rowOff>
    </xdr:from>
    <xdr:to>
      <xdr:col>102</xdr:col>
      <xdr:colOff>165100</xdr:colOff>
      <xdr:row>74</xdr:row>
      <xdr:rowOff>132755</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9494500" y="12718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149282</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2493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37557</xdr:rowOff>
    </xdr:from>
    <xdr:to>
      <xdr:col>98</xdr:col>
      <xdr:colOff>38100</xdr:colOff>
      <xdr:row>74</xdr:row>
      <xdr:rowOff>139157</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18605500" y="12724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155684</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2500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98501</xdr:rowOff>
    </xdr:from>
    <xdr:to>
      <xdr:col>116</xdr:col>
      <xdr:colOff>114300</xdr:colOff>
      <xdr:row>77</xdr:row>
      <xdr:rowOff>28651</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2110700" y="13128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76928</xdr:rowOff>
    </xdr:from>
    <xdr:ext cx="534377" cy="259045"/>
    <xdr:sp macro="" textlink="">
      <xdr:nvSpPr>
        <xdr:cNvPr id="881" name="繰出金該当値テキスト">
          <a:extLst>
            <a:ext uri="{FF2B5EF4-FFF2-40B4-BE49-F238E27FC236}">
              <a16:creationId xmlns:a16="http://schemas.microsoft.com/office/drawing/2014/main" id="{00000000-0008-0000-0600-000071030000}"/>
            </a:ext>
          </a:extLst>
        </xdr:cNvPr>
        <xdr:cNvSpPr txBox="1"/>
      </xdr:nvSpPr>
      <xdr:spPr>
        <a:xfrm>
          <a:off x="22212300" y="13107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45648</xdr:rowOff>
    </xdr:from>
    <xdr:to>
      <xdr:col>112</xdr:col>
      <xdr:colOff>38100</xdr:colOff>
      <xdr:row>76</xdr:row>
      <xdr:rowOff>147248</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1272500" y="1307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138375</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1056111" y="13168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145273</xdr:rowOff>
    </xdr:from>
    <xdr:to>
      <xdr:col>107</xdr:col>
      <xdr:colOff>101600</xdr:colOff>
      <xdr:row>78</xdr:row>
      <xdr:rowOff>75423</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20383500" y="13346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66550</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0167111" y="13439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76372</xdr:rowOff>
    </xdr:from>
    <xdr:to>
      <xdr:col>102</xdr:col>
      <xdr:colOff>165100</xdr:colOff>
      <xdr:row>77</xdr:row>
      <xdr:rowOff>6522</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9494500" y="13106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169099</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9278111" y="13199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3907</xdr:rowOff>
    </xdr:from>
    <xdr:to>
      <xdr:col>98</xdr:col>
      <xdr:colOff>38100</xdr:colOff>
      <xdr:row>77</xdr:row>
      <xdr:rowOff>105507</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18605500" y="13205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96634</xdr:rowOff>
    </xdr:from>
    <xdr:ext cx="534377"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389111" y="13298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a:extLst>
            <a:ext uri="{FF2B5EF4-FFF2-40B4-BE49-F238E27FC236}">
              <a16:creationId xmlns:a16="http://schemas.microsoft.com/office/drawing/2014/main" id="{00000000-0008-0000-0600-00008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a:extLst>
            <a:ext uri="{FF2B5EF4-FFF2-40B4-BE49-F238E27FC236}">
              <a16:creationId xmlns:a16="http://schemas.microsoft.com/office/drawing/2014/main" id="{00000000-0008-0000-0600-00008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a:extLst>
            <a:ext uri="{FF2B5EF4-FFF2-40B4-BE49-F238E27FC236}">
              <a16:creationId xmlns:a16="http://schemas.microsoft.com/office/drawing/2014/main" id="{00000000-0008-0000-0600-00008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a:extLst>
            <a:ext uri="{FF2B5EF4-FFF2-40B4-BE49-F238E27FC236}">
              <a16:creationId xmlns:a16="http://schemas.microsoft.com/office/drawing/2014/main" id="{00000000-0008-0000-0600-00008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a:extLst>
            <a:ext uri="{FF2B5EF4-FFF2-40B4-BE49-F238E27FC236}">
              <a16:creationId xmlns:a16="http://schemas.microsoft.com/office/drawing/2014/main" id="{00000000-0008-0000-0600-0000A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a:extLst>
            <a:ext uri="{FF2B5EF4-FFF2-40B4-BE49-F238E27FC236}">
              <a16:creationId xmlns:a16="http://schemas.microsoft.com/office/drawing/2014/main" id="{00000000-0008-0000-0600-0000A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昨年度回答</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数字及び字句修正</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主な構成項目である人件費については、住民１人当たり</a:t>
          </a:r>
          <a:r>
            <a:rPr kumimoji="1" lang="en-US" altLang="ja-JP" sz="1300">
              <a:latin typeface="ＭＳ Ｐゴシック" panose="020B0600070205080204" pitchFamily="50" charset="-128"/>
              <a:ea typeface="ＭＳ Ｐゴシック" panose="020B0600070205080204" pitchFamily="50" charset="-128"/>
            </a:rPr>
            <a:t>52,075</a:t>
          </a:r>
          <a:r>
            <a:rPr kumimoji="1" lang="ja-JP" altLang="en-US" sz="1300">
              <a:latin typeface="ＭＳ Ｐゴシック" panose="020B0600070205080204" pitchFamily="50" charset="-128"/>
              <a:ea typeface="ＭＳ Ｐゴシック" panose="020B0600070205080204" pitchFamily="50" charset="-128"/>
            </a:rPr>
            <a:t>円となっており、前年度と比較すると</a:t>
          </a:r>
          <a:r>
            <a:rPr kumimoji="1" lang="en-US" altLang="ja-JP" sz="1300">
              <a:latin typeface="ＭＳ Ｐゴシック" panose="020B0600070205080204" pitchFamily="50" charset="-128"/>
              <a:ea typeface="ＭＳ Ｐゴシック" panose="020B0600070205080204" pitchFamily="50" charset="-128"/>
            </a:rPr>
            <a:t>1,145</a:t>
          </a:r>
          <a:r>
            <a:rPr kumimoji="1" lang="ja-JP" altLang="en-US" sz="1300">
              <a:latin typeface="ＭＳ Ｐゴシック" panose="020B0600070205080204" pitchFamily="50" charset="-128"/>
              <a:ea typeface="ＭＳ Ｐゴシック" panose="020B0600070205080204" pitchFamily="50" charset="-128"/>
            </a:rPr>
            <a:t>円の増となっており、今後、行政サービスの提供方法の見直しに応じた職員数の縮減に努め、抑制を図る。</a:t>
          </a:r>
        </a:p>
        <a:p>
          <a:r>
            <a:rPr kumimoji="1" lang="ja-JP" altLang="en-US" sz="1300">
              <a:latin typeface="ＭＳ Ｐゴシック" panose="020B0600070205080204" pitchFamily="50" charset="-128"/>
              <a:ea typeface="ＭＳ Ｐゴシック" panose="020B0600070205080204" pitchFamily="50" charset="-128"/>
            </a:rPr>
            <a:t>扶助費については、住民１人当たり</a:t>
          </a:r>
          <a:r>
            <a:rPr kumimoji="1" lang="en-US" altLang="ja-JP" sz="1300">
              <a:latin typeface="ＭＳ Ｐゴシック" panose="020B0600070205080204" pitchFamily="50" charset="-128"/>
              <a:ea typeface="ＭＳ Ｐゴシック" panose="020B0600070205080204" pitchFamily="50" charset="-128"/>
            </a:rPr>
            <a:t>90,666</a:t>
          </a:r>
          <a:r>
            <a:rPr kumimoji="1" lang="ja-JP" altLang="en-US" sz="1300">
              <a:latin typeface="ＭＳ Ｐゴシック" panose="020B0600070205080204" pitchFamily="50" charset="-128"/>
              <a:ea typeface="ＭＳ Ｐゴシック" panose="020B0600070205080204" pitchFamily="50" charset="-128"/>
            </a:rPr>
            <a:t>円となっており、引き続き増加傾向にあることから、市単独事業や国や県の水準を上回って実施している事業について、見直しを行っていく必要がある。</a:t>
          </a:r>
        </a:p>
        <a:p>
          <a:r>
            <a:rPr kumimoji="1" lang="ja-JP" altLang="en-US" sz="1300">
              <a:latin typeface="ＭＳ Ｐゴシック" panose="020B0600070205080204" pitchFamily="50" charset="-128"/>
              <a:ea typeface="ＭＳ Ｐゴシック" panose="020B0600070205080204" pitchFamily="50" charset="-128"/>
            </a:rPr>
            <a:t>普通建設事業費については、住民１人当たり</a:t>
          </a:r>
          <a:r>
            <a:rPr kumimoji="1" lang="en-US" altLang="ja-JP" sz="1300">
              <a:latin typeface="ＭＳ Ｐゴシック" panose="020B0600070205080204" pitchFamily="50" charset="-128"/>
              <a:ea typeface="ＭＳ Ｐゴシック" panose="020B0600070205080204" pitchFamily="50" charset="-128"/>
            </a:rPr>
            <a:t>23,264</a:t>
          </a:r>
          <a:r>
            <a:rPr kumimoji="1" lang="ja-JP" altLang="en-US" sz="1300">
              <a:latin typeface="ＭＳ Ｐゴシック" panose="020B0600070205080204" pitchFamily="50" charset="-128"/>
              <a:ea typeface="ＭＳ Ｐゴシック" panose="020B0600070205080204" pitchFamily="50" charset="-128"/>
            </a:rPr>
            <a:t>円となっており、前年度に引続き大きく減少している。その主な要因としては、小中学校の普通教室空調設備整備等の大規模事業の完了に伴う減によるものである。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埼玉県川越市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353,301
344,502
109.13
112,570,261
109,094,781
3,299,933
64,006,993
100,526,746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68.9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52070</xdr:rowOff>
    </xdr:from>
    <xdr:to>
      <xdr:col>24</xdr:col>
      <xdr:colOff>62865</xdr:colOff>
      <xdr:row>38</xdr:row>
      <xdr:rowOff>7112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67020"/>
          <a:ext cx="1270" cy="1155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10939</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26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7112</xdr:rowOff>
    </xdr:from>
    <xdr:to>
      <xdr:col>24</xdr:col>
      <xdr:colOff>152400</xdr:colOff>
      <xdr:row>38</xdr:row>
      <xdr:rowOff>7112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2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170197</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42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52070</xdr:rowOff>
    </xdr:from>
    <xdr:to>
      <xdr:col>24</xdr:col>
      <xdr:colOff>152400</xdr:colOff>
      <xdr:row>31</xdr:row>
      <xdr:rowOff>52070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67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125984</xdr:rowOff>
    </xdr:from>
    <xdr:to>
      <xdr:col>24</xdr:col>
      <xdr:colOff>63500</xdr:colOff>
      <xdr:row>35</xdr:row>
      <xdr:rowOff>135128</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12673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43959</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732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21082</xdr:rowOff>
    </xdr:from>
    <xdr:to>
      <xdr:col>24</xdr:col>
      <xdr:colOff>114300</xdr:colOff>
      <xdr:row>35</xdr:row>
      <xdr:rowOff>122682</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2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84836</xdr:rowOff>
    </xdr:from>
    <xdr:to>
      <xdr:col>19</xdr:col>
      <xdr:colOff>177800</xdr:colOff>
      <xdr:row>35</xdr:row>
      <xdr:rowOff>135128</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08558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29464</xdr:rowOff>
    </xdr:from>
    <xdr:to>
      <xdr:col>20</xdr:col>
      <xdr:colOff>38100</xdr:colOff>
      <xdr:row>35</xdr:row>
      <xdr:rowOff>131064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3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147591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05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84836</xdr:rowOff>
    </xdr:from>
    <xdr:to>
      <xdr:col>15</xdr:col>
      <xdr:colOff>50800</xdr:colOff>
      <xdr:row>35</xdr:row>
      <xdr:rowOff>103886</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085586"/>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25654</xdr:rowOff>
    </xdr:from>
    <xdr:to>
      <xdr:col>15</xdr:col>
      <xdr:colOff>101600</xdr:colOff>
      <xdr:row>35</xdr:row>
      <xdr:rowOff>127254</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143781</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801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156464</xdr:rowOff>
    </xdr:from>
    <xdr:to>
      <xdr:col>10</xdr:col>
      <xdr:colOff>114300</xdr:colOff>
      <xdr:row>35</xdr:row>
      <xdr:rowOff>103886</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985764"/>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25654</xdr:rowOff>
    </xdr:from>
    <xdr:to>
      <xdr:col>10</xdr:col>
      <xdr:colOff>165100</xdr:colOff>
      <xdr:row>35</xdr:row>
      <xdr:rowOff>127254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143781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801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101092</xdr:rowOff>
    </xdr:from>
    <xdr:to>
      <xdr:col>6</xdr:col>
      <xdr:colOff>38100</xdr:colOff>
      <xdr:row>35</xdr:row>
      <xdr:rowOff>31242</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3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47769</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705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75184</xdr:rowOff>
    </xdr:from>
    <xdr:to>
      <xdr:col>24</xdr:col>
      <xdr:colOff>114300</xdr:colOff>
      <xdr:row>36</xdr:row>
      <xdr:rowOff>5334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0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53611</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054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84328</xdr:rowOff>
    </xdr:from>
    <xdr:to>
      <xdr:col>20</xdr:col>
      <xdr:colOff>38100</xdr:colOff>
      <xdr:row>36</xdr:row>
      <xdr:rowOff>14478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085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5605</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177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34036</xdr:rowOff>
    </xdr:from>
    <xdr:to>
      <xdr:col>15</xdr:col>
      <xdr:colOff>101600</xdr:colOff>
      <xdr:row>35</xdr:row>
      <xdr:rowOff>135636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03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126763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12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53086</xdr:rowOff>
    </xdr:from>
    <xdr:to>
      <xdr:col>10</xdr:col>
      <xdr:colOff>165100</xdr:colOff>
      <xdr:row>35</xdr:row>
      <xdr:rowOff>154686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05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145813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146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105664</xdr:rowOff>
    </xdr:from>
    <xdr:to>
      <xdr:col>6</xdr:col>
      <xdr:colOff>38100</xdr:colOff>
      <xdr:row>35</xdr:row>
      <xdr:rowOff>35814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934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26941</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027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138023</xdr:rowOff>
    </xdr:from>
    <xdr:to>
      <xdr:col>24</xdr:col>
      <xdr:colOff>62865</xdr:colOff>
      <xdr:row>59</xdr:row>
      <xdr:rowOff>3207</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881973"/>
          <a:ext cx="1270" cy="1236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7034</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122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3207</xdr:rowOff>
    </xdr:from>
    <xdr:to>
      <xdr:col>24</xdr:col>
      <xdr:colOff>152400</xdr:colOff>
      <xdr:row>59</xdr:row>
      <xdr:rowOff>3207</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118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84700</xdr:rowOff>
    </xdr:from>
    <xdr:ext cx="534377"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65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87,088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138023</xdr:rowOff>
    </xdr:from>
    <xdr:to>
      <xdr:col>24</xdr:col>
      <xdr:colOff>152400</xdr:colOff>
      <xdr:row>51</xdr:row>
      <xdr:rowOff>138023</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88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53994</xdr:rowOff>
    </xdr:from>
    <xdr:to>
      <xdr:col>24</xdr:col>
      <xdr:colOff>63500</xdr:colOff>
      <xdr:row>58</xdr:row>
      <xdr:rowOff>62776</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3797300" y="9998094"/>
          <a:ext cx="838200" cy="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15403</xdr:rowOff>
    </xdr:from>
    <xdr:ext cx="534377"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6166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163976</xdr:rowOff>
    </xdr:from>
    <xdr:to>
      <xdr:col>24</xdr:col>
      <xdr:colOff>114300</xdr:colOff>
      <xdr:row>57</xdr:row>
      <xdr:rowOff>94126</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76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62776</xdr:rowOff>
    </xdr:from>
    <xdr:to>
      <xdr:col>19</xdr:col>
      <xdr:colOff>177800</xdr:colOff>
      <xdr:row>58</xdr:row>
      <xdr:rowOff>71710</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908300" y="10006876"/>
          <a:ext cx="889000" cy="8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36837</xdr:rowOff>
    </xdr:from>
    <xdr:to>
      <xdr:col>20</xdr:col>
      <xdr:colOff>38100</xdr:colOff>
      <xdr:row>57</xdr:row>
      <xdr:rowOff>138437</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809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154964</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530111" y="9584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51308</xdr:rowOff>
    </xdr:from>
    <xdr:to>
      <xdr:col>15</xdr:col>
      <xdr:colOff>50800</xdr:colOff>
      <xdr:row>58</xdr:row>
      <xdr:rowOff>71710</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2019300" y="9995408"/>
          <a:ext cx="889000" cy="20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52895</xdr:rowOff>
    </xdr:from>
    <xdr:to>
      <xdr:col>15</xdr:col>
      <xdr:colOff>101600</xdr:colOff>
      <xdr:row>57</xdr:row>
      <xdr:rowOff>154495</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825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171022</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41111" y="9600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30467</xdr:rowOff>
    </xdr:from>
    <xdr:to>
      <xdr:col>10</xdr:col>
      <xdr:colOff>114300</xdr:colOff>
      <xdr:row>58</xdr:row>
      <xdr:rowOff>51308</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1130300" y="9974567"/>
          <a:ext cx="889000" cy="20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20701</xdr:rowOff>
    </xdr:from>
    <xdr:to>
      <xdr:col>10</xdr:col>
      <xdr:colOff>165100</xdr:colOff>
      <xdr:row>57</xdr:row>
      <xdr:rowOff>122301</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79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138828</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52111" y="956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6452</xdr:rowOff>
    </xdr:from>
    <xdr:to>
      <xdr:col>6</xdr:col>
      <xdr:colOff>38100</xdr:colOff>
      <xdr:row>57</xdr:row>
      <xdr:rowOff>108052</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77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124579</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63111" y="9554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3194</xdr:rowOff>
    </xdr:from>
    <xdr:to>
      <xdr:col>24</xdr:col>
      <xdr:colOff>114300</xdr:colOff>
      <xdr:row>58</xdr:row>
      <xdr:rowOff>104794</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94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89571</xdr:rowOff>
    </xdr:from>
    <xdr:ext cx="534377"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862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11976</xdr:rowOff>
    </xdr:from>
    <xdr:to>
      <xdr:col>20</xdr:col>
      <xdr:colOff>38100</xdr:colOff>
      <xdr:row>58</xdr:row>
      <xdr:rowOff>113576</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956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104703</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530111" y="10048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20910</xdr:rowOff>
    </xdr:from>
    <xdr:to>
      <xdr:col>15</xdr:col>
      <xdr:colOff>101600</xdr:colOff>
      <xdr:row>58</xdr:row>
      <xdr:rowOff>122510</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965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113637</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41111" y="10057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508</xdr:rowOff>
    </xdr:from>
    <xdr:to>
      <xdr:col>10</xdr:col>
      <xdr:colOff>165100</xdr:colOff>
      <xdr:row>58</xdr:row>
      <xdr:rowOff>102108</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944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93235</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52111" y="10037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151117</xdr:rowOff>
    </xdr:from>
    <xdr:to>
      <xdr:col>6</xdr:col>
      <xdr:colOff>38100</xdr:colOff>
      <xdr:row>58</xdr:row>
      <xdr:rowOff>81267</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92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72394</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63111" y="10016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2413</xdr:rowOff>
    </xdr:from>
    <xdr:to>
      <xdr:col>24</xdr:col>
      <xdr:colOff>62865</xdr:colOff>
      <xdr:row>79</xdr:row>
      <xdr:rowOff>71540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003913"/>
          <a:ext cx="1270" cy="1612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75367</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619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71540</xdr:rowOff>
    </xdr:from>
    <xdr:to>
      <xdr:col>24</xdr:col>
      <xdr:colOff>152400</xdr:colOff>
      <xdr:row>79</xdr:row>
      <xdr:rowOff>71540</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616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120540</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779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244,810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2413</xdr:rowOff>
    </xdr:from>
    <xdr:to>
      <xdr:col>24</xdr:col>
      <xdr:colOff>152400</xdr:colOff>
      <xdr:row>70</xdr:row>
      <xdr:rowOff>2413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00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122352</xdr:rowOff>
    </xdr:from>
    <xdr:to>
      <xdr:col>24</xdr:col>
      <xdr:colOff>63500</xdr:colOff>
      <xdr:row>77</xdr:row>
      <xdr:rowOff>150203</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3324002"/>
          <a:ext cx="838200" cy="27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84967</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7722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62090</xdr:rowOff>
    </xdr:from>
    <xdr:to>
      <xdr:col>24</xdr:col>
      <xdr:colOff>114300</xdr:colOff>
      <xdr:row>75</xdr:row>
      <xdr:rowOff>163689</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29208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150203</xdr:rowOff>
    </xdr:from>
    <xdr:to>
      <xdr:col>19</xdr:col>
      <xdr:colOff>177800</xdr:colOff>
      <xdr:row>78</xdr:row>
      <xdr:rowOff>85306</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3351853"/>
          <a:ext cx="889000" cy="106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129248</xdr:rowOff>
    </xdr:from>
    <xdr:to>
      <xdr:col>20</xdr:col>
      <xdr:colOff>38100</xdr:colOff>
      <xdr:row>76</xdr:row>
      <xdr:rowOff>59398</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29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75925</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2763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80124</xdr:rowOff>
    </xdr:from>
    <xdr:to>
      <xdr:col>15</xdr:col>
      <xdr:colOff>50800</xdr:colOff>
      <xdr:row>78</xdr:row>
      <xdr:rowOff>85306</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2019300" y="13453224"/>
          <a:ext cx="889000" cy="5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139979</xdr:rowOff>
    </xdr:from>
    <xdr:to>
      <xdr:col>15</xdr:col>
      <xdr:colOff>101600</xdr:colOff>
      <xdr:row>76</xdr:row>
      <xdr:rowOff>70129</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2998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86656</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2773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80124</xdr:rowOff>
    </xdr:from>
    <xdr:to>
      <xdr:col>10</xdr:col>
      <xdr:colOff>114300</xdr:colOff>
      <xdr:row>78</xdr:row>
      <xdr:rowOff>166649</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453224"/>
          <a:ext cx="889000" cy="86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152882</xdr:rowOff>
    </xdr:from>
    <xdr:to>
      <xdr:col>10</xdr:col>
      <xdr:colOff>165100</xdr:colOff>
      <xdr:row>76</xdr:row>
      <xdr:rowOff>83032</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011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99560</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2786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63182</xdr:rowOff>
    </xdr:from>
    <xdr:to>
      <xdr:col>6</xdr:col>
      <xdr:colOff>38100</xdr:colOff>
      <xdr:row>76</xdr:row>
      <xdr:rowOff>164782</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093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9859</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2868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71552</xdr:rowOff>
    </xdr:from>
    <xdr:to>
      <xdr:col>24</xdr:col>
      <xdr:colOff>114300</xdr:colOff>
      <xdr:row>78</xdr:row>
      <xdr:rowOff>1702</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327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49979</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3251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99403</xdr:rowOff>
    </xdr:from>
    <xdr:to>
      <xdr:col>20</xdr:col>
      <xdr:colOff>38100</xdr:colOff>
      <xdr:row>78</xdr:row>
      <xdr:rowOff>29553</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301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20680</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3393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34506</xdr:rowOff>
    </xdr:from>
    <xdr:to>
      <xdr:col>15</xdr:col>
      <xdr:colOff>101600</xdr:colOff>
      <xdr:row>78</xdr:row>
      <xdr:rowOff>136106</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407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127233</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3500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29324</xdr:rowOff>
    </xdr:from>
    <xdr:to>
      <xdr:col>10</xdr:col>
      <xdr:colOff>165100</xdr:colOff>
      <xdr:row>78</xdr:row>
      <xdr:rowOff>130924</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402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122051</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495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115849</xdr:rowOff>
    </xdr:from>
    <xdr:to>
      <xdr:col>6</xdr:col>
      <xdr:colOff>38100</xdr:colOff>
      <xdr:row>79</xdr:row>
      <xdr:rowOff>45999</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488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37126</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581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92677</xdr:rowOff>
    </xdr:from>
    <xdr:to>
      <xdr:col>24</xdr:col>
      <xdr:colOff>62865</xdr:colOff>
      <xdr:row>98</xdr:row>
      <xdr:rowOff>165258</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694627"/>
          <a:ext cx="1270" cy="1272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169085</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97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165258</xdr:rowOff>
    </xdr:from>
    <xdr:to>
      <xdr:col>24</xdr:col>
      <xdr:colOff>152400</xdr:colOff>
      <xdr:row>98</xdr:row>
      <xdr:rowOff>165258</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967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39354</xdr:rowOff>
    </xdr:from>
    <xdr:ext cx="534377"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4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74,557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92677</xdr:rowOff>
    </xdr:from>
    <xdr:to>
      <xdr:col>24</xdr:col>
      <xdr:colOff>152400</xdr:colOff>
      <xdr:row>91</xdr:row>
      <xdr:rowOff>92677</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694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153302</xdr:rowOff>
    </xdr:from>
    <xdr:to>
      <xdr:col>24</xdr:col>
      <xdr:colOff>63500</xdr:colOff>
      <xdr:row>98</xdr:row>
      <xdr:rowOff>23983</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3797300" y="16783952"/>
          <a:ext cx="838200" cy="42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112806</xdr:rowOff>
    </xdr:from>
    <xdr:ext cx="534377"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4005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89929</xdr:rowOff>
    </xdr:from>
    <xdr:to>
      <xdr:col>24</xdr:col>
      <xdr:colOff>114300</xdr:colOff>
      <xdr:row>97</xdr:row>
      <xdr:rowOff>20079</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54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153302</xdr:rowOff>
    </xdr:from>
    <xdr:to>
      <xdr:col>19</xdr:col>
      <xdr:colOff>177800</xdr:colOff>
      <xdr:row>98</xdr:row>
      <xdr:rowOff>15776</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2908300" y="16783952"/>
          <a:ext cx="889000" cy="33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105200</xdr:rowOff>
    </xdr:from>
    <xdr:to>
      <xdr:col>20</xdr:col>
      <xdr:colOff>38100</xdr:colOff>
      <xdr:row>97</xdr:row>
      <xdr:rowOff>35350</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56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51877</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6339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89934</xdr:rowOff>
    </xdr:from>
    <xdr:to>
      <xdr:col>15</xdr:col>
      <xdr:colOff>50800</xdr:colOff>
      <xdr:row>98</xdr:row>
      <xdr:rowOff>15776</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2019300" y="16549134"/>
          <a:ext cx="889000" cy="268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146918</xdr:rowOff>
    </xdr:from>
    <xdr:to>
      <xdr:col>15</xdr:col>
      <xdr:colOff>101600</xdr:colOff>
      <xdr:row>97</xdr:row>
      <xdr:rowOff>77068</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60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93595</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381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89934</xdr:rowOff>
    </xdr:from>
    <xdr:to>
      <xdr:col>10</xdr:col>
      <xdr:colOff>114300</xdr:colOff>
      <xdr:row>97</xdr:row>
      <xdr:rowOff>118371</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1130300" y="16549134"/>
          <a:ext cx="889000" cy="199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146416</xdr:rowOff>
    </xdr:from>
    <xdr:to>
      <xdr:col>10</xdr:col>
      <xdr:colOff>165100</xdr:colOff>
      <xdr:row>97</xdr:row>
      <xdr:rowOff>76566</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60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67693</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698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116835</xdr:rowOff>
    </xdr:from>
    <xdr:to>
      <xdr:col>6</xdr:col>
      <xdr:colOff>38100</xdr:colOff>
      <xdr:row>97</xdr:row>
      <xdr:rowOff>46985</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57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63512</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35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144633</xdr:rowOff>
    </xdr:from>
    <xdr:to>
      <xdr:col>24</xdr:col>
      <xdr:colOff>114300</xdr:colOff>
      <xdr:row>98</xdr:row>
      <xdr:rowOff>74783</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77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123060</xdr:rowOff>
    </xdr:from>
    <xdr:ext cx="534377"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753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102502</xdr:rowOff>
    </xdr:from>
    <xdr:to>
      <xdr:col>20</xdr:col>
      <xdr:colOff>38100</xdr:colOff>
      <xdr:row>98</xdr:row>
      <xdr:rowOff>32652</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733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23779</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530111" y="16825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136426</xdr:rowOff>
    </xdr:from>
    <xdr:to>
      <xdr:col>15</xdr:col>
      <xdr:colOff>101600</xdr:colOff>
      <xdr:row>98</xdr:row>
      <xdr:rowOff>66576</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76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57703</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1111" y="1685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39134</xdr:rowOff>
    </xdr:from>
    <xdr:to>
      <xdr:col>10</xdr:col>
      <xdr:colOff>165100</xdr:colOff>
      <xdr:row>96</xdr:row>
      <xdr:rowOff>140734</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498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157261</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6273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67571</xdr:rowOff>
    </xdr:from>
    <xdr:to>
      <xdr:col>6</xdr:col>
      <xdr:colOff>38100</xdr:colOff>
      <xdr:row>97</xdr:row>
      <xdr:rowOff>169171</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69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160298</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6790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a:extLst>
            <a:ext uri="{FF2B5EF4-FFF2-40B4-BE49-F238E27FC236}">
              <a16:creationId xmlns:a16="http://schemas.microsoft.com/office/drawing/2014/main" id="{00000000-0008-0000-07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137414</xdr:rowOff>
    </xdr:from>
    <xdr:to>
      <xdr:col>54</xdr:col>
      <xdr:colOff>189865</xdr:colOff>
      <xdr:row>38</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flipV="1">
          <a:off x="10475595" y="5280914"/>
          <a:ext cx="1270" cy="1373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4" name="労働費最小値テキスト">
          <a:extLst>
            <a:ext uri="{FF2B5EF4-FFF2-40B4-BE49-F238E27FC236}">
              <a16:creationId xmlns:a16="http://schemas.microsoft.com/office/drawing/2014/main" id="{00000000-0008-0000-0700-00001C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84091</xdr:rowOff>
    </xdr:from>
    <xdr:ext cx="469744" cy="259045"/>
    <xdr:sp macro="" textlink="">
      <xdr:nvSpPr>
        <xdr:cNvPr id="286" name="労働費最大値テキスト">
          <a:extLst>
            <a:ext uri="{FF2B5EF4-FFF2-40B4-BE49-F238E27FC236}">
              <a16:creationId xmlns:a16="http://schemas.microsoft.com/office/drawing/2014/main" id="{00000000-0008-0000-0700-00001E010000}"/>
            </a:ext>
          </a:extLst>
        </xdr:cNvPr>
        <xdr:cNvSpPr txBox="1"/>
      </xdr:nvSpPr>
      <xdr:spPr>
        <a:xfrm>
          <a:off x="10528300" y="5056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3,005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137414</xdr:rowOff>
    </xdr:from>
    <xdr:to>
      <xdr:col>55</xdr:col>
      <xdr:colOff>88900</xdr:colOff>
      <xdr:row>30</xdr:row>
      <xdr:rowOff>137414</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5280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93980</xdr:rowOff>
    </xdr:from>
    <xdr:to>
      <xdr:col>55</xdr:col>
      <xdr:colOff>0</xdr:colOff>
      <xdr:row>37</xdr:row>
      <xdr:rowOff>103581</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9639300" y="6437630"/>
          <a:ext cx="8382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133723</xdr:rowOff>
    </xdr:from>
    <xdr:ext cx="378565" cy="259045"/>
    <xdr:sp macro="" textlink="">
      <xdr:nvSpPr>
        <xdr:cNvPr id="289" name="労働費平均値テキスト">
          <a:extLst>
            <a:ext uri="{FF2B5EF4-FFF2-40B4-BE49-F238E27FC236}">
              <a16:creationId xmlns:a16="http://schemas.microsoft.com/office/drawing/2014/main" id="{00000000-0008-0000-0700-000021010000}"/>
            </a:ext>
          </a:extLst>
        </xdr:cNvPr>
        <xdr:cNvSpPr txBox="1"/>
      </xdr:nvSpPr>
      <xdr:spPr>
        <a:xfrm>
          <a:off x="10528300" y="61344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110846</xdr:rowOff>
    </xdr:from>
    <xdr:to>
      <xdr:col>55</xdr:col>
      <xdr:colOff>50800</xdr:colOff>
      <xdr:row>37</xdr:row>
      <xdr:rowOff>40996</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10426700" y="628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11684</xdr:rowOff>
    </xdr:from>
    <xdr:to>
      <xdr:col>50</xdr:col>
      <xdr:colOff>114300</xdr:colOff>
      <xdr:row>37</xdr:row>
      <xdr:rowOff>93980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8750300" y="635533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134620</xdr:rowOff>
    </xdr:from>
    <xdr:to>
      <xdr:col>50</xdr:col>
      <xdr:colOff>165100</xdr:colOff>
      <xdr:row>37</xdr:row>
      <xdr:rowOff>64770</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95885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81297</xdr:rowOff>
    </xdr:from>
    <xdr:ext cx="378565"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9450017" y="60820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11684</xdr:rowOff>
    </xdr:from>
    <xdr:to>
      <xdr:col>45</xdr:col>
      <xdr:colOff>177800</xdr:colOff>
      <xdr:row>37</xdr:row>
      <xdr:rowOff>73406</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7861300" y="6355334"/>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129134</xdr:rowOff>
    </xdr:from>
    <xdr:to>
      <xdr:col>46</xdr:col>
      <xdr:colOff>38100</xdr:colOff>
      <xdr:row>37</xdr:row>
      <xdr:rowOff>59284</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8699500" y="6301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75811</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8561017" y="6076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66091</xdr:rowOff>
    </xdr:from>
    <xdr:to>
      <xdr:col>41</xdr:col>
      <xdr:colOff>50800</xdr:colOff>
      <xdr:row>37</xdr:row>
      <xdr:rowOff>73406</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6972300" y="6409741"/>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117246</xdr:rowOff>
    </xdr:from>
    <xdr:to>
      <xdr:col>41</xdr:col>
      <xdr:colOff>101600</xdr:colOff>
      <xdr:row>37</xdr:row>
      <xdr:rowOff>47396</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7810500" y="628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63923</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7672017" y="60646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76098</xdr:rowOff>
    </xdr:from>
    <xdr:to>
      <xdr:col>36</xdr:col>
      <xdr:colOff>165100</xdr:colOff>
      <xdr:row>37</xdr:row>
      <xdr:rowOff>6248</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6921500" y="624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22775</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6783017" y="60235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52781</xdr:rowOff>
    </xdr:from>
    <xdr:to>
      <xdr:col>55</xdr:col>
      <xdr:colOff>50800</xdr:colOff>
      <xdr:row>37</xdr:row>
      <xdr:rowOff>154381</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10426700" y="6396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31208</xdr:rowOff>
    </xdr:from>
    <xdr:ext cx="378565" cy="259045"/>
    <xdr:sp macro="" textlink="">
      <xdr:nvSpPr>
        <xdr:cNvPr id="308" name="労働費該当値テキスト">
          <a:extLst>
            <a:ext uri="{FF2B5EF4-FFF2-40B4-BE49-F238E27FC236}">
              <a16:creationId xmlns:a16="http://schemas.microsoft.com/office/drawing/2014/main" id="{00000000-0008-0000-0700-000034010000}"/>
            </a:ext>
          </a:extLst>
        </xdr:cNvPr>
        <xdr:cNvSpPr txBox="1"/>
      </xdr:nvSpPr>
      <xdr:spPr>
        <a:xfrm>
          <a:off x="10528300" y="63748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43180</xdr:rowOff>
    </xdr:from>
    <xdr:to>
      <xdr:col>50</xdr:col>
      <xdr:colOff>165100</xdr:colOff>
      <xdr:row>37</xdr:row>
      <xdr:rowOff>144780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9588500" y="638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135907</xdr:rowOff>
    </xdr:from>
    <xdr:ext cx="378565"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50017" y="64795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132334</xdr:rowOff>
    </xdr:from>
    <xdr:to>
      <xdr:col>46</xdr:col>
      <xdr:colOff>38100</xdr:colOff>
      <xdr:row>37</xdr:row>
      <xdr:rowOff>62484</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8699500" y="6304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53611</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61017" y="6397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22606</xdr:rowOff>
    </xdr:from>
    <xdr:to>
      <xdr:col>41</xdr:col>
      <xdr:colOff>101600</xdr:colOff>
      <xdr:row>37</xdr:row>
      <xdr:rowOff>124206</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7810500" y="6366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115333</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7672017" y="64589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15291</xdr:rowOff>
    </xdr:from>
    <xdr:to>
      <xdr:col>36</xdr:col>
      <xdr:colOff>165100</xdr:colOff>
      <xdr:row>37</xdr:row>
      <xdr:rowOff>116891</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6921500" y="6358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108018</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783017" y="64516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35577</xdr:rowOff>
    </xdr:from>
    <xdr:ext cx="46717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1016</xdr:rowOff>
    </xdr:from>
    <xdr:to>
      <xdr:col>54</xdr:col>
      <xdr:colOff>189865</xdr:colOff>
      <xdr:row>59</xdr:row>
      <xdr:rowOff>35763</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744966"/>
          <a:ext cx="1270" cy="1406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39590</xdr:rowOff>
    </xdr:from>
    <xdr:ext cx="378565"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10155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35763</xdr:rowOff>
    </xdr:from>
    <xdr:to>
      <xdr:col>55</xdr:col>
      <xdr:colOff>88900</xdr:colOff>
      <xdr:row>59</xdr:row>
      <xdr:rowOff>35763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10151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119143</xdr:rowOff>
    </xdr:from>
    <xdr:ext cx="534377"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520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18,570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1016</xdr:rowOff>
    </xdr:from>
    <xdr:to>
      <xdr:col>55</xdr:col>
      <xdr:colOff>88900</xdr:colOff>
      <xdr:row>51</xdr:row>
      <xdr:rowOff>1016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744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54432</xdr:rowOff>
    </xdr:from>
    <xdr:to>
      <xdr:col>55</xdr:col>
      <xdr:colOff>0</xdr:colOff>
      <xdr:row>58</xdr:row>
      <xdr:rowOff>87046</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9639300" y="9998532"/>
          <a:ext cx="838200" cy="32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122369</xdr:rowOff>
    </xdr:from>
    <xdr:ext cx="469744"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552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99492</xdr:rowOff>
    </xdr:from>
    <xdr:to>
      <xdr:col>55</xdr:col>
      <xdr:colOff>50800</xdr:colOff>
      <xdr:row>57</xdr:row>
      <xdr:rowOff>29642</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700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87046</xdr:rowOff>
    </xdr:from>
    <xdr:to>
      <xdr:col>50</xdr:col>
      <xdr:colOff>114300</xdr:colOff>
      <xdr:row>58</xdr:row>
      <xdr:rowOff>96114</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8750300" y="10031146"/>
          <a:ext cx="889000" cy="9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104063</xdr:rowOff>
    </xdr:from>
    <xdr:to>
      <xdr:col>50</xdr:col>
      <xdr:colOff>165100</xdr:colOff>
      <xdr:row>57</xdr:row>
      <xdr:rowOff>34213</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705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50740</xdr:rowOff>
    </xdr:from>
    <xdr:ext cx="469744"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404428" y="9480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90932</xdr:rowOff>
    </xdr:from>
    <xdr:to>
      <xdr:col>45</xdr:col>
      <xdr:colOff>177800</xdr:colOff>
      <xdr:row>58</xdr:row>
      <xdr:rowOff>96114</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7861300" y="10035032"/>
          <a:ext cx="889000" cy="5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138659</xdr:rowOff>
    </xdr:from>
    <xdr:to>
      <xdr:col>46</xdr:col>
      <xdr:colOff>38100</xdr:colOff>
      <xdr:row>57</xdr:row>
      <xdr:rowOff>68809</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73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85336</xdr:rowOff>
    </xdr:from>
    <xdr:ext cx="469744"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515428" y="9515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64719</xdr:rowOff>
    </xdr:from>
    <xdr:to>
      <xdr:col>41</xdr:col>
      <xdr:colOff>50800</xdr:colOff>
      <xdr:row>58</xdr:row>
      <xdr:rowOff>90932</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6972300" y="10008819"/>
          <a:ext cx="889000" cy="26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126391</xdr:rowOff>
    </xdr:from>
    <xdr:to>
      <xdr:col>41</xdr:col>
      <xdr:colOff>101600</xdr:colOff>
      <xdr:row>57</xdr:row>
      <xdr:rowOff>56541</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727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73068</xdr:rowOff>
    </xdr:from>
    <xdr:ext cx="469744"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626428" y="9502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139040</xdr:rowOff>
    </xdr:from>
    <xdr:to>
      <xdr:col>36</xdr:col>
      <xdr:colOff>165100</xdr:colOff>
      <xdr:row>57</xdr:row>
      <xdr:rowOff>69190</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7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85717</xdr:rowOff>
    </xdr:from>
    <xdr:ext cx="469744"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37428" y="951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3632</xdr:rowOff>
    </xdr:from>
    <xdr:to>
      <xdr:col>55</xdr:col>
      <xdr:colOff>50800</xdr:colOff>
      <xdr:row>58</xdr:row>
      <xdr:rowOff>105232</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947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153509</xdr:rowOff>
    </xdr:from>
    <xdr:ext cx="469744"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926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36246</xdr:rowOff>
    </xdr:from>
    <xdr:to>
      <xdr:col>50</xdr:col>
      <xdr:colOff>165100</xdr:colOff>
      <xdr:row>58</xdr:row>
      <xdr:rowOff>137846</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980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128973</xdr:rowOff>
    </xdr:from>
    <xdr:ext cx="469744"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404428" y="10073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45314</xdr:rowOff>
    </xdr:from>
    <xdr:to>
      <xdr:col>46</xdr:col>
      <xdr:colOff>38100</xdr:colOff>
      <xdr:row>58</xdr:row>
      <xdr:rowOff>146914</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98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138041</xdr:rowOff>
    </xdr:from>
    <xdr:ext cx="469744"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515428" y="10082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40132</xdr:rowOff>
    </xdr:from>
    <xdr:to>
      <xdr:col>41</xdr:col>
      <xdr:colOff>101600</xdr:colOff>
      <xdr:row>58</xdr:row>
      <xdr:rowOff>141732</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984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132859</xdr:rowOff>
    </xdr:from>
    <xdr:ext cx="469744"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626428" y="10076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13919</xdr:rowOff>
    </xdr:from>
    <xdr:to>
      <xdr:col>36</xdr:col>
      <xdr:colOff>165100</xdr:colOff>
      <xdr:row>58</xdr:row>
      <xdr:rowOff>115519</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958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106646</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37428" y="10050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68344</xdr:rowOff>
    </xdr:from>
    <xdr:to>
      <xdr:col>54</xdr:col>
      <xdr:colOff>189865</xdr:colOff>
      <xdr:row>79</xdr:row>
      <xdr:rowOff>74811</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069844"/>
          <a:ext cx="1270" cy="1549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78638</xdr:rowOff>
    </xdr:from>
    <xdr:ext cx="378565"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6231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74811</xdr:rowOff>
    </xdr:from>
    <xdr:to>
      <xdr:col>55</xdr:col>
      <xdr:colOff>88900</xdr:colOff>
      <xdr:row>79</xdr:row>
      <xdr:rowOff>74811</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61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15021</xdr:rowOff>
    </xdr:from>
    <xdr:ext cx="534377"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84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48,185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68344</xdr:rowOff>
    </xdr:from>
    <xdr:to>
      <xdr:col>55</xdr:col>
      <xdr:colOff>88900</xdr:colOff>
      <xdr:row>70</xdr:row>
      <xdr:rowOff>68344</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069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145514</xdr:rowOff>
    </xdr:from>
    <xdr:to>
      <xdr:col>55</xdr:col>
      <xdr:colOff>0</xdr:colOff>
      <xdr:row>78</xdr:row>
      <xdr:rowOff>171214</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9639300" y="13518614"/>
          <a:ext cx="838200" cy="25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51068</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0812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28191</xdr:rowOff>
    </xdr:from>
    <xdr:to>
      <xdr:col>55</xdr:col>
      <xdr:colOff>50800</xdr:colOff>
      <xdr:row>77</xdr:row>
      <xdr:rowOff>129791</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229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135389</xdr:rowOff>
    </xdr:from>
    <xdr:to>
      <xdr:col>50</xdr:col>
      <xdr:colOff>114300</xdr:colOff>
      <xdr:row>78</xdr:row>
      <xdr:rowOff>145514</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8750300" y="13508489"/>
          <a:ext cx="889000" cy="10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50854</xdr:rowOff>
    </xdr:from>
    <xdr:to>
      <xdr:col>50</xdr:col>
      <xdr:colOff>165100</xdr:colOff>
      <xdr:row>77</xdr:row>
      <xdr:rowOff>152454</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25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168981</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027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117036</xdr:rowOff>
    </xdr:from>
    <xdr:to>
      <xdr:col>45</xdr:col>
      <xdr:colOff>177800</xdr:colOff>
      <xdr:row>78</xdr:row>
      <xdr:rowOff>135389</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7861300" y="13490136"/>
          <a:ext cx="889000" cy="18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42201</xdr:rowOff>
    </xdr:from>
    <xdr:to>
      <xdr:col>46</xdr:col>
      <xdr:colOff>38100</xdr:colOff>
      <xdr:row>77</xdr:row>
      <xdr:rowOff>143801</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243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160328</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019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74354</xdr:rowOff>
    </xdr:from>
    <xdr:to>
      <xdr:col>41</xdr:col>
      <xdr:colOff>50800</xdr:colOff>
      <xdr:row>78</xdr:row>
      <xdr:rowOff>117036</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6972300" y="13447454"/>
          <a:ext cx="889000" cy="42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24467</xdr:rowOff>
    </xdr:from>
    <xdr:to>
      <xdr:col>41</xdr:col>
      <xdr:colOff>101600</xdr:colOff>
      <xdr:row>77</xdr:row>
      <xdr:rowOff>126067</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226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142594</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001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158818</xdr:rowOff>
    </xdr:from>
    <xdr:to>
      <xdr:col>36</xdr:col>
      <xdr:colOff>165100</xdr:colOff>
      <xdr:row>77</xdr:row>
      <xdr:rowOff>88968</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189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105496</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296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120414</xdr:rowOff>
    </xdr:from>
    <xdr:to>
      <xdr:col>55</xdr:col>
      <xdr:colOff>50800</xdr:colOff>
      <xdr:row>79</xdr:row>
      <xdr:rowOff>50564</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493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35341</xdr:rowOff>
    </xdr:from>
    <xdr:ext cx="469744"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408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94714</xdr:rowOff>
    </xdr:from>
    <xdr:to>
      <xdr:col>50</xdr:col>
      <xdr:colOff>165100</xdr:colOff>
      <xdr:row>79</xdr:row>
      <xdr:rowOff>24864</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467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15991</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404428" y="13560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84589</xdr:rowOff>
    </xdr:from>
    <xdr:to>
      <xdr:col>46</xdr:col>
      <xdr:colOff>38100</xdr:colOff>
      <xdr:row>79</xdr:row>
      <xdr:rowOff>14739</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45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5866</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515428" y="1355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66236</xdr:rowOff>
    </xdr:from>
    <xdr:to>
      <xdr:col>41</xdr:col>
      <xdr:colOff>101600</xdr:colOff>
      <xdr:row>78</xdr:row>
      <xdr:rowOff>167836</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439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158963</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626428" y="13532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23554</xdr:rowOff>
    </xdr:from>
    <xdr:to>
      <xdr:col>36</xdr:col>
      <xdr:colOff>165100</xdr:colOff>
      <xdr:row>78</xdr:row>
      <xdr:rowOff>125154</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396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116281</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37428" y="13489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a:extLst>
            <a:ext uri="{FF2B5EF4-FFF2-40B4-BE49-F238E27FC236}">
              <a16:creationId xmlns:a16="http://schemas.microsoft.com/office/drawing/2014/main" id="{00000000-0008-0000-07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105524</xdr:rowOff>
    </xdr:from>
    <xdr:to>
      <xdr:col>54</xdr:col>
      <xdr:colOff>189865</xdr:colOff>
      <xdr:row>98</xdr:row>
      <xdr:rowOff>164914</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10475595" y="15536024"/>
          <a:ext cx="1270" cy="1430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168741</xdr:rowOff>
    </xdr:from>
    <xdr:ext cx="534377" cy="259045"/>
    <xdr:sp macro="" textlink="">
      <xdr:nvSpPr>
        <xdr:cNvPr id="456" name="土木費最小値テキスト">
          <a:extLst>
            <a:ext uri="{FF2B5EF4-FFF2-40B4-BE49-F238E27FC236}">
              <a16:creationId xmlns:a16="http://schemas.microsoft.com/office/drawing/2014/main" id="{00000000-0008-0000-0700-0000C8010000}"/>
            </a:ext>
          </a:extLst>
        </xdr:cNvPr>
        <xdr:cNvSpPr txBox="1"/>
      </xdr:nvSpPr>
      <xdr:spPr>
        <a:xfrm>
          <a:off x="10528300" y="16970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164914</xdr:rowOff>
    </xdr:from>
    <xdr:to>
      <xdr:col>55</xdr:col>
      <xdr:colOff>88900</xdr:colOff>
      <xdr:row>98</xdr:row>
      <xdr:rowOff>164914</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6967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52201</xdr:rowOff>
    </xdr:from>
    <xdr:ext cx="534377" cy="259045"/>
    <xdr:sp macro="" textlink="">
      <xdr:nvSpPr>
        <xdr:cNvPr id="458" name="土木費最大値テキスト">
          <a:extLst>
            <a:ext uri="{FF2B5EF4-FFF2-40B4-BE49-F238E27FC236}">
              <a16:creationId xmlns:a16="http://schemas.microsoft.com/office/drawing/2014/main" id="{00000000-0008-0000-0700-0000CA010000}"/>
            </a:ext>
          </a:extLst>
        </xdr:cNvPr>
        <xdr:cNvSpPr txBox="1"/>
      </xdr:nvSpPr>
      <xdr:spPr>
        <a:xfrm>
          <a:off x="10528300" y="1531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81,495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105524</xdr:rowOff>
    </xdr:from>
    <xdr:to>
      <xdr:col>55</xdr:col>
      <xdr:colOff>88900</xdr:colOff>
      <xdr:row>90</xdr:row>
      <xdr:rowOff>105524</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5536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169464</xdr:rowOff>
    </xdr:from>
    <xdr:to>
      <xdr:col>55</xdr:col>
      <xdr:colOff>0</xdr:colOff>
      <xdr:row>98</xdr:row>
      <xdr:rowOff>7615</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9639300" y="16800114"/>
          <a:ext cx="8382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85900</xdr:rowOff>
    </xdr:from>
    <xdr:ext cx="534377" cy="259045"/>
    <xdr:sp macro="" textlink="">
      <xdr:nvSpPr>
        <xdr:cNvPr id="461" name="土木費平均値テキスト">
          <a:extLst>
            <a:ext uri="{FF2B5EF4-FFF2-40B4-BE49-F238E27FC236}">
              <a16:creationId xmlns:a16="http://schemas.microsoft.com/office/drawing/2014/main" id="{00000000-0008-0000-0700-0000CD010000}"/>
            </a:ext>
          </a:extLst>
        </xdr:cNvPr>
        <xdr:cNvSpPr txBox="1"/>
      </xdr:nvSpPr>
      <xdr:spPr>
        <a:xfrm>
          <a:off x="10528300" y="16202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63023</xdr:rowOff>
    </xdr:from>
    <xdr:to>
      <xdr:col>55</xdr:col>
      <xdr:colOff>50800</xdr:colOff>
      <xdr:row>95</xdr:row>
      <xdr:rowOff>164623</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10426700" y="1635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87213</xdr:rowOff>
    </xdr:from>
    <xdr:to>
      <xdr:col>50</xdr:col>
      <xdr:colOff>114300</xdr:colOff>
      <xdr:row>98</xdr:row>
      <xdr:rowOff>7615</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8750300" y="16717863"/>
          <a:ext cx="889000" cy="91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70109</xdr:rowOff>
    </xdr:from>
    <xdr:to>
      <xdr:col>50</xdr:col>
      <xdr:colOff>165100</xdr:colOff>
      <xdr:row>96</xdr:row>
      <xdr:rowOff>259</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9588500" y="16357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16786</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9372111" y="16133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87213</xdr:rowOff>
    </xdr:from>
    <xdr:to>
      <xdr:col>45</xdr:col>
      <xdr:colOff>177800</xdr:colOff>
      <xdr:row>97</xdr:row>
      <xdr:rowOff>130418</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7861300" y="16717863"/>
          <a:ext cx="889000" cy="43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48095</xdr:rowOff>
    </xdr:from>
    <xdr:to>
      <xdr:col>46</xdr:col>
      <xdr:colOff>38100</xdr:colOff>
      <xdr:row>95</xdr:row>
      <xdr:rowOff>149695</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8699500" y="1633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166222</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8483111" y="1611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130282</xdr:rowOff>
    </xdr:from>
    <xdr:to>
      <xdr:col>41</xdr:col>
      <xdr:colOff>50800</xdr:colOff>
      <xdr:row>97</xdr:row>
      <xdr:rowOff>130418</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6972300" y="16760932"/>
          <a:ext cx="889000" cy="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65263</xdr:rowOff>
    </xdr:from>
    <xdr:to>
      <xdr:col>41</xdr:col>
      <xdr:colOff>101600</xdr:colOff>
      <xdr:row>95</xdr:row>
      <xdr:rowOff>166863</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7810500" y="16353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11940</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7594111" y="16128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81265</xdr:rowOff>
    </xdr:from>
    <xdr:to>
      <xdr:col>36</xdr:col>
      <xdr:colOff>165100</xdr:colOff>
      <xdr:row>96</xdr:row>
      <xdr:rowOff>11415</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6921500" y="1636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27942</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05111" y="16144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118664</xdr:rowOff>
    </xdr:from>
    <xdr:to>
      <xdr:col>55</xdr:col>
      <xdr:colOff>50800</xdr:colOff>
      <xdr:row>98</xdr:row>
      <xdr:rowOff>48814</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10426700" y="16749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97091</xdr:rowOff>
    </xdr:from>
    <xdr:ext cx="534377" cy="259045"/>
    <xdr:sp macro="" textlink="">
      <xdr:nvSpPr>
        <xdr:cNvPr id="480" name="土木費該当値テキスト">
          <a:extLst>
            <a:ext uri="{FF2B5EF4-FFF2-40B4-BE49-F238E27FC236}">
              <a16:creationId xmlns:a16="http://schemas.microsoft.com/office/drawing/2014/main" id="{00000000-0008-0000-0700-0000E0010000}"/>
            </a:ext>
          </a:extLst>
        </xdr:cNvPr>
        <xdr:cNvSpPr txBox="1"/>
      </xdr:nvSpPr>
      <xdr:spPr>
        <a:xfrm>
          <a:off x="10528300" y="16727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128265</xdr:rowOff>
    </xdr:from>
    <xdr:to>
      <xdr:col>50</xdr:col>
      <xdr:colOff>165100</xdr:colOff>
      <xdr:row>98</xdr:row>
      <xdr:rowOff>58415</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9588500" y="1675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49542</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372111" y="16851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36413</xdr:rowOff>
    </xdr:from>
    <xdr:to>
      <xdr:col>46</xdr:col>
      <xdr:colOff>38100</xdr:colOff>
      <xdr:row>97</xdr:row>
      <xdr:rowOff>138013</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8699500" y="1666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129140</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483111" y="16759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79618</xdr:rowOff>
    </xdr:from>
    <xdr:to>
      <xdr:col>41</xdr:col>
      <xdr:colOff>101600</xdr:colOff>
      <xdr:row>98</xdr:row>
      <xdr:rowOff>9768</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7810500" y="1671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895</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594111" y="16802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79482</xdr:rowOff>
    </xdr:from>
    <xdr:to>
      <xdr:col>36</xdr:col>
      <xdr:colOff>165100</xdr:colOff>
      <xdr:row>98</xdr:row>
      <xdr:rowOff>9632</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6921500" y="1671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759</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05111" y="16802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a:extLst>
            <a:ext uri="{FF2B5EF4-FFF2-40B4-BE49-F238E27FC236}">
              <a16:creationId xmlns:a16="http://schemas.microsoft.com/office/drawing/2014/main"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42817</xdr:rowOff>
    </xdr:from>
    <xdr:to>
      <xdr:col>85</xdr:col>
      <xdr:colOff>126364</xdr:colOff>
      <xdr:row>39</xdr:row>
      <xdr:rowOff>63282</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6317595" y="5186317"/>
          <a:ext cx="1269" cy="1563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67109</xdr:rowOff>
    </xdr:from>
    <xdr:ext cx="469744" cy="259045"/>
    <xdr:sp macro="" textlink="">
      <xdr:nvSpPr>
        <xdr:cNvPr id="516" name="消防費最小値テキスト">
          <a:extLst>
            <a:ext uri="{FF2B5EF4-FFF2-40B4-BE49-F238E27FC236}">
              <a16:creationId xmlns:a16="http://schemas.microsoft.com/office/drawing/2014/main" id="{00000000-0008-0000-0700-000004020000}"/>
            </a:ext>
          </a:extLst>
        </xdr:cNvPr>
        <xdr:cNvSpPr txBox="1"/>
      </xdr:nvSpPr>
      <xdr:spPr>
        <a:xfrm>
          <a:off x="16370300" y="6753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63282</xdr:rowOff>
    </xdr:from>
    <xdr:to>
      <xdr:col>86</xdr:col>
      <xdr:colOff>25400</xdr:colOff>
      <xdr:row>39</xdr:row>
      <xdr:rowOff>63282</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6749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160944</xdr:rowOff>
    </xdr:from>
    <xdr:ext cx="534377" cy="259045"/>
    <xdr:sp macro="" textlink="">
      <xdr:nvSpPr>
        <xdr:cNvPr id="518" name="消防費最大値テキスト">
          <a:extLst>
            <a:ext uri="{FF2B5EF4-FFF2-40B4-BE49-F238E27FC236}">
              <a16:creationId xmlns:a16="http://schemas.microsoft.com/office/drawing/2014/main" id="{00000000-0008-0000-0700-000006020000}"/>
            </a:ext>
          </a:extLst>
        </xdr:cNvPr>
        <xdr:cNvSpPr txBox="1"/>
      </xdr:nvSpPr>
      <xdr:spPr>
        <a:xfrm>
          <a:off x="16370300" y="496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42817</xdr:rowOff>
    </xdr:from>
    <xdr:to>
      <xdr:col>86</xdr:col>
      <xdr:colOff>25400</xdr:colOff>
      <xdr:row>30</xdr:row>
      <xdr:rowOff>42817</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518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46083</xdr:rowOff>
    </xdr:from>
    <xdr:to>
      <xdr:col>85</xdr:col>
      <xdr:colOff>127000</xdr:colOff>
      <xdr:row>36</xdr:row>
      <xdr:rowOff>97028</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5481300" y="6218283"/>
          <a:ext cx="838200" cy="50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11157</xdr:rowOff>
    </xdr:from>
    <xdr:ext cx="534377" cy="259045"/>
    <xdr:sp macro="" textlink="">
      <xdr:nvSpPr>
        <xdr:cNvPr id="521" name="消防費平均値テキスト">
          <a:extLst>
            <a:ext uri="{FF2B5EF4-FFF2-40B4-BE49-F238E27FC236}">
              <a16:creationId xmlns:a16="http://schemas.microsoft.com/office/drawing/2014/main" id="{00000000-0008-0000-0700-000009020000}"/>
            </a:ext>
          </a:extLst>
        </xdr:cNvPr>
        <xdr:cNvSpPr txBox="1"/>
      </xdr:nvSpPr>
      <xdr:spPr>
        <a:xfrm>
          <a:off x="16370300" y="63548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32730</xdr:rowOff>
    </xdr:from>
    <xdr:to>
      <xdr:col>85</xdr:col>
      <xdr:colOff>177800</xdr:colOff>
      <xdr:row>37</xdr:row>
      <xdr:rowOff>134330</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6268700" y="637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97028</xdr:rowOff>
    </xdr:from>
    <xdr:to>
      <xdr:col>81</xdr:col>
      <xdr:colOff>50800</xdr:colOff>
      <xdr:row>36</xdr:row>
      <xdr:rowOff>132189</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4592300" y="6269228"/>
          <a:ext cx="889000" cy="35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67237</xdr:rowOff>
    </xdr:from>
    <xdr:to>
      <xdr:col>81</xdr:col>
      <xdr:colOff>101600</xdr:colOff>
      <xdr:row>37</xdr:row>
      <xdr:rowOff>168838</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5430500" y="64108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159965</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14111" y="6503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132189</xdr:rowOff>
    </xdr:from>
    <xdr:to>
      <xdr:col>76</xdr:col>
      <xdr:colOff>114300</xdr:colOff>
      <xdr:row>37</xdr:row>
      <xdr:rowOff>85925</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3703300" y="6304389"/>
          <a:ext cx="889000" cy="125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74422</xdr:rowOff>
    </xdr:from>
    <xdr:to>
      <xdr:col>76</xdr:col>
      <xdr:colOff>165100</xdr:colOff>
      <xdr:row>38</xdr:row>
      <xdr:rowOff>4572</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4541500" y="641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167149</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651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85925</xdr:rowOff>
    </xdr:from>
    <xdr:to>
      <xdr:col>71</xdr:col>
      <xdr:colOff>177800</xdr:colOff>
      <xdr:row>37</xdr:row>
      <xdr:rowOff>90061</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2814300" y="6429575"/>
          <a:ext cx="889000" cy="4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89227</xdr:rowOff>
    </xdr:from>
    <xdr:to>
      <xdr:col>72</xdr:col>
      <xdr:colOff>38100</xdr:colOff>
      <xdr:row>38</xdr:row>
      <xdr:rowOff>19377</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3652500" y="6432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10503</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436111" y="6525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68652</xdr:rowOff>
    </xdr:from>
    <xdr:to>
      <xdr:col>67</xdr:col>
      <xdr:colOff>101600</xdr:colOff>
      <xdr:row>37</xdr:row>
      <xdr:rowOff>170252</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2763500" y="6412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161379</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547111" y="6505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166733</xdr:rowOff>
    </xdr:from>
    <xdr:to>
      <xdr:col>85</xdr:col>
      <xdr:colOff>177800</xdr:colOff>
      <xdr:row>36</xdr:row>
      <xdr:rowOff>96883</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6268700" y="6167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18160</xdr:rowOff>
    </xdr:from>
    <xdr:ext cx="534377" cy="259045"/>
    <xdr:sp macro="" textlink="">
      <xdr:nvSpPr>
        <xdr:cNvPr id="540" name="消防費該当値テキスト">
          <a:extLst>
            <a:ext uri="{FF2B5EF4-FFF2-40B4-BE49-F238E27FC236}">
              <a16:creationId xmlns:a16="http://schemas.microsoft.com/office/drawing/2014/main" id="{00000000-0008-0000-0700-00001C020000}"/>
            </a:ext>
          </a:extLst>
        </xdr:cNvPr>
        <xdr:cNvSpPr txBox="1"/>
      </xdr:nvSpPr>
      <xdr:spPr>
        <a:xfrm>
          <a:off x="16370300" y="6018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46228</xdr:rowOff>
    </xdr:from>
    <xdr:to>
      <xdr:col>81</xdr:col>
      <xdr:colOff>101600</xdr:colOff>
      <xdr:row>36</xdr:row>
      <xdr:rowOff>147828</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5430500" y="621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164355</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14111" y="5993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81389</xdr:rowOff>
    </xdr:from>
    <xdr:to>
      <xdr:col>76</xdr:col>
      <xdr:colOff>165100</xdr:colOff>
      <xdr:row>37</xdr:row>
      <xdr:rowOff>11539</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4541500" y="625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28066</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325111" y="602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35125</xdr:rowOff>
    </xdr:from>
    <xdr:to>
      <xdr:col>72</xdr:col>
      <xdr:colOff>38100</xdr:colOff>
      <xdr:row>37</xdr:row>
      <xdr:rowOff>136725</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3652500" y="6378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153252</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3436111" y="615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39261</xdr:rowOff>
    </xdr:from>
    <xdr:to>
      <xdr:col>67</xdr:col>
      <xdr:colOff>101600</xdr:colOff>
      <xdr:row>37</xdr:row>
      <xdr:rowOff>140861</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2763500" y="638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157388</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547111" y="615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71280</xdr:rowOff>
    </xdr:from>
    <xdr:to>
      <xdr:col>85</xdr:col>
      <xdr:colOff>126364</xdr:colOff>
      <xdr:row>57</xdr:row>
      <xdr:rowOff>121938</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643780"/>
          <a:ext cx="1269" cy="1250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125765</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9898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121938</xdr:rowOff>
    </xdr:from>
    <xdr:to>
      <xdr:col>86</xdr:col>
      <xdr:colOff>25400</xdr:colOff>
      <xdr:row>57</xdr:row>
      <xdr:rowOff>121938</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989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17957</xdr:rowOff>
    </xdr:from>
    <xdr:ext cx="534377"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419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82,993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71280</xdr:rowOff>
    </xdr:from>
    <xdr:to>
      <xdr:col>86</xdr:col>
      <xdr:colOff>25400</xdr:colOff>
      <xdr:row>50</xdr:row>
      <xdr:rowOff>71280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643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14816</xdr:rowOff>
    </xdr:from>
    <xdr:to>
      <xdr:col>85</xdr:col>
      <xdr:colOff>127000</xdr:colOff>
      <xdr:row>56</xdr:row>
      <xdr:rowOff>97249</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5481300" y="9616016"/>
          <a:ext cx="838200" cy="8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63154</xdr:rowOff>
    </xdr:from>
    <xdr:ext cx="534377"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3214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40277</xdr:rowOff>
    </xdr:from>
    <xdr:to>
      <xdr:col>85</xdr:col>
      <xdr:colOff>177800</xdr:colOff>
      <xdr:row>55</xdr:row>
      <xdr:rowOff>141877</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470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11707</xdr:rowOff>
    </xdr:from>
    <xdr:to>
      <xdr:col>81</xdr:col>
      <xdr:colOff>50800</xdr:colOff>
      <xdr:row>56</xdr:row>
      <xdr:rowOff>14816</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4592300" y="9441457"/>
          <a:ext cx="889000" cy="174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146416</xdr:rowOff>
    </xdr:from>
    <xdr:to>
      <xdr:col>81</xdr:col>
      <xdr:colOff>101600</xdr:colOff>
      <xdr:row>56</xdr:row>
      <xdr:rowOff>76566</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576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67693</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14111" y="966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11707</xdr:rowOff>
    </xdr:from>
    <xdr:to>
      <xdr:col>76</xdr:col>
      <xdr:colOff>114300</xdr:colOff>
      <xdr:row>56</xdr:row>
      <xdr:rowOff>91580</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3703300" y="9441457"/>
          <a:ext cx="889000" cy="251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113017</xdr:rowOff>
    </xdr:from>
    <xdr:to>
      <xdr:col>76</xdr:col>
      <xdr:colOff>165100</xdr:colOff>
      <xdr:row>56</xdr:row>
      <xdr:rowOff>43167</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5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34294</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325111" y="9635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40945</xdr:rowOff>
    </xdr:from>
    <xdr:to>
      <xdr:col>71</xdr:col>
      <xdr:colOff>177800</xdr:colOff>
      <xdr:row>56</xdr:row>
      <xdr:rowOff>91580</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2814300" y="9642145"/>
          <a:ext cx="889000" cy="50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139855</xdr:rowOff>
    </xdr:from>
    <xdr:to>
      <xdr:col>72</xdr:col>
      <xdr:colOff>38100</xdr:colOff>
      <xdr:row>56</xdr:row>
      <xdr:rowOff>70005</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569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86532</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36111" y="9344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78681</xdr:rowOff>
    </xdr:from>
    <xdr:to>
      <xdr:col>67</xdr:col>
      <xdr:colOff>101600</xdr:colOff>
      <xdr:row>56</xdr:row>
      <xdr:rowOff>8831</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50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25358</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47111" y="928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46449</xdr:rowOff>
    </xdr:from>
    <xdr:to>
      <xdr:col>85</xdr:col>
      <xdr:colOff>177800</xdr:colOff>
      <xdr:row>56</xdr:row>
      <xdr:rowOff>148049</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647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24876</xdr:rowOff>
    </xdr:from>
    <xdr:ext cx="534377"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626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135466</xdr:rowOff>
    </xdr:from>
    <xdr:to>
      <xdr:col>81</xdr:col>
      <xdr:colOff>101600</xdr:colOff>
      <xdr:row>56</xdr:row>
      <xdr:rowOff>65616</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56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82143</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14111" y="9340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132357</xdr:rowOff>
    </xdr:from>
    <xdr:to>
      <xdr:col>76</xdr:col>
      <xdr:colOff>165100</xdr:colOff>
      <xdr:row>55</xdr:row>
      <xdr:rowOff>62507</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390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79034</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325111" y="916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40780</xdr:rowOff>
    </xdr:from>
    <xdr:to>
      <xdr:col>72</xdr:col>
      <xdr:colOff>38100</xdr:colOff>
      <xdr:row>56</xdr:row>
      <xdr:rowOff>142380</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64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133507</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9734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161595</xdr:rowOff>
    </xdr:from>
    <xdr:to>
      <xdr:col>67</xdr:col>
      <xdr:colOff>101600</xdr:colOff>
      <xdr:row>56</xdr:row>
      <xdr:rowOff>91745</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591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82872</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9684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a:extLst>
            <a:ext uri="{FF2B5EF4-FFF2-40B4-BE49-F238E27FC236}">
              <a16:creationId xmlns:a16="http://schemas.microsoft.com/office/drawing/2014/main" id="{00000000-0008-0000-07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129315</xdr:rowOff>
    </xdr:from>
    <xdr:to>
      <xdr:col>85</xdr:col>
      <xdr:colOff>126364</xdr:colOff>
      <xdr:row>79</xdr:row>
      <xdr:rowOff>98879</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6317595" y="12130815"/>
          <a:ext cx="1269" cy="1512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1" name="災害復旧費最小値テキスト">
          <a:extLst>
            <a:ext uri="{FF2B5EF4-FFF2-40B4-BE49-F238E27FC236}">
              <a16:creationId xmlns:a16="http://schemas.microsoft.com/office/drawing/2014/main" id="{00000000-0008-0000-0700-000077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75992</xdr:rowOff>
    </xdr:from>
    <xdr:ext cx="534377" cy="259045"/>
    <xdr:sp macro="" textlink="">
      <xdr:nvSpPr>
        <xdr:cNvPr id="633" name="災害復旧費最大値テキスト">
          <a:extLst>
            <a:ext uri="{FF2B5EF4-FFF2-40B4-BE49-F238E27FC236}">
              <a16:creationId xmlns:a16="http://schemas.microsoft.com/office/drawing/2014/main" id="{00000000-0008-0000-0700-000079020000}"/>
            </a:ext>
          </a:extLst>
        </xdr:cNvPr>
        <xdr:cNvSpPr txBox="1"/>
      </xdr:nvSpPr>
      <xdr:spPr>
        <a:xfrm>
          <a:off x="16370300" y="11906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46,318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129315</xdr:rowOff>
    </xdr:from>
    <xdr:to>
      <xdr:col>86</xdr:col>
      <xdr:colOff>25400</xdr:colOff>
      <xdr:row>70</xdr:row>
      <xdr:rowOff>129315</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2130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73209</xdr:rowOff>
    </xdr:from>
    <xdr:to>
      <xdr:col>85</xdr:col>
      <xdr:colOff>127000</xdr:colOff>
      <xdr:row>79</xdr:row>
      <xdr:rowOff>93850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5481300" y="13617759"/>
          <a:ext cx="838200" cy="20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158183</xdr:rowOff>
    </xdr:from>
    <xdr:ext cx="469744" cy="259045"/>
    <xdr:sp macro="" textlink="">
      <xdr:nvSpPr>
        <xdr:cNvPr id="636" name="災害復旧費平均値テキスト">
          <a:extLst>
            <a:ext uri="{FF2B5EF4-FFF2-40B4-BE49-F238E27FC236}">
              <a16:creationId xmlns:a16="http://schemas.microsoft.com/office/drawing/2014/main" id="{00000000-0008-0000-0700-00007C020000}"/>
            </a:ext>
          </a:extLst>
        </xdr:cNvPr>
        <xdr:cNvSpPr txBox="1"/>
      </xdr:nvSpPr>
      <xdr:spPr>
        <a:xfrm>
          <a:off x="16370300" y="133598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135306</xdr:rowOff>
    </xdr:from>
    <xdr:to>
      <xdr:col>85</xdr:col>
      <xdr:colOff>177800</xdr:colOff>
      <xdr:row>79</xdr:row>
      <xdr:rowOff>65456</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6268700" y="13508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73209</xdr:rowOff>
    </xdr:from>
    <xdr:to>
      <xdr:col>81</xdr:col>
      <xdr:colOff>50800</xdr:colOff>
      <xdr:row>79</xdr:row>
      <xdr:rowOff>86175</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4592300" y="13617759"/>
          <a:ext cx="889000" cy="12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149512</xdr:rowOff>
    </xdr:from>
    <xdr:to>
      <xdr:col>81</xdr:col>
      <xdr:colOff>101600</xdr:colOff>
      <xdr:row>79</xdr:row>
      <xdr:rowOff>79662</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5430500" y="13522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96189</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46428" y="13297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86175</xdr:rowOff>
    </xdr:from>
    <xdr:to>
      <xdr:col>76</xdr:col>
      <xdr:colOff>114300</xdr:colOff>
      <xdr:row>79</xdr:row>
      <xdr:rowOff>98879</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3703300" y="13630725"/>
          <a:ext cx="889000" cy="12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3045</xdr:rowOff>
    </xdr:from>
    <xdr:to>
      <xdr:col>76</xdr:col>
      <xdr:colOff>165100</xdr:colOff>
      <xdr:row>79</xdr:row>
      <xdr:rowOff>104645</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4541500" y="1354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121172</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357428" y="1332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3437</xdr:rowOff>
    </xdr:from>
    <xdr:to>
      <xdr:col>72</xdr:col>
      <xdr:colOff>38100</xdr:colOff>
      <xdr:row>79</xdr:row>
      <xdr:rowOff>105037</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3652500" y="1354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121564</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468428" y="13323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14508</xdr:rowOff>
    </xdr:from>
    <xdr:to>
      <xdr:col>67</xdr:col>
      <xdr:colOff>101600</xdr:colOff>
      <xdr:row>79</xdr:row>
      <xdr:rowOff>116108</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2763500" y="13559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132635</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579428" y="13334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43050</xdr:rowOff>
    </xdr:from>
    <xdr:to>
      <xdr:col>85</xdr:col>
      <xdr:colOff>177800</xdr:colOff>
      <xdr:row>79</xdr:row>
      <xdr:rowOff>144650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6268700" y="1358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129427</xdr:rowOff>
    </xdr:from>
    <xdr:ext cx="378565" cy="259045"/>
    <xdr:sp macro="" textlink="">
      <xdr:nvSpPr>
        <xdr:cNvPr id="655" name="災害復旧費該当値テキスト">
          <a:extLst>
            <a:ext uri="{FF2B5EF4-FFF2-40B4-BE49-F238E27FC236}">
              <a16:creationId xmlns:a16="http://schemas.microsoft.com/office/drawing/2014/main" id="{00000000-0008-0000-0700-00008F020000}"/>
            </a:ext>
          </a:extLst>
        </xdr:cNvPr>
        <xdr:cNvSpPr txBox="1"/>
      </xdr:nvSpPr>
      <xdr:spPr>
        <a:xfrm>
          <a:off x="16370300" y="135025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22409</xdr:rowOff>
    </xdr:from>
    <xdr:to>
      <xdr:col>81</xdr:col>
      <xdr:colOff>101600</xdr:colOff>
      <xdr:row>79</xdr:row>
      <xdr:rowOff>124009</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5430500" y="13566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115136</xdr:rowOff>
    </xdr:from>
    <xdr:ext cx="378565"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5292017" y="136596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35375</xdr:rowOff>
    </xdr:from>
    <xdr:to>
      <xdr:col>76</xdr:col>
      <xdr:colOff>165100</xdr:colOff>
      <xdr:row>79</xdr:row>
      <xdr:rowOff>136975</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4541500" y="13579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128102</xdr:rowOff>
    </xdr:from>
    <xdr:ext cx="378565"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403017" y="136726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139700</xdr:rowOff>
    </xdr:from>
    <xdr:to>
      <xdr:col>89</xdr:col>
      <xdr:colOff>177800</xdr:colOff>
      <xdr:row>99</xdr:row>
      <xdr:rowOff>139700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168927</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82550</xdr:rowOff>
    </xdr:from>
    <xdr:to>
      <xdr:col>89</xdr:col>
      <xdr:colOff>177800</xdr:colOff>
      <xdr:row>96</xdr:row>
      <xdr:rowOff>82550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111777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25400</xdr:rowOff>
    </xdr:from>
    <xdr:to>
      <xdr:col>89</xdr:col>
      <xdr:colOff>177800</xdr:colOff>
      <xdr:row>93</xdr:row>
      <xdr:rowOff>25400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54627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90</xdr:row>
      <xdr:rowOff>111777</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89</xdr:row>
      <xdr:rowOff>139700</xdr:rowOff>
    </xdr:from>
    <xdr:to>
      <xdr:col>89</xdr:col>
      <xdr:colOff>177800</xdr:colOff>
      <xdr:row>89</xdr:row>
      <xdr:rowOff>139700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88</xdr:row>
      <xdr:rowOff>168927</xdr:rowOff>
    </xdr:from>
    <xdr:ext cx="53129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914701" y="1525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a:extLst>
            <a:ext uri="{FF2B5EF4-FFF2-40B4-BE49-F238E27FC236}">
              <a16:creationId xmlns:a16="http://schemas.microsoft.com/office/drawing/2014/main" id="{00000000-0008-0000-0700-0000B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161389</xdr:rowOff>
    </xdr:from>
    <xdr:to>
      <xdr:col>85</xdr:col>
      <xdr:colOff>126364</xdr:colOff>
      <xdr:row>98</xdr:row>
      <xdr:rowOff>129099</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6317595" y="15591889"/>
          <a:ext cx="1269" cy="1339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132926</xdr:rowOff>
    </xdr:from>
    <xdr:ext cx="534377" cy="259045"/>
    <xdr:sp macro="" textlink="">
      <xdr:nvSpPr>
        <xdr:cNvPr id="693" name="公債費最小値テキスト">
          <a:extLst>
            <a:ext uri="{FF2B5EF4-FFF2-40B4-BE49-F238E27FC236}">
              <a16:creationId xmlns:a16="http://schemas.microsoft.com/office/drawing/2014/main" id="{00000000-0008-0000-0700-0000B5020000}"/>
            </a:ext>
          </a:extLst>
        </xdr:cNvPr>
        <xdr:cNvSpPr txBox="1"/>
      </xdr:nvSpPr>
      <xdr:spPr>
        <a:xfrm>
          <a:off x="16370300" y="16935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129099</xdr:rowOff>
    </xdr:from>
    <xdr:to>
      <xdr:col>86</xdr:col>
      <xdr:colOff>25400</xdr:colOff>
      <xdr:row>98</xdr:row>
      <xdr:rowOff>129099</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6931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108066</xdr:rowOff>
    </xdr:from>
    <xdr:ext cx="534377" cy="259045"/>
    <xdr:sp macro="" textlink="">
      <xdr:nvSpPr>
        <xdr:cNvPr id="695" name="公債費最大値テキスト">
          <a:extLst>
            <a:ext uri="{FF2B5EF4-FFF2-40B4-BE49-F238E27FC236}">
              <a16:creationId xmlns:a16="http://schemas.microsoft.com/office/drawing/2014/main" id="{00000000-0008-0000-0700-0000B7020000}"/>
            </a:ext>
          </a:extLst>
        </xdr:cNvPr>
        <xdr:cNvSpPr txBox="1"/>
      </xdr:nvSpPr>
      <xdr:spPr>
        <a:xfrm>
          <a:off x="16370300" y="1536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63,241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161389</xdr:rowOff>
    </xdr:from>
    <xdr:to>
      <xdr:col>86</xdr:col>
      <xdr:colOff>25400</xdr:colOff>
      <xdr:row>90</xdr:row>
      <xdr:rowOff>161389</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6230600" y="15591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95638</xdr:rowOff>
    </xdr:from>
    <xdr:to>
      <xdr:col>85</xdr:col>
      <xdr:colOff>127000</xdr:colOff>
      <xdr:row>96</xdr:row>
      <xdr:rowOff>127012</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5481300" y="16554838"/>
          <a:ext cx="838200" cy="31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14279</xdr:rowOff>
    </xdr:from>
    <xdr:ext cx="534377" cy="259045"/>
    <xdr:sp macro="" textlink="">
      <xdr:nvSpPr>
        <xdr:cNvPr id="698" name="公債費平均値テキスト">
          <a:extLst>
            <a:ext uri="{FF2B5EF4-FFF2-40B4-BE49-F238E27FC236}">
              <a16:creationId xmlns:a16="http://schemas.microsoft.com/office/drawing/2014/main" id="{00000000-0008-0000-0700-0000BA020000}"/>
            </a:ext>
          </a:extLst>
        </xdr:cNvPr>
        <xdr:cNvSpPr txBox="1"/>
      </xdr:nvSpPr>
      <xdr:spPr>
        <a:xfrm>
          <a:off x="16370300" y="161305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162852</xdr:rowOff>
    </xdr:from>
    <xdr:to>
      <xdr:col>85</xdr:col>
      <xdr:colOff>177800</xdr:colOff>
      <xdr:row>95</xdr:row>
      <xdr:rowOff>93002</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6268700" y="16279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127012</xdr:rowOff>
    </xdr:from>
    <xdr:to>
      <xdr:col>81</xdr:col>
      <xdr:colOff>50800</xdr:colOff>
      <xdr:row>96</xdr:row>
      <xdr:rowOff>132214</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4592300" y="16586212"/>
          <a:ext cx="889000" cy="5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145793</xdr:rowOff>
    </xdr:from>
    <xdr:to>
      <xdr:col>81</xdr:col>
      <xdr:colOff>101600</xdr:colOff>
      <xdr:row>95</xdr:row>
      <xdr:rowOff>75943</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5430500" y="1626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92470</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14111" y="16037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132214</xdr:rowOff>
    </xdr:from>
    <xdr:to>
      <xdr:col>76</xdr:col>
      <xdr:colOff>114300</xdr:colOff>
      <xdr:row>97</xdr:row>
      <xdr:rowOff>18914</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flipV="1">
          <a:off x="13703300" y="16591414"/>
          <a:ext cx="889000" cy="58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144765</xdr:rowOff>
    </xdr:from>
    <xdr:to>
      <xdr:col>76</xdr:col>
      <xdr:colOff>165100</xdr:colOff>
      <xdr:row>95</xdr:row>
      <xdr:rowOff>74915</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4541500" y="16261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91442</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325111" y="16036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18914</xdr:rowOff>
    </xdr:from>
    <xdr:to>
      <xdr:col>71</xdr:col>
      <xdr:colOff>177800</xdr:colOff>
      <xdr:row>97</xdr:row>
      <xdr:rowOff>51460</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flipV="1">
          <a:off x="12814300" y="16649564"/>
          <a:ext cx="889000" cy="32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134020</xdr:rowOff>
    </xdr:from>
    <xdr:to>
      <xdr:col>72</xdr:col>
      <xdr:colOff>38100</xdr:colOff>
      <xdr:row>95</xdr:row>
      <xdr:rowOff>64170</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3652500" y="1625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80697</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36111" y="16025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129048</xdr:rowOff>
    </xdr:from>
    <xdr:to>
      <xdr:col>67</xdr:col>
      <xdr:colOff>101600</xdr:colOff>
      <xdr:row>95</xdr:row>
      <xdr:rowOff>59198</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2763500" y="16245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75725</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47111" y="16020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44838</xdr:rowOff>
    </xdr:from>
    <xdr:to>
      <xdr:col>85</xdr:col>
      <xdr:colOff>177800</xdr:colOff>
      <xdr:row>96</xdr:row>
      <xdr:rowOff>146438</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6268700" y="1650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23265</xdr:rowOff>
    </xdr:from>
    <xdr:ext cx="534377" cy="259045"/>
    <xdr:sp macro="" textlink="">
      <xdr:nvSpPr>
        <xdr:cNvPr id="717" name="公債費該当値テキスト">
          <a:extLst>
            <a:ext uri="{FF2B5EF4-FFF2-40B4-BE49-F238E27FC236}">
              <a16:creationId xmlns:a16="http://schemas.microsoft.com/office/drawing/2014/main" id="{00000000-0008-0000-0700-0000CD020000}"/>
            </a:ext>
          </a:extLst>
        </xdr:cNvPr>
        <xdr:cNvSpPr txBox="1"/>
      </xdr:nvSpPr>
      <xdr:spPr>
        <a:xfrm>
          <a:off x="16370300" y="16482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76212</xdr:rowOff>
    </xdr:from>
    <xdr:to>
      <xdr:col>81</xdr:col>
      <xdr:colOff>101600</xdr:colOff>
      <xdr:row>97</xdr:row>
      <xdr:rowOff>6362</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5430500" y="1653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168939</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5214111" y="16628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81414</xdr:rowOff>
    </xdr:from>
    <xdr:to>
      <xdr:col>76</xdr:col>
      <xdr:colOff>165100</xdr:colOff>
      <xdr:row>97</xdr:row>
      <xdr:rowOff>11564</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4541500" y="16540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2691</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4325111" y="16633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139564</xdr:rowOff>
    </xdr:from>
    <xdr:to>
      <xdr:col>72</xdr:col>
      <xdr:colOff>38100</xdr:colOff>
      <xdr:row>97</xdr:row>
      <xdr:rowOff>69714</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3652500" y="16598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60841</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3436111" y="16691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660</xdr:rowOff>
    </xdr:from>
    <xdr:to>
      <xdr:col>67</xdr:col>
      <xdr:colOff>101600</xdr:colOff>
      <xdr:row>97</xdr:row>
      <xdr:rowOff>102260</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2763500" y="16631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93387</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2547111" y="16724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a:extLst>
            <a:ext uri="{FF2B5EF4-FFF2-40B4-BE49-F238E27FC236}">
              <a16:creationId xmlns:a16="http://schemas.microsoft.com/office/drawing/2014/main" id="{00000000-0008-0000-0700-0000E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40945</xdr:rowOff>
    </xdr:from>
    <xdr:to>
      <xdr:col>116</xdr:col>
      <xdr:colOff>62864</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flipV="1">
          <a:off x="22159595" y="5355895"/>
          <a:ext cx="1269" cy="12989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8" name="諸支出金最小値テキスト">
          <a:extLst>
            <a:ext uri="{FF2B5EF4-FFF2-40B4-BE49-F238E27FC236}">
              <a16:creationId xmlns:a16="http://schemas.microsoft.com/office/drawing/2014/main" id="{00000000-0008-0000-0700-0000EC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159072</xdr:rowOff>
    </xdr:from>
    <xdr:ext cx="469744" cy="259045"/>
    <xdr:sp macro="" textlink="">
      <xdr:nvSpPr>
        <xdr:cNvPr id="750" name="諸支出金最大値テキスト">
          <a:extLst>
            <a:ext uri="{FF2B5EF4-FFF2-40B4-BE49-F238E27FC236}">
              <a16:creationId xmlns:a16="http://schemas.microsoft.com/office/drawing/2014/main" id="{00000000-0008-0000-0700-0000EE020000}"/>
            </a:ext>
          </a:extLst>
        </xdr:cNvPr>
        <xdr:cNvSpPr txBox="1"/>
      </xdr:nvSpPr>
      <xdr:spPr>
        <a:xfrm>
          <a:off x="22212300" y="5131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2,841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40945</xdr:rowOff>
    </xdr:from>
    <xdr:to>
      <xdr:col>116</xdr:col>
      <xdr:colOff>152400</xdr:colOff>
      <xdr:row>31</xdr:row>
      <xdr:rowOff>40945</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2072600" y="5355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125984</xdr:rowOff>
    </xdr:from>
    <xdr:to>
      <xdr:col>116</xdr:col>
      <xdr:colOff>63500</xdr:colOff>
      <xdr:row>38</xdr:row>
      <xdr:rowOff>139700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1323300" y="664108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11650</xdr:rowOff>
    </xdr:from>
    <xdr:ext cx="378565" cy="259045"/>
    <xdr:sp macro="" textlink="">
      <xdr:nvSpPr>
        <xdr:cNvPr id="753" name="諸支出金平均値テキスト">
          <a:extLst>
            <a:ext uri="{FF2B5EF4-FFF2-40B4-BE49-F238E27FC236}">
              <a16:creationId xmlns:a16="http://schemas.microsoft.com/office/drawing/2014/main" id="{00000000-0008-0000-0700-0000F1020000}"/>
            </a:ext>
          </a:extLst>
        </xdr:cNvPr>
        <xdr:cNvSpPr txBox="1"/>
      </xdr:nvSpPr>
      <xdr:spPr>
        <a:xfrm>
          <a:off x="22212300" y="63553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160224</xdr:rowOff>
    </xdr:from>
    <xdr:to>
      <xdr:col>116</xdr:col>
      <xdr:colOff>114300</xdr:colOff>
      <xdr:row>38</xdr:row>
      <xdr:rowOff>90374</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2110700" y="6503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125984</xdr:rowOff>
    </xdr:from>
    <xdr:to>
      <xdr:col>111</xdr:col>
      <xdr:colOff>177800</xdr:colOff>
      <xdr:row>38</xdr:row>
      <xdr:rowOff>139700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flipV="1">
          <a:off x="20434300" y="664108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126848</xdr:rowOff>
    </xdr:from>
    <xdr:to>
      <xdr:col>112</xdr:col>
      <xdr:colOff>38100</xdr:colOff>
      <xdr:row>38</xdr:row>
      <xdr:rowOff>56998</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1272500" y="6470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73525</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134017" y="62457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59182</xdr:rowOff>
    </xdr:from>
    <xdr:to>
      <xdr:col>107</xdr:col>
      <xdr:colOff>101600</xdr:colOff>
      <xdr:row>37</xdr:row>
      <xdr:rowOff>160782</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0383500" y="6402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5859</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5017" y="61780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138329</xdr:rowOff>
    </xdr:from>
    <xdr:to>
      <xdr:col>102</xdr:col>
      <xdr:colOff>114300</xdr:colOff>
      <xdr:row>38</xdr:row>
      <xdr:rowOff>139700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8656300" y="6653429"/>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141478</xdr:rowOff>
    </xdr:from>
    <xdr:to>
      <xdr:col>102</xdr:col>
      <xdr:colOff>165100</xdr:colOff>
      <xdr:row>38</xdr:row>
      <xdr:rowOff>71628</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9494500" y="648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88155</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56017" y="62603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77013</xdr:rowOff>
    </xdr:from>
    <xdr:to>
      <xdr:col>98</xdr:col>
      <xdr:colOff>38100</xdr:colOff>
      <xdr:row>38</xdr:row>
      <xdr:rowOff>7162</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18605500" y="642066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23690</xdr:rowOff>
    </xdr:from>
    <xdr:ext cx="378565"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67017" y="6195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72" name="諸支出金該当値テキスト">
          <a:extLst>
            <a:ext uri="{FF2B5EF4-FFF2-40B4-BE49-F238E27FC236}">
              <a16:creationId xmlns:a16="http://schemas.microsoft.com/office/drawing/2014/main" id="{00000000-0008-0000-0700-00000403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75184</xdr:rowOff>
    </xdr:from>
    <xdr:to>
      <xdr:col>112</xdr:col>
      <xdr:colOff>38100</xdr:colOff>
      <xdr:row>39</xdr:row>
      <xdr:rowOff>5334</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1272500" y="6590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38</xdr:row>
      <xdr:rowOff>167911</xdr:rowOff>
    </xdr:from>
    <xdr:ext cx="313932"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166333" y="66830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87529</xdr:rowOff>
    </xdr:from>
    <xdr:to>
      <xdr:col>98</xdr:col>
      <xdr:colOff>38100</xdr:colOff>
      <xdr:row>39</xdr:row>
      <xdr:rowOff>17679</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18605500" y="660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8806</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531650" y="669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a:extLst>
            <a:ext uri="{FF2B5EF4-FFF2-40B4-BE49-F238E27FC236}">
              <a16:creationId xmlns:a16="http://schemas.microsoft.com/office/drawing/2014/main" id="{00000000-0008-0000-07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a:extLst>
            <a:ext uri="{FF2B5EF4-FFF2-40B4-BE49-F238E27FC236}">
              <a16:creationId xmlns:a16="http://schemas.microsoft.com/office/drawing/2014/main" id="{00000000-0008-0000-0700-00001D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a:extLst>
            <a:ext uri="{FF2B5EF4-FFF2-40B4-BE49-F238E27FC236}">
              <a16:creationId xmlns:a16="http://schemas.microsoft.com/office/drawing/2014/main" id="{00000000-0008-0000-0700-00001F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a:extLst>
            <a:ext uri="{FF2B5EF4-FFF2-40B4-BE49-F238E27FC236}">
              <a16:creationId xmlns:a16="http://schemas.microsoft.com/office/drawing/2014/main" id="{00000000-0008-0000-0700-00002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a:extLst>
            <a:ext uri="{FF2B5EF4-FFF2-40B4-BE49-F238E27FC236}">
              <a16:creationId xmlns:a16="http://schemas.microsoft.com/office/drawing/2014/main" id="{00000000-0008-0000-0700-00003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民生費については、住民１人当たり</a:t>
          </a:r>
          <a:r>
            <a:rPr kumimoji="1" lang="en-US" altLang="ja-JP" sz="1300">
              <a:latin typeface="ＭＳ Ｐゴシック" panose="020B0600070205080204" pitchFamily="50" charset="-128"/>
              <a:ea typeface="ＭＳ Ｐゴシック" panose="020B0600070205080204" pitchFamily="50" charset="-128"/>
            </a:rPr>
            <a:t>140,866</a:t>
          </a:r>
          <a:r>
            <a:rPr kumimoji="1" lang="ja-JP" altLang="en-US" sz="1300">
              <a:latin typeface="ＭＳ Ｐゴシック" panose="020B0600070205080204" pitchFamily="50" charset="-128"/>
              <a:ea typeface="ＭＳ Ｐゴシック" panose="020B0600070205080204" pitchFamily="50" charset="-128"/>
            </a:rPr>
            <a:t>円となっており、前年度と比較して</a:t>
          </a:r>
          <a:r>
            <a:rPr kumimoji="1" lang="en-US" altLang="ja-JP" sz="1300">
              <a:latin typeface="ＭＳ Ｐゴシック" panose="020B0600070205080204" pitchFamily="50" charset="-128"/>
              <a:ea typeface="ＭＳ Ｐゴシック" panose="020B0600070205080204" pitchFamily="50" charset="-128"/>
            </a:rPr>
            <a:t>2,193</a:t>
          </a:r>
          <a:r>
            <a:rPr kumimoji="1" lang="ja-JP" altLang="en-US" sz="1300">
              <a:latin typeface="ＭＳ Ｐゴシック" panose="020B0600070205080204" pitchFamily="50" charset="-128"/>
              <a:ea typeface="ＭＳ Ｐゴシック" panose="020B0600070205080204" pitchFamily="50" charset="-128"/>
            </a:rPr>
            <a:t>円の増となっている。その主な要因は、民間保育所等整備や子育て安心施設整備事業の増等によるものである。</a:t>
          </a:r>
        </a:p>
        <a:p>
          <a:r>
            <a:rPr kumimoji="1" lang="ja-JP" altLang="en-US" sz="1300">
              <a:latin typeface="ＭＳ Ｐゴシック" panose="020B0600070205080204" pitchFamily="50" charset="-128"/>
              <a:ea typeface="ＭＳ Ｐゴシック" panose="020B0600070205080204" pitchFamily="50" charset="-128"/>
            </a:rPr>
            <a:t>　教育費については、住民１人当たり</a:t>
          </a:r>
          <a:r>
            <a:rPr kumimoji="1" lang="en-US" altLang="ja-JP" sz="1300">
              <a:latin typeface="ＭＳ Ｐゴシック" panose="020B0600070205080204" pitchFamily="50" charset="-128"/>
              <a:ea typeface="ＭＳ Ｐゴシック" panose="020B0600070205080204" pitchFamily="50" charset="-128"/>
            </a:rPr>
            <a:t>36,857</a:t>
          </a:r>
          <a:r>
            <a:rPr kumimoji="1" lang="ja-JP" altLang="en-US" sz="1300">
              <a:latin typeface="ＭＳ Ｐゴシック" panose="020B0600070205080204" pitchFamily="50" charset="-128"/>
              <a:ea typeface="ＭＳ Ｐゴシック" panose="020B0600070205080204" pitchFamily="50" charset="-128"/>
            </a:rPr>
            <a:t>円となっており、前年度と比較して</a:t>
          </a:r>
          <a:r>
            <a:rPr kumimoji="1" lang="en-US" altLang="ja-JP" sz="1300">
              <a:latin typeface="ＭＳ Ｐゴシック" panose="020B0600070205080204" pitchFamily="50" charset="-128"/>
              <a:ea typeface="ＭＳ Ｐゴシック" panose="020B0600070205080204" pitchFamily="50" charset="-128"/>
            </a:rPr>
            <a:t>3,606</a:t>
          </a:r>
          <a:r>
            <a:rPr kumimoji="1" lang="ja-JP" altLang="en-US" sz="1300">
              <a:latin typeface="ＭＳ Ｐゴシック" panose="020B0600070205080204" pitchFamily="50" charset="-128"/>
              <a:ea typeface="ＭＳ Ｐゴシック" panose="020B0600070205080204" pitchFamily="50" charset="-128"/>
            </a:rPr>
            <a:t>円の減となっている。その主な要因は、小中学校の普通教室空調設備整備等の大規模事業の完了に伴う減等によるものである。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公債費については、住民１人当たり</a:t>
          </a:r>
          <a:r>
            <a:rPr kumimoji="1" lang="en-US" altLang="ja-JP" sz="1300">
              <a:latin typeface="ＭＳ Ｐゴシック" panose="020B0600070205080204" pitchFamily="50" charset="-128"/>
              <a:ea typeface="ＭＳ Ｐゴシック" panose="020B0600070205080204" pitchFamily="50" charset="-128"/>
            </a:rPr>
            <a:t>29,542</a:t>
          </a:r>
          <a:r>
            <a:rPr kumimoji="1" lang="ja-JP" altLang="en-US" sz="1300">
              <a:latin typeface="ＭＳ Ｐゴシック" panose="020B0600070205080204" pitchFamily="50" charset="-128"/>
              <a:ea typeface="ＭＳ Ｐゴシック" panose="020B0600070205080204" pitchFamily="50" charset="-128"/>
            </a:rPr>
            <a:t>円となっており、前年度と比較して</a:t>
          </a:r>
          <a:r>
            <a:rPr kumimoji="1" lang="en-US" altLang="ja-JP" sz="1300">
              <a:latin typeface="ＭＳ Ｐゴシック" panose="020B0600070205080204" pitchFamily="50" charset="-128"/>
              <a:ea typeface="ＭＳ Ｐゴシック" panose="020B0600070205080204" pitchFamily="50" charset="-128"/>
            </a:rPr>
            <a:t>1,098</a:t>
          </a:r>
          <a:r>
            <a:rPr kumimoji="1" lang="ja-JP" altLang="en-US" sz="1300">
              <a:latin typeface="ＭＳ Ｐゴシック" panose="020B0600070205080204" pitchFamily="50" charset="-128"/>
              <a:ea typeface="ＭＳ Ｐゴシック" panose="020B0600070205080204" pitchFamily="50" charset="-128"/>
            </a:rPr>
            <a:t>円の増となっている。その主な要因は、平成３０年度から開始した大規模事業の償還金の増によるものである。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歳出全体として、住民１人当たりの金額は、消防費を除いて全国平均や県平均と同値もしくは下回る状況にあるが、民生費や公債費は依然として増加傾向にあるため、状況を注視していく。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埼玉県川越市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令和元年度は、昨年度に続いて財政調整基金への取り崩しを行ったことで、基金残高の比率が減少し、更には実質単年度収支についてもマイナス収支となった。　</a:t>
          </a:r>
        </a:p>
        <a:p>
          <a:r>
            <a:rPr kumimoji="1" lang="ja-JP" altLang="en-US" sz="1400">
              <a:solidFill>
                <a:sysClr val="windowText" lastClr="000000"/>
              </a:solidFill>
              <a:latin typeface="ＭＳ ゴシック" pitchFamily="49" charset="-128"/>
              <a:ea typeface="ＭＳ ゴシック" pitchFamily="49" charset="-128"/>
            </a:rPr>
            <a:t>　今後も、引き続き、財政構造の見直しにより、実質単年度収支の黒字化を目指していく必要がある。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埼玉県川越市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各会計ともに黒字で推移しており安定している。今後も安定した水準で推移できるよう努める。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r302kawago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H27</v>
          </cell>
          <cell r="BX50" t="str">
            <v>H28</v>
          </cell>
          <cell r="CF50" t="str">
            <v>H29</v>
          </cell>
          <cell r="CN50" t="str">
            <v>H30</v>
          </cell>
          <cell r="CV50" t="str">
            <v>R01</v>
          </cell>
        </row>
        <row r="51">
          <cell r="AN51" t="str">
            <v>当該団体値</v>
          </cell>
          <cell r="BP51">
            <v>64.900000000000006</v>
          </cell>
          <cell r="BX51">
            <v>66.599999999999994</v>
          </cell>
          <cell r="CF51">
            <v>69.5</v>
          </cell>
          <cell r="CN51">
            <v>68.900000000000006</v>
          </cell>
          <cell r="CV51">
            <v>68.900000000000006</v>
          </cell>
        </row>
        <row r="53">
          <cell r="BP53">
            <v>58.3</v>
          </cell>
          <cell r="BX53">
            <v>70.099999999999994</v>
          </cell>
          <cell r="CF53">
            <v>69.599999999999994</v>
          </cell>
          <cell r="CN53">
            <v>70.599999999999994</v>
          </cell>
          <cell r="CV53">
            <v>71.8</v>
          </cell>
        </row>
        <row r="55">
          <cell r="AN55" t="str">
            <v>類似団体内平均値</v>
          </cell>
          <cell r="BP55">
            <v>41.4</v>
          </cell>
          <cell r="BX55">
            <v>38.9</v>
          </cell>
          <cell r="CF55">
            <v>37.6</v>
          </cell>
          <cell r="CN55">
            <v>34</v>
          </cell>
          <cell r="CV55">
            <v>33.9</v>
          </cell>
        </row>
        <row r="57">
          <cell r="BP57">
            <v>60.2</v>
          </cell>
          <cell r="BX57">
            <v>59.3</v>
          </cell>
          <cell r="CF57">
            <v>60</v>
          </cell>
          <cell r="CN57">
            <v>61.1</v>
          </cell>
          <cell r="CV57">
            <v>61.7</v>
          </cell>
        </row>
        <row r="72">
          <cell r="BP72" t="str">
            <v>H27</v>
          </cell>
          <cell r="BX72" t="str">
            <v>H28</v>
          </cell>
          <cell r="CF72" t="str">
            <v>H29</v>
          </cell>
          <cell r="CN72" t="str">
            <v>H30</v>
          </cell>
          <cell r="CV72" t="str">
            <v>R01</v>
          </cell>
        </row>
        <row r="73">
          <cell r="AN73" t="str">
            <v>当該団体値</v>
          </cell>
          <cell r="BP73">
            <v>64.900000000000006</v>
          </cell>
          <cell r="BX73">
            <v>66.599999999999994</v>
          </cell>
          <cell r="CF73">
            <v>69.5</v>
          </cell>
          <cell r="CN73">
            <v>68.900000000000006</v>
          </cell>
          <cell r="CV73">
            <v>68.900000000000006</v>
          </cell>
        </row>
        <row r="75">
          <cell r="BP75">
            <v>5.9</v>
          </cell>
          <cell r="BX75">
            <v>5.4</v>
          </cell>
          <cell r="CF75">
            <v>5.5</v>
          </cell>
          <cell r="CN75">
            <v>5.3</v>
          </cell>
          <cell r="CV75">
            <v>5.7</v>
          </cell>
        </row>
        <row r="77">
          <cell r="AN77" t="str">
            <v>類似団体内平均値</v>
          </cell>
          <cell r="BP77">
            <v>41.4</v>
          </cell>
          <cell r="BX77">
            <v>38.9</v>
          </cell>
          <cell r="CF77">
            <v>37.6</v>
          </cell>
          <cell r="CN77">
            <v>34</v>
          </cell>
          <cell r="CV77">
            <v>33.9</v>
          </cell>
        </row>
        <row r="79">
          <cell r="BP79">
            <v>6.7</v>
          </cell>
          <cell r="BX79">
            <v>6.4</v>
          </cell>
          <cell r="CF79">
            <v>6.1</v>
          </cell>
          <cell r="CN79">
            <v>5.9</v>
          </cell>
          <cell r="CV79">
            <v>5.7</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1" t="s">
        <v>79</v>
      </c>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1"/>
      <c r="AL1" s="401"/>
      <c r="AM1" s="401"/>
      <c r="AN1" s="401"/>
      <c r="AO1" s="401"/>
      <c r="AP1" s="401"/>
      <c r="AQ1" s="401"/>
      <c r="AR1" s="401"/>
      <c r="AS1" s="401"/>
      <c r="AT1" s="401"/>
      <c r="AU1" s="401"/>
      <c r="AV1" s="401"/>
      <c r="AW1" s="401"/>
      <c r="AX1" s="401"/>
      <c r="AY1" s="401"/>
      <c r="AZ1" s="401"/>
      <c r="BA1" s="401"/>
      <c r="BB1" s="401"/>
      <c r="BC1" s="401"/>
      <c r="BD1" s="401"/>
      <c r="BE1" s="401"/>
      <c r="BF1" s="401"/>
      <c r="BG1" s="401"/>
      <c r="BH1" s="401"/>
      <c r="BI1" s="401"/>
      <c r="BJ1" s="401"/>
      <c r="BK1" s="401"/>
      <c r="BL1" s="401"/>
      <c r="BM1" s="401"/>
      <c r="BN1" s="401"/>
      <c r="BO1" s="401"/>
      <c r="BP1" s="401"/>
      <c r="BQ1" s="401"/>
      <c r="BR1" s="401"/>
      <c r="BS1" s="401"/>
      <c r="BT1" s="401"/>
      <c r="BU1" s="401"/>
      <c r="BV1" s="401"/>
      <c r="BW1" s="401"/>
      <c r="BX1" s="401"/>
      <c r="BY1" s="401"/>
      <c r="BZ1" s="401"/>
      <c r="CA1" s="401"/>
      <c r="CB1" s="401"/>
      <c r="CC1" s="401"/>
      <c r="CD1" s="401"/>
      <c r="CE1" s="401"/>
      <c r="CF1" s="401"/>
      <c r="CG1" s="401"/>
      <c r="CH1" s="401"/>
      <c r="CI1" s="401"/>
      <c r="CJ1" s="401"/>
      <c r="CK1" s="401"/>
      <c r="CL1" s="401"/>
      <c r="CM1" s="401"/>
      <c r="CN1" s="401"/>
      <c r="CO1" s="401"/>
      <c r="CP1" s="401"/>
      <c r="CQ1" s="401"/>
      <c r="CR1" s="401"/>
      <c r="CS1" s="401"/>
      <c r="CT1" s="401"/>
      <c r="CU1" s="401"/>
      <c r="CV1" s="401"/>
      <c r="CW1" s="401"/>
      <c r="CX1" s="401"/>
      <c r="CY1" s="401"/>
      <c r="CZ1" s="401"/>
      <c r="DA1" s="401"/>
      <c r="DB1" s="401"/>
      <c r="DC1" s="401"/>
      <c r="DD1" s="401"/>
      <c r="DE1" s="401"/>
      <c r="DF1" s="401"/>
      <c r="DG1" s="401"/>
      <c r="DH1" s="401"/>
      <c r="DI1" s="401"/>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2" t="s">
        <v>81</v>
      </c>
      <c r="C3" s="403"/>
      <c r="D3" s="403"/>
      <c r="E3" s="404"/>
      <c r="F3" s="404"/>
      <c r="G3" s="404"/>
      <c r="H3" s="404"/>
      <c r="I3" s="404"/>
      <c r="J3" s="404"/>
      <c r="K3" s="404"/>
      <c r="L3" s="404" t="s">
        <v>82</v>
      </c>
      <c r="M3" s="404"/>
      <c r="N3" s="404"/>
      <c r="O3" s="404"/>
      <c r="P3" s="404"/>
      <c r="Q3" s="404"/>
      <c r="R3" s="411"/>
      <c r="S3" s="411"/>
      <c r="T3" s="411"/>
      <c r="U3" s="411"/>
      <c r="V3" s="412"/>
      <c r="W3" s="386" t="s">
        <v>83</v>
      </c>
      <c r="X3" s="387"/>
      <c r="Y3" s="387"/>
      <c r="Z3" s="387"/>
      <c r="AA3" s="387"/>
      <c r="AB3" s="403"/>
      <c r="AC3" s="411" t="s">
        <v>84</v>
      </c>
      <c r="AD3" s="387"/>
      <c r="AE3" s="387"/>
      <c r="AF3" s="387"/>
      <c r="AG3" s="387"/>
      <c r="AH3" s="387"/>
      <c r="AI3" s="387"/>
      <c r="AJ3" s="387"/>
      <c r="AK3" s="387"/>
      <c r="AL3" s="388"/>
      <c r="AM3" s="386" t="s">
        <v>85</v>
      </c>
      <c r="AN3" s="387"/>
      <c r="AO3" s="387"/>
      <c r="AP3" s="387"/>
      <c r="AQ3" s="387"/>
      <c r="AR3" s="387"/>
      <c r="AS3" s="387"/>
      <c r="AT3" s="387"/>
      <c r="AU3" s="387"/>
      <c r="AV3" s="387"/>
      <c r="AW3" s="387"/>
      <c r="AX3" s="388"/>
      <c r="AY3" s="423" t="s">
        <v>1</v>
      </c>
      <c r="AZ3" s="424"/>
      <c r="BA3" s="424"/>
      <c r="BB3" s="424"/>
      <c r="BC3" s="424"/>
      <c r="BD3" s="424"/>
      <c r="BE3" s="424"/>
      <c r="BF3" s="424"/>
      <c r="BG3" s="424"/>
      <c r="BH3" s="424"/>
      <c r="BI3" s="424"/>
      <c r="BJ3" s="424"/>
      <c r="BK3" s="424"/>
      <c r="BL3" s="424"/>
      <c r="BM3" s="425"/>
      <c r="BN3" s="386" t="s">
        <v>86</v>
      </c>
      <c r="BO3" s="387"/>
      <c r="BP3" s="387"/>
      <c r="BQ3" s="387"/>
      <c r="BR3" s="387"/>
      <c r="BS3" s="387"/>
      <c r="BT3" s="387"/>
      <c r="BU3" s="388"/>
      <c r="BV3" s="386" t="s">
        <v>87</v>
      </c>
      <c r="BW3" s="387"/>
      <c r="BX3" s="387"/>
      <c r="BY3" s="387"/>
      <c r="BZ3" s="387"/>
      <c r="CA3" s="387"/>
      <c r="CB3" s="387"/>
      <c r="CC3" s="388"/>
      <c r="CD3" s="423" t="s">
        <v>1</v>
      </c>
      <c r="CE3" s="424"/>
      <c r="CF3" s="424"/>
      <c r="CG3" s="424"/>
      <c r="CH3" s="424"/>
      <c r="CI3" s="424"/>
      <c r="CJ3" s="424"/>
      <c r="CK3" s="424"/>
      <c r="CL3" s="424"/>
      <c r="CM3" s="424"/>
      <c r="CN3" s="424"/>
      <c r="CO3" s="424"/>
      <c r="CP3" s="424"/>
      <c r="CQ3" s="424"/>
      <c r="CR3" s="424"/>
      <c r="CS3" s="425"/>
      <c r="CT3" s="386" t="s">
        <v>88</v>
      </c>
      <c r="CU3" s="387"/>
      <c r="CV3" s="387"/>
      <c r="CW3" s="387"/>
      <c r="CX3" s="387"/>
      <c r="CY3" s="387"/>
      <c r="CZ3" s="387"/>
      <c r="DA3" s="388"/>
      <c r="DB3" s="386" t="s">
        <v>89</v>
      </c>
      <c r="DC3" s="387"/>
      <c r="DD3" s="387"/>
      <c r="DE3" s="387"/>
      <c r="DF3" s="387"/>
      <c r="DG3" s="387"/>
      <c r="DH3" s="387"/>
      <c r="DI3" s="388"/>
      <c r="DJ3" s="186"/>
      <c r="DK3" s="186"/>
      <c r="DL3" s="186"/>
      <c r="DM3" s="186"/>
      <c r="DN3" s="186"/>
      <c r="DO3" s="186"/>
    </row>
    <row r="4" spans="1:119" ht="18.75" customHeight="1" x14ac:dyDescent="0.15">
      <c r="A4" s="187"/>
      <c r="B4" s="405"/>
      <c r="C4" s="406"/>
      <c r="D4" s="406"/>
      <c r="E4" s="407"/>
      <c r="F4" s="407"/>
      <c r="G4" s="407"/>
      <c r="H4" s="407"/>
      <c r="I4" s="407"/>
      <c r="J4" s="407"/>
      <c r="K4" s="407"/>
      <c r="L4" s="407"/>
      <c r="M4" s="407"/>
      <c r="N4" s="407"/>
      <c r="O4" s="407"/>
      <c r="P4" s="407"/>
      <c r="Q4" s="407"/>
      <c r="R4" s="413"/>
      <c r="S4" s="413"/>
      <c r="T4" s="413"/>
      <c r="U4" s="413"/>
      <c r="V4" s="414"/>
      <c r="W4" s="417"/>
      <c r="X4" s="418"/>
      <c r="Y4" s="418"/>
      <c r="Z4" s="418"/>
      <c r="AA4" s="418"/>
      <c r="AB4" s="406"/>
      <c r="AC4" s="413"/>
      <c r="AD4" s="418"/>
      <c r="AE4" s="418"/>
      <c r="AF4" s="418"/>
      <c r="AG4" s="418"/>
      <c r="AH4" s="418"/>
      <c r="AI4" s="418"/>
      <c r="AJ4" s="418"/>
      <c r="AK4" s="418"/>
      <c r="AL4" s="421"/>
      <c r="AM4" s="419"/>
      <c r="AN4" s="420"/>
      <c r="AO4" s="420"/>
      <c r="AP4" s="420"/>
      <c r="AQ4" s="420"/>
      <c r="AR4" s="420"/>
      <c r="AS4" s="420"/>
      <c r="AT4" s="420"/>
      <c r="AU4" s="420"/>
      <c r="AV4" s="420"/>
      <c r="AW4" s="420"/>
      <c r="AX4" s="422"/>
      <c r="AY4" s="389" t="s">
        <v>90</v>
      </c>
      <c r="AZ4" s="390"/>
      <c r="BA4" s="390"/>
      <c r="BB4" s="390"/>
      <c r="BC4" s="390"/>
      <c r="BD4" s="390"/>
      <c r="BE4" s="390"/>
      <c r="BF4" s="390"/>
      <c r="BG4" s="390"/>
      <c r="BH4" s="390"/>
      <c r="BI4" s="390"/>
      <c r="BJ4" s="390"/>
      <c r="BK4" s="390"/>
      <c r="BL4" s="390"/>
      <c r="BM4" s="391"/>
      <c r="BN4" s="392">
        <v>112570261</v>
      </c>
      <c r="BO4" s="393"/>
      <c r="BP4" s="393"/>
      <c r="BQ4" s="393"/>
      <c r="BR4" s="393"/>
      <c r="BS4" s="393"/>
      <c r="BT4" s="393"/>
      <c r="BU4" s="394"/>
      <c r="BV4" s="392">
        <v>112817727</v>
      </c>
      <c r="BW4" s="393"/>
      <c r="BX4" s="393"/>
      <c r="BY4" s="393"/>
      <c r="BZ4" s="393"/>
      <c r="CA4" s="393"/>
      <c r="CB4" s="393"/>
      <c r="CC4" s="394"/>
      <c r="CD4" s="395" t="s">
        <v>91</v>
      </c>
      <c r="CE4" s="396"/>
      <c r="CF4" s="396"/>
      <c r="CG4" s="396"/>
      <c r="CH4" s="396"/>
      <c r="CI4" s="396"/>
      <c r="CJ4" s="396"/>
      <c r="CK4" s="396"/>
      <c r="CL4" s="396"/>
      <c r="CM4" s="396"/>
      <c r="CN4" s="396"/>
      <c r="CO4" s="396"/>
      <c r="CP4" s="396"/>
      <c r="CQ4" s="396"/>
      <c r="CR4" s="396"/>
      <c r="CS4" s="397"/>
      <c r="CT4" s="398">
        <v>5.2</v>
      </c>
      <c r="CU4" s="399"/>
      <c r="CV4" s="399"/>
      <c r="CW4" s="399"/>
      <c r="CX4" s="399"/>
      <c r="CY4" s="399"/>
      <c r="CZ4" s="399"/>
      <c r="DA4" s="400"/>
      <c r="DB4" s="398">
        <v>4.5</v>
      </c>
      <c r="DC4" s="399"/>
      <c r="DD4" s="399"/>
      <c r="DE4" s="399"/>
      <c r="DF4" s="399"/>
      <c r="DG4" s="399"/>
      <c r="DH4" s="399"/>
      <c r="DI4" s="400"/>
      <c r="DJ4" s="186"/>
      <c r="DK4" s="186"/>
      <c r="DL4" s="186"/>
      <c r="DM4" s="186"/>
      <c r="DN4" s="186"/>
      <c r="DO4" s="186"/>
    </row>
    <row r="5" spans="1:119" ht="18.75" customHeight="1" x14ac:dyDescent="0.15">
      <c r="A5" s="187"/>
      <c r="B5" s="408"/>
      <c r="C5" s="409"/>
      <c r="D5" s="409"/>
      <c r="E5" s="410"/>
      <c r="F5" s="410"/>
      <c r="G5" s="410"/>
      <c r="H5" s="410"/>
      <c r="I5" s="410"/>
      <c r="J5" s="410"/>
      <c r="K5" s="410"/>
      <c r="L5" s="410"/>
      <c r="M5" s="410"/>
      <c r="N5" s="410"/>
      <c r="O5" s="410"/>
      <c r="P5" s="410"/>
      <c r="Q5" s="410"/>
      <c r="R5" s="415"/>
      <c r="S5" s="415"/>
      <c r="T5" s="415"/>
      <c r="U5" s="415"/>
      <c r="V5" s="416"/>
      <c r="W5" s="419"/>
      <c r="X5" s="420"/>
      <c r="Y5" s="420"/>
      <c r="Z5" s="420"/>
      <c r="AA5" s="420"/>
      <c r="AB5" s="409"/>
      <c r="AC5" s="415"/>
      <c r="AD5" s="420"/>
      <c r="AE5" s="420"/>
      <c r="AF5" s="420"/>
      <c r="AG5" s="420"/>
      <c r="AH5" s="420"/>
      <c r="AI5" s="420"/>
      <c r="AJ5" s="420"/>
      <c r="AK5" s="420"/>
      <c r="AL5" s="422"/>
      <c r="AM5" s="458" t="s">
        <v>92</v>
      </c>
      <c r="AN5" s="459"/>
      <c r="AO5" s="459"/>
      <c r="AP5" s="459"/>
      <c r="AQ5" s="459"/>
      <c r="AR5" s="459"/>
      <c r="AS5" s="459"/>
      <c r="AT5" s="460"/>
      <c r="AU5" s="461" t="s">
        <v>93</v>
      </c>
      <c r="AV5" s="462"/>
      <c r="AW5" s="462"/>
      <c r="AX5" s="462"/>
      <c r="AY5" s="463" t="s">
        <v>94</v>
      </c>
      <c r="AZ5" s="464"/>
      <c r="BA5" s="464"/>
      <c r="BB5" s="464"/>
      <c r="BC5" s="464"/>
      <c r="BD5" s="464"/>
      <c r="BE5" s="464"/>
      <c r="BF5" s="464"/>
      <c r="BG5" s="464"/>
      <c r="BH5" s="464"/>
      <c r="BI5" s="464"/>
      <c r="BJ5" s="464"/>
      <c r="BK5" s="464"/>
      <c r="BL5" s="464"/>
      <c r="BM5" s="465"/>
      <c r="BN5" s="429">
        <v>109094781</v>
      </c>
      <c r="BO5" s="430"/>
      <c r="BP5" s="430"/>
      <c r="BQ5" s="430"/>
      <c r="BR5" s="430"/>
      <c r="BS5" s="430"/>
      <c r="BT5" s="430"/>
      <c r="BU5" s="431"/>
      <c r="BV5" s="429">
        <v>109687678</v>
      </c>
      <c r="BW5" s="430"/>
      <c r="BX5" s="430"/>
      <c r="BY5" s="430"/>
      <c r="BZ5" s="430"/>
      <c r="CA5" s="430"/>
      <c r="CB5" s="430"/>
      <c r="CC5" s="431"/>
      <c r="CD5" s="432" t="s">
        <v>95</v>
      </c>
      <c r="CE5" s="433"/>
      <c r="CF5" s="433"/>
      <c r="CG5" s="433"/>
      <c r="CH5" s="433"/>
      <c r="CI5" s="433"/>
      <c r="CJ5" s="433"/>
      <c r="CK5" s="433"/>
      <c r="CL5" s="433"/>
      <c r="CM5" s="433"/>
      <c r="CN5" s="433"/>
      <c r="CO5" s="433"/>
      <c r="CP5" s="433"/>
      <c r="CQ5" s="433"/>
      <c r="CR5" s="433"/>
      <c r="CS5" s="434"/>
      <c r="CT5" s="426">
        <v>99.8</v>
      </c>
      <c r="CU5" s="427"/>
      <c r="CV5" s="427"/>
      <c r="CW5" s="427"/>
      <c r="CX5" s="427"/>
      <c r="CY5" s="427"/>
      <c r="CZ5" s="427"/>
      <c r="DA5" s="428"/>
      <c r="DB5" s="426">
        <v>97.9</v>
      </c>
      <c r="DC5" s="427"/>
      <c r="DD5" s="427"/>
      <c r="DE5" s="427"/>
      <c r="DF5" s="427"/>
      <c r="DG5" s="427"/>
      <c r="DH5" s="427"/>
      <c r="DI5" s="428"/>
      <c r="DJ5" s="186"/>
      <c r="DK5" s="186"/>
      <c r="DL5" s="186"/>
      <c r="DM5" s="186"/>
      <c r="DN5" s="186"/>
      <c r="DO5" s="186"/>
    </row>
    <row r="6" spans="1:119" ht="18.75" customHeight="1" x14ac:dyDescent="0.15">
      <c r="A6" s="187"/>
      <c r="B6" s="435" t="s">
        <v>96</v>
      </c>
      <c r="C6" s="436"/>
      <c r="D6" s="436"/>
      <c r="E6" s="437"/>
      <c r="F6" s="437"/>
      <c r="G6" s="437"/>
      <c r="H6" s="437"/>
      <c r="I6" s="437"/>
      <c r="J6" s="437"/>
      <c r="K6" s="437"/>
      <c r="L6" s="437" t="s">
        <v>97</v>
      </c>
      <c r="M6" s="437"/>
      <c r="N6" s="437"/>
      <c r="O6" s="437"/>
      <c r="P6" s="437"/>
      <c r="Q6" s="437"/>
      <c r="R6" s="441"/>
      <c r="S6" s="441"/>
      <c r="T6" s="441"/>
      <c r="U6" s="441"/>
      <c r="V6" s="442"/>
      <c r="W6" s="445" t="s">
        <v>98</v>
      </c>
      <c r="X6" s="446"/>
      <c r="Y6" s="446"/>
      <c r="Z6" s="446"/>
      <c r="AA6" s="446"/>
      <c r="AB6" s="436"/>
      <c r="AC6" s="449" t="s">
        <v>99</v>
      </c>
      <c r="AD6" s="450"/>
      <c r="AE6" s="450"/>
      <c r="AF6" s="450"/>
      <c r="AG6" s="450"/>
      <c r="AH6" s="450"/>
      <c r="AI6" s="450"/>
      <c r="AJ6" s="450"/>
      <c r="AK6" s="450"/>
      <c r="AL6" s="451"/>
      <c r="AM6" s="458" t="s">
        <v>100</v>
      </c>
      <c r="AN6" s="459"/>
      <c r="AO6" s="459"/>
      <c r="AP6" s="459"/>
      <c r="AQ6" s="459"/>
      <c r="AR6" s="459"/>
      <c r="AS6" s="459"/>
      <c r="AT6" s="460"/>
      <c r="AU6" s="461" t="s">
        <v>101</v>
      </c>
      <c r="AV6" s="462"/>
      <c r="AW6" s="462"/>
      <c r="AX6" s="462"/>
      <c r="AY6" s="463" t="s">
        <v>102</v>
      </c>
      <c r="AZ6" s="464"/>
      <c r="BA6" s="464"/>
      <c r="BB6" s="464"/>
      <c r="BC6" s="464"/>
      <c r="BD6" s="464"/>
      <c r="BE6" s="464"/>
      <c r="BF6" s="464"/>
      <c r="BG6" s="464"/>
      <c r="BH6" s="464"/>
      <c r="BI6" s="464"/>
      <c r="BJ6" s="464"/>
      <c r="BK6" s="464"/>
      <c r="BL6" s="464"/>
      <c r="BM6" s="465"/>
      <c r="BN6" s="429">
        <v>3475480</v>
      </c>
      <c r="BO6" s="430"/>
      <c r="BP6" s="430"/>
      <c r="BQ6" s="430"/>
      <c r="BR6" s="430"/>
      <c r="BS6" s="430"/>
      <c r="BT6" s="430"/>
      <c r="BU6" s="431"/>
      <c r="BV6" s="429">
        <v>3130049</v>
      </c>
      <c r="BW6" s="430"/>
      <c r="BX6" s="430"/>
      <c r="BY6" s="430"/>
      <c r="BZ6" s="430"/>
      <c r="CA6" s="430"/>
      <c r="CB6" s="430"/>
      <c r="CC6" s="431"/>
      <c r="CD6" s="432" t="s">
        <v>103</v>
      </c>
      <c r="CE6" s="433"/>
      <c r="CF6" s="433"/>
      <c r="CG6" s="433"/>
      <c r="CH6" s="433"/>
      <c r="CI6" s="433"/>
      <c r="CJ6" s="433"/>
      <c r="CK6" s="433"/>
      <c r="CL6" s="433"/>
      <c r="CM6" s="433"/>
      <c r="CN6" s="433"/>
      <c r="CO6" s="433"/>
      <c r="CP6" s="433"/>
      <c r="CQ6" s="433"/>
      <c r="CR6" s="433"/>
      <c r="CS6" s="434"/>
      <c r="CT6" s="466">
        <v>103.4</v>
      </c>
      <c r="CU6" s="467"/>
      <c r="CV6" s="467"/>
      <c r="CW6" s="467"/>
      <c r="CX6" s="467"/>
      <c r="CY6" s="467"/>
      <c r="CZ6" s="467"/>
      <c r="DA6" s="468"/>
      <c r="DB6" s="466">
        <v>101.5</v>
      </c>
      <c r="DC6" s="467"/>
      <c r="DD6" s="467"/>
      <c r="DE6" s="467"/>
      <c r="DF6" s="467"/>
      <c r="DG6" s="467"/>
      <c r="DH6" s="467"/>
      <c r="DI6" s="468"/>
      <c r="DJ6" s="186"/>
      <c r="DK6" s="186"/>
      <c r="DL6" s="186"/>
      <c r="DM6" s="186"/>
      <c r="DN6" s="186"/>
      <c r="DO6" s="186"/>
    </row>
    <row r="7" spans="1:119" ht="18.75" customHeight="1" x14ac:dyDescent="0.15">
      <c r="A7" s="187"/>
      <c r="B7" s="405"/>
      <c r="C7" s="406"/>
      <c r="D7" s="406"/>
      <c r="E7" s="407"/>
      <c r="F7" s="407"/>
      <c r="G7" s="407"/>
      <c r="H7" s="407"/>
      <c r="I7" s="407"/>
      <c r="J7" s="407"/>
      <c r="K7" s="407"/>
      <c r="L7" s="407"/>
      <c r="M7" s="407"/>
      <c r="N7" s="407"/>
      <c r="O7" s="407"/>
      <c r="P7" s="407"/>
      <c r="Q7" s="407"/>
      <c r="R7" s="413"/>
      <c r="S7" s="413"/>
      <c r="T7" s="413"/>
      <c r="U7" s="413"/>
      <c r="V7" s="414"/>
      <c r="W7" s="417"/>
      <c r="X7" s="418"/>
      <c r="Y7" s="418"/>
      <c r="Z7" s="418"/>
      <c r="AA7" s="418"/>
      <c r="AB7" s="406"/>
      <c r="AC7" s="452"/>
      <c r="AD7" s="453"/>
      <c r="AE7" s="453"/>
      <c r="AF7" s="453"/>
      <c r="AG7" s="453"/>
      <c r="AH7" s="453"/>
      <c r="AI7" s="453"/>
      <c r="AJ7" s="453"/>
      <c r="AK7" s="453"/>
      <c r="AL7" s="454"/>
      <c r="AM7" s="458" t="s">
        <v>104</v>
      </c>
      <c r="AN7" s="459"/>
      <c r="AO7" s="459"/>
      <c r="AP7" s="459"/>
      <c r="AQ7" s="459"/>
      <c r="AR7" s="459"/>
      <c r="AS7" s="459"/>
      <c r="AT7" s="460"/>
      <c r="AU7" s="461" t="s">
        <v>105</v>
      </c>
      <c r="AV7" s="462"/>
      <c r="AW7" s="462"/>
      <c r="AX7" s="462"/>
      <c r="AY7" s="463" t="s">
        <v>106</v>
      </c>
      <c r="AZ7" s="464"/>
      <c r="BA7" s="464"/>
      <c r="BB7" s="464"/>
      <c r="BC7" s="464"/>
      <c r="BD7" s="464"/>
      <c r="BE7" s="464"/>
      <c r="BF7" s="464"/>
      <c r="BG7" s="464"/>
      <c r="BH7" s="464"/>
      <c r="BI7" s="464"/>
      <c r="BJ7" s="464"/>
      <c r="BK7" s="464"/>
      <c r="BL7" s="464"/>
      <c r="BM7" s="465"/>
      <c r="BN7" s="429">
        <v>175547</v>
      </c>
      <c r="BO7" s="430"/>
      <c r="BP7" s="430"/>
      <c r="BQ7" s="430"/>
      <c r="BR7" s="430"/>
      <c r="BS7" s="430"/>
      <c r="BT7" s="430"/>
      <c r="BU7" s="431"/>
      <c r="BV7" s="429">
        <v>240284</v>
      </c>
      <c r="BW7" s="430"/>
      <c r="BX7" s="430"/>
      <c r="BY7" s="430"/>
      <c r="BZ7" s="430"/>
      <c r="CA7" s="430"/>
      <c r="CB7" s="430"/>
      <c r="CC7" s="431"/>
      <c r="CD7" s="432" t="s">
        <v>107</v>
      </c>
      <c r="CE7" s="433"/>
      <c r="CF7" s="433"/>
      <c r="CG7" s="433"/>
      <c r="CH7" s="433"/>
      <c r="CI7" s="433"/>
      <c r="CJ7" s="433"/>
      <c r="CK7" s="433"/>
      <c r="CL7" s="433"/>
      <c r="CM7" s="433"/>
      <c r="CN7" s="433"/>
      <c r="CO7" s="433"/>
      <c r="CP7" s="433"/>
      <c r="CQ7" s="433"/>
      <c r="CR7" s="433"/>
      <c r="CS7" s="434"/>
      <c r="CT7" s="429">
        <v>64006993</v>
      </c>
      <c r="CU7" s="430"/>
      <c r="CV7" s="430"/>
      <c r="CW7" s="430"/>
      <c r="CX7" s="430"/>
      <c r="CY7" s="430"/>
      <c r="CZ7" s="430"/>
      <c r="DA7" s="431"/>
      <c r="DB7" s="429">
        <v>63769255</v>
      </c>
      <c r="DC7" s="430"/>
      <c r="DD7" s="430"/>
      <c r="DE7" s="430"/>
      <c r="DF7" s="430"/>
      <c r="DG7" s="430"/>
      <c r="DH7" s="430"/>
      <c r="DI7" s="431"/>
      <c r="DJ7" s="186"/>
      <c r="DK7" s="186"/>
      <c r="DL7" s="186"/>
      <c r="DM7" s="186"/>
      <c r="DN7" s="186"/>
      <c r="DO7" s="186"/>
    </row>
    <row r="8" spans="1:119" ht="18.75" customHeight="1" thickBot="1" x14ac:dyDescent="0.2">
      <c r="A8" s="187"/>
      <c r="B8" s="438"/>
      <c r="C8" s="439"/>
      <c r="D8" s="439"/>
      <c r="E8" s="440"/>
      <c r="F8" s="440"/>
      <c r="G8" s="440"/>
      <c r="H8" s="440"/>
      <c r="I8" s="440"/>
      <c r="J8" s="440"/>
      <c r="K8" s="440"/>
      <c r="L8" s="440"/>
      <c r="M8" s="440"/>
      <c r="N8" s="440"/>
      <c r="O8" s="440"/>
      <c r="P8" s="440"/>
      <c r="Q8" s="440"/>
      <c r="R8" s="443"/>
      <c r="S8" s="443"/>
      <c r="T8" s="443"/>
      <c r="U8" s="443"/>
      <c r="V8" s="444"/>
      <c r="W8" s="447"/>
      <c r="X8" s="448"/>
      <c r="Y8" s="448"/>
      <c r="Z8" s="448"/>
      <c r="AA8" s="448"/>
      <c r="AB8" s="439"/>
      <c r="AC8" s="455"/>
      <c r="AD8" s="456"/>
      <c r="AE8" s="456"/>
      <c r="AF8" s="456"/>
      <c r="AG8" s="456"/>
      <c r="AH8" s="456"/>
      <c r="AI8" s="456"/>
      <c r="AJ8" s="456"/>
      <c r="AK8" s="456"/>
      <c r="AL8" s="457"/>
      <c r="AM8" s="458" t="s">
        <v>108</v>
      </c>
      <c r="AN8" s="459"/>
      <c r="AO8" s="459"/>
      <c r="AP8" s="459"/>
      <c r="AQ8" s="459"/>
      <c r="AR8" s="459"/>
      <c r="AS8" s="459"/>
      <c r="AT8" s="460"/>
      <c r="AU8" s="461" t="s">
        <v>109</v>
      </c>
      <c r="AV8" s="462"/>
      <c r="AW8" s="462"/>
      <c r="AX8" s="462"/>
      <c r="AY8" s="463" t="s">
        <v>110</v>
      </c>
      <c r="AZ8" s="464"/>
      <c r="BA8" s="464"/>
      <c r="BB8" s="464"/>
      <c r="BC8" s="464"/>
      <c r="BD8" s="464"/>
      <c r="BE8" s="464"/>
      <c r="BF8" s="464"/>
      <c r="BG8" s="464"/>
      <c r="BH8" s="464"/>
      <c r="BI8" s="464"/>
      <c r="BJ8" s="464"/>
      <c r="BK8" s="464"/>
      <c r="BL8" s="464"/>
      <c r="BM8" s="465"/>
      <c r="BN8" s="429">
        <v>3299933</v>
      </c>
      <c r="BO8" s="430"/>
      <c r="BP8" s="430"/>
      <c r="BQ8" s="430"/>
      <c r="BR8" s="430"/>
      <c r="BS8" s="430"/>
      <c r="BT8" s="430"/>
      <c r="BU8" s="431"/>
      <c r="BV8" s="429">
        <v>2889765</v>
      </c>
      <c r="BW8" s="430"/>
      <c r="BX8" s="430"/>
      <c r="BY8" s="430"/>
      <c r="BZ8" s="430"/>
      <c r="CA8" s="430"/>
      <c r="CB8" s="430"/>
      <c r="CC8" s="431"/>
      <c r="CD8" s="432" t="s">
        <v>111</v>
      </c>
      <c r="CE8" s="433"/>
      <c r="CF8" s="433"/>
      <c r="CG8" s="433"/>
      <c r="CH8" s="433"/>
      <c r="CI8" s="433"/>
      <c r="CJ8" s="433"/>
      <c r="CK8" s="433"/>
      <c r="CL8" s="433"/>
      <c r="CM8" s="433"/>
      <c r="CN8" s="433"/>
      <c r="CO8" s="433"/>
      <c r="CP8" s="433"/>
      <c r="CQ8" s="433"/>
      <c r="CR8" s="433"/>
      <c r="CS8" s="434"/>
      <c r="CT8" s="469">
        <v>0.97</v>
      </c>
      <c r="CU8" s="470"/>
      <c r="CV8" s="470"/>
      <c r="CW8" s="470"/>
      <c r="CX8" s="470"/>
      <c r="CY8" s="470"/>
      <c r="CZ8" s="470"/>
      <c r="DA8" s="471"/>
      <c r="DB8" s="469">
        <v>0.97</v>
      </c>
      <c r="DC8" s="470"/>
      <c r="DD8" s="470"/>
      <c r="DE8" s="470"/>
      <c r="DF8" s="470"/>
      <c r="DG8" s="470"/>
      <c r="DH8" s="470"/>
      <c r="DI8" s="471"/>
      <c r="DJ8" s="186"/>
      <c r="DK8" s="186"/>
      <c r="DL8" s="186"/>
      <c r="DM8" s="186"/>
      <c r="DN8" s="186"/>
      <c r="DO8" s="186"/>
    </row>
    <row r="9" spans="1:119" ht="18.75" customHeight="1" thickBot="1" x14ac:dyDescent="0.2">
      <c r="A9" s="187"/>
      <c r="B9" s="423" t="s">
        <v>112</v>
      </c>
      <c r="C9" s="424"/>
      <c r="D9" s="424"/>
      <c r="E9" s="424"/>
      <c r="F9" s="424"/>
      <c r="G9" s="424"/>
      <c r="H9" s="424"/>
      <c r="I9" s="424"/>
      <c r="J9" s="424"/>
      <c r="K9" s="472"/>
      <c r="L9" s="473" t="s">
        <v>113</v>
      </c>
      <c r="M9" s="474"/>
      <c r="N9" s="474"/>
      <c r="O9" s="474"/>
      <c r="P9" s="474"/>
      <c r="Q9" s="475"/>
      <c r="R9" s="476">
        <v>350745</v>
      </c>
      <c r="S9" s="477"/>
      <c r="T9" s="477"/>
      <c r="U9" s="477"/>
      <c r="V9" s="478"/>
      <c r="W9" s="386" t="s">
        <v>114</v>
      </c>
      <c r="X9" s="387"/>
      <c r="Y9" s="387"/>
      <c r="Z9" s="387"/>
      <c r="AA9" s="387"/>
      <c r="AB9" s="387"/>
      <c r="AC9" s="387"/>
      <c r="AD9" s="387"/>
      <c r="AE9" s="387"/>
      <c r="AF9" s="387"/>
      <c r="AG9" s="387"/>
      <c r="AH9" s="387"/>
      <c r="AI9" s="387"/>
      <c r="AJ9" s="387"/>
      <c r="AK9" s="387"/>
      <c r="AL9" s="388"/>
      <c r="AM9" s="458" t="s">
        <v>115</v>
      </c>
      <c r="AN9" s="459"/>
      <c r="AO9" s="459"/>
      <c r="AP9" s="459"/>
      <c r="AQ9" s="459"/>
      <c r="AR9" s="459"/>
      <c r="AS9" s="459"/>
      <c r="AT9" s="460"/>
      <c r="AU9" s="461" t="s">
        <v>116</v>
      </c>
      <c r="AV9" s="462"/>
      <c r="AW9" s="462"/>
      <c r="AX9" s="462"/>
      <c r="AY9" s="463" t="s">
        <v>117</v>
      </c>
      <c r="AZ9" s="464"/>
      <c r="BA9" s="464"/>
      <c r="BB9" s="464"/>
      <c r="BC9" s="464"/>
      <c r="BD9" s="464"/>
      <c r="BE9" s="464"/>
      <c r="BF9" s="464"/>
      <c r="BG9" s="464"/>
      <c r="BH9" s="464"/>
      <c r="BI9" s="464"/>
      <c r="BJ9" s="464"/>
      <c r="BK9" s="464"/>
      <c r="BL9" s="464"/>
      <c r="BM9" s="465"/>
      <c r="BN9" s="429">
        <v>410168</v>
      </c>
      <c r="BO9" s="430"/>
      <c r="BP9" s="430"/>
      <c r="BQ9" s="430"/>
      <c r="BR9" s="430"/>
      <c r="BS9" s="430"/>
      <c r="BT9" s="430"/>
      <c r="BU9" s="431"/>
      <c r="BV9" s="429">
        <v>-1984392</v>
      </c>
      <c r="BW9" s="430"/>
      <c r="BX9" s="430"/>
      <c r="BY9" s="430"/>
      <c r="BZ9" s="430"/>
      <c r="CA9" s="430"/>
      <c r="CB9" s="430"/>
      <c r="CC9" s="431"/>
      <c r="CD9" s="432" t="s">
        <v>118</v>
      </c>
      <c r="CE9" s="433"/>
      <c r="CF9" s="433"/>
      <c r="CG9" s="433"/>
      <c r="CH9" s="433"/>
      <c r="CI9" s="433"/>
      <c r="CJ9" s="433"/>
      <c r="CK9" s="433"/>
      <c r="CL9" s="433"/>
      <c r="CM9" s="433"/>
      <c r="CN9" s="433"/>
      <c r="CO9" s="433"/>
      <c r="CP9" s="433"/>
      <c r="CQ9" s="433"/>
      <c r="CR9" s="433"/>
      <c r="CS9" s="434"/>
      <c r="CT9" s="426">
        <v>13.7</v>
      </c>
      <c r="CU9" s="427"/>
      <c r="CV9" s="427"/>
      <c r="CW9" s="427"/>
      <c r="CX9" s="427"/>
      <c r="CY9" s="427"/>
      <c r="CZ9" s="427"/>
      <c r="DA9" s="428"/>
      <c r="DB9" s="426">
        <v>13.4</v>
      </c>
      <c r="DC9" s="427"/>
      <c r="DD9" s="427"/>
      <c r="DE9" s="427"/>
      <c r="DF9" s="427"/>
      <c r="DG9" s="427"/>
      <c r="DH9" s="427"/>
      <c r="DI9" s="428"/>
      <c r="DJ9" s="186"/>
      <c r="DK9" s="186"/>
      <c r="DL9" s="186"/>
      <c r="DM9" s="186"/>
      <c r="DN9" s="186"/>
      <c r="DO9" s="186"/>
    </row>
    <row r="10" spans="1:119" ht="18.75" customHeight="1" thickBot="1" x14ac:dyDescent="0.2">
      <c r="A10" s="187"/>
      <c r="B10" s="423"/>
      <c r="C10" s="424"/>
      <c r="D10" s="424"/>
      <c r="E10" s="424"/>
      <c r="F10" s="424"/>
      <c r="G10" s="424"/>
      <c r="H10" s="424"/>
      <c r="I10" s="424"/>
      <c r="J10" s="424"/>
      <c r="K10" s="472"/>
      <c r="L10" s="479" t="s">
        <v>119</v>
      </c>
      <c r="M10" s="459"/>
      <c r="N10" s="459"/>
      <c r="O10" s="459"/>
      <c r="P10" s="459"/>
      <c r="Q10" s="460"/>
      <c r="R10" s="480">
        <v>342670</v>
      </c>
      <c r="S10" s="481"/>
      <c r="T10" s="481"/>
      <c r="U10" s="481"/>
      <c r="V10" s="482"/>
      <c r="W10" s="417"/>
      <c r="X10" s="418"/>
      <c r="Y10" s="418"/>
      <c r="Z10" s="418"/>
      <c r="AA10" s="418"/>
      <c r="AB10" s="418"/>
      <c r="AC10" s="418"/>
      <c r="AD10" s="418"/>
      <c r="AE10" s="418"/>
      <c r="AF10" s="418"/>
      <c r="AG10" s="418"/>
      <c r="AH10" s="418"/>
      <c r="AI10" s="418"/>
      <c r="AJ10" s="418"/>
      <c r="AK10" s="418"/>
      <c r="AL10" s="421"/>
      <c r="AM10" s="458" t="s">
        <v>120</v>
      </c>
      <c r="AN10" s="459"/>
      <c r="AO10" s="459"/>
      <c r="AP10" s="459"/>
      <c r="AQ10" s="459"/>
      <c r="AR10" s="459"/>
      <c r="AS10" s="459"/>
      <c r="AT10" s="460"/>
      <c r="AU10" s="461" t="s">
        <v>109</v>
      </c>
      <c r="AV10" s="462"/>
      <c r="AW10" s="462"/>
      <c r="AX10" s="462"/>
      <c r="AY10" s="463" t="s">
        <v>121</v>
      </c>
      <c r="AZ10" s="464"/>
      <c r="BA10" s="464"/>
      <c r="BB10" s="464"/>
      <c r="BC10" s="464"/>
      <c r="BD10" s="464"/>
      <c r="BE10" s="464"/>
      <c r="BF10" s="464"/>
      <c r="BG10" s="464"/>
      <c r="BH10" s="464"/>
      <c r="BI10" s="464"/>
      <c r="BJ10" s="464"/>
      <c r="BK10" s="464"/>
      <c r="BL10" s="464"/>
      <c r="BM10" s="465"/>
      <c r="BN10" s="429">
        <v>1059</v>
      </c>
      <c r="BO10" s="430"/>
      <c r="BP10" s="430"/>
      <c r="BQ10" s="430"/>
      <c r="BR10" s="430"/>
      <c r="BS10" s="430"/>
      <c r="BT10" s="430"/>
      <c r="BU10" s="431"/>
      <c r="BV10" s="429">
        <v>1330</v>
      </c>
      <c r="BW10" s="430"/>
      <c r="BX10" s="430"/>
      <c r="BY10" s="430"/>
      <c r="BZ10" s="430"/>
      <c r="CA10" s="430"/>
      <c r="CB10" s="430"/>
      <c r="CC10" s="431"/>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3"/>
      <c r="C11" s="424"/>
      <c r="D11" s="424"/>
      <c r="E11" s="424"/>
      <c r="F11" s="424"/>
      <c r="G11" s="424"/>
      <c r="H11" s="424"/>
      <c r="I11" s="424"/>
      <c r="J11" s="424"/>
      <c r="K11" s="472"/>
      <c r="L11" s="483" t="s">
        <v>123</v>
      </c>
      <c r="M11" s="484"/>
      <c r="N11" s="484"/>
      <c r="O11" s="484"/>
      <c r="P11" s="484"/>
      <c r="Q11" s="485"/>
      <c r="R11" s="486" t="s">
        <v>124</v>
      </c>
      <c r="S11" s="487"/>
      <c r="T11" s="487"/>
      <c r="U11" s="487"/>
      <c r="V11" s="488"/>
      <c r="W11" s="417"/>
      <c r="X11" s="418"/>
      <c r="Y11" s="418"/>
      <c r="Z11" s="418"/>
      <c r="AA11" s="418"/>
      <c r="AB11" s="418"/>
      <c r="AC11" s="418"/>
      <c r="AD11" s="418"/>
      <c r="AE11" s="418"/>
      <c r="AF11" s="418"/>
      <c r="AG11" s="418"/>
      <c r="AH11" s="418"/>
      <c r="AI11" s="418"/>
      <c r="AJ11" s="418"/>
      <c r="AK11" s="418"/>
      <c r="AL11" s="421"/>
      <c r="AM11" s="458" t="s">
        <v>125</v>
      </c>
      <c r="AN11" s="459"/>
      <c r="AO11" s="459"/>
      <c r="AP11" s="459"/>
      <c r="AQ11" s="459"/>
      <c r="AR11" s="459"/>
      <c r="AS11" s="459"/>
      <c r="AT11" s="460"/>
      <c r="AU11" s="461" t="s">
        <v>109</v>
      </c>
      <c r="AV11" s="462"/>
      <c r="AW11" s="462"/>
      <c r="AX11" s="462"/>
      <c r="AY11" s="463" t="s">
        <v>126</v>
      </c>
      <c r="AZ11" s="464"/>
      <c r="BA11" s="464"/>
      <c r="BB11" s="464"/>
      <c r="BC11" s="464"/>
      <c r="BD11" s="464"/>
      <c r="BE11" s="464"/>
      <c r="BF11" s="464"/>
      <c r="BG11" s="464"/>
      <c r="BH11" s="464"/>
      <c r="BI11" s="464"/>
      <c r="BJ11" s="464"/>
      <c r="BK11" s="464"/>
      <c r="BL11" s="464"/>
      <c r="BM11" s="465"/>
      <c r="BN11" s="429">
        <v>0</v>
      </c>
      <c r="BO11" s="430"/>
      <c r="BP11" s="430"/>
      <c r="BQ11" s="430"/>
      <c r="BR11" s="430"/>
      <c r="BS11" s="430"/>
      <c r="BT11" s="430"/>
      <c r="BU11" s="431"/>
      <c r="BV11" s="429">
        <v>0</v>
      </c>
      <c r="BW11" s="430"/>
      <c r="BX11" s="430"/>
      <c r="BY11" s="430"/>
      <c r="BZ11" s="430"/>
      <c r="CA11" s="430"/>
      <c r="CB11" s="430"/>
      <c r="CC11" s="431"/>
      <c r="CD11" s="432" t="s">
        <v>127</v>
      </c>
      <c r="CE11" s="433"/>
      <c r="CF11" s="433"/>
      <c r="CG11" s="433"/>
      <c r="CH11" s="433"/>
      <c r="CI11" s="433"/>
      <c r="CJ11" s="433"/>
      <c r="CK11" s="433"/>
      <c r="CL11" s="433"/>
      <c r="CM11" s="433"/>
      <c r="CN11" s="433"/>
      <c r="CO11" s="433"/>
      <c r="CP11" s="433"/>
      <c r="CQ11" s="433"/>
      <c r="CR11" s="433"/>
      <c r="CS11" s="434"/>
      <c r="CT11" s="469" t="s">
        <v>128</v>
      </c>
      <c r="CU11" s="470"/>
      <c r="CV11" s="470"/>
      <c r="CW11" s="470"/>
      <c r="CX11" s="470"/>
      <c r="CY11" s="470"/>
      <c r="CZ11" s="470"/>
      <c r="DA11" s="471"/>
      <c r="DB11" s="469" t="s">
        <v>129</v>
      </c>
      <c r="DC11" s="470"/>
      <c r="DD11" s="470"/>
      <c r="DE11" s="470"/>
      <c r="DF11" s="470"/>
      <c r="DG11" s="470"/>
      <c r="DH11" s="470"/>
      <c r="DI11" s="471"/>
      <c r="DJ11" s="186"/>
      <c r="DK11" s="186"/>
      <c r="DL11" s="186"/>
      <c r="DM11" s="186"/>
      <c r="DN11" s="186"/>
      <c r="DO11" s="186"/>
    </row>
    <row r="12" spans="1:119" ht="18.75" customHeight="1" x14ac:dyDescent="0.15">
      <c r="A12" s="187"/>
      <c r="B12" s="489" t="s">
        <v>130</v>
      </c>
      <c r="C12" s="490"/>
      <c r="D12" s="490"/>
      <c r="E12" s="490"/>
      <c r="F12" s="490"/>
      <c r="G12" s="490"/>
      <c r="H12" s="490"/>
      <c r="I12" s="490"/>
      <c r="J12" s="490"/>
      <c r="K12" s="491"/>
      <c r="L12" s="498" t="s">
        <v>131</v>
      </c>
      <c r="M12" s="499"/>
      <c r="N12" s="499"/>
      <c r="O12" s="499"/>
      <c r="P12" s="499"/>
      <c r="Q12" s="500"/>
      <c r="R12" s="501">
        <v>353301</v>
      </c>
      <c r="S12" s="502"/>
      <c r="T12" s="502"/>
      <c r="U12" s="502"/>
      <c r="V12" s="503"/>
      <c r="W12" s="504" t="s">
        <v>1</v>
      </c>
      <c r="X12" s="462"/>
      <c r="Y12" s="462"/>
      <c r="Z12" s="462"/>
      <c r="AA12" s="462"/>
      <c r="AB12" s="505"/>
      <c r="AC12" s="506" t="s">
        <v>132</v>
      </c>
      <c r="AD12" s="507"/>
      <c r="AE12" s="507"/>
      <c r="AF12" s="507"/>
      <c r="AG12" s="508"/>
      <c r="AH12" s="506" t="s">
        <v>133</v>
      </c>
      <c r="AI12" s="507"/>
      <c r="AJ12" s="507"/>
      <c r="AK12" s="507"/>
      <c r="AL12" s="509"/>
      <c r="AM12" s="458" t="s">
        <v>134</v>
      </c>
      <c r="AN12" s="459"/>
      <c r="AO12" s="459"/>
      <c r="AP12" s="459"/>
      <c r="AQ12" s="459"/>
      <c r="AR12" s="459"/>
      <c r="AS12" s="459"/>
      <c r="AT12" s="460"/>
      <c r="AU12" s="461" t="s">
        <v>135</v>
      </c>
      <c r="AV12" s="462"/>
      <c r="AW12" s="462"/>
      <c r="AX12" s="462"/>
      <c r="AY12" s="463" t="s">
        <v>136</v>
      </c>
      <c r="AZ12" s="464"/>
      <c r="BA12" s="464"/>
      <c r="BB12" s="464"/>
      <c r="BC12" s="464"/>
      <c r="BD12" s="464"/>
      <c r="BE12" s="464"/>
      <c r="BF12" s="464"/>
      <c r="BG12" s="464"/>
      <c r="BH12" s="464"/>
      <c r="BI12" s="464"/>
      <c r="BJ12" s="464"/>
      <c r="BK12" s="464"/>
      <c r="BL12" s="464"/>
      <c r="BM12" s="465"/>
      <c r="BN12" s="429">
        <v>1159530</v>
      </c>
      <c r="BO12" s="430"/>
      <c r="BP12" s="430"/>
      <c r="BQ12" s="430"/>
      <c r="BR12" s="430"/>
      <c r="BS12" s="430"/>
      <c r="BT12" s="430"/>
      <c r="BU12" s="431"/>
      <c r="BV12" s="429">
        <v>189507</v>
      </c>
      <c r="BW12" s="430"/>
      <c r="BX12" s="430"/>
      <c r="BY12" s="430"/>
      <c r="BZ12" s="430"/>
      <c r="CA12" s="430"/>
      <c r="CB12" s="430"/>
      <c r="CC12" s="431"/>
      <c r="CD12" s="432" t="s">
        <v>137</v>
      </c>
      <c r="CE12" s="433"/>
      <c r="CF12" s="433"/>
      <c r="CG12" s="433"/>
      <c r="CH12" s="433"/>
      <c r="CI12" s="433"/>
      <c r="CJ12" s="433"/>
      <c r="CK12" s="433"/>
      <c r="CL12" s="433"/>
      <c r="CM12" s="433"/>
      <c r="CN12" s="433"/>
      <c r="CO12" s="433"/>
      <c r="CP12" s="433"/>
      <c r="CQ12" s="433"/>
      <c r="CR12" s="433"/>
      <c r="CS12" s="434"/>
      <c r="CT12" s="469" t="s">
        <v>138</v>
      </c>
      <c r="CU12" s="470"/>
      <c r="CV12" s="470"/>
      <c r="CW12" s="470"/>
      <c r="CX12" s="470"/>
      <c r="CY12" s="470"/>
      <c r="CZ12" s="470"/>
      <c r="DA12" s="471"/>
      <c r="DB12" s="469" t="s">
        <v>139</v>
      </c>
      <c r="DC12" s="470"/>
      <c r="DD12" s="470"/>
      <c r="DE12" s="470"/>
      <c r="DF12" s="470"/>
      <c r="DG12" s="470"/>
      <c r="DH12" s="470"/>
      <c r="DI12" s="471"/>
      <c r="DJ12" s="186"/>
      <c r="DK12" s="186"/>
      <c r="DL12" s="186"/>
      <c r="DM12" s="186"/>
      <c r="DN12" s="186"/>
      <c r="DO12" s="186"/>
    </row>
    <row r="13" spans="1:119" ht="18.75" customHeight="1" x14ac:dyDescent="0.15">
      <c r="A13" s="187"/>
      <c r="B13" s="492"/>
      <c r="C13" s="493"/>
      <c r="D13" s="493"/>
      <c r="E13" s="493"/>
      <c r="F13" s="493"/>
      <c r="G13" s="493"/>
      <c r="H13" s="493"/>
      <c r="I13" s="493"/>
      <c r="J13" s="493"/>
      <c r="K13" s="494"/>
      <c r="L13" s="197"/>
      <c r="M13" s="520" t="s">
        <v>140</v>
      </c>
      <c r="N13" s="521"/>
      <c r="O13" s="521"/>
      <c r="P13" s="521"/>
      <c r="Q13" s="522"/>
      <c r="R13" s="513">
        <v>344502</v>
      </c>
      <c r="S13" s="514"/>
      <c r="T13" s="514"/>
      <c r="U13" s="514"/>
      <c r="V13" s="515"/>
      <c r="W13" s="445" t="s">
        <v>141</v>
      </c>
      <c r="X13" s="446"/>
      <c r="Y13" s="446"/>
      <c r="Z13" s="446"/>
      <c r="AA13" s="446"/>
      <c r="AB13" s="436"/>
      <c r="AC13" s="480">
        <v>2728</v>
      </c>
      <c r="AD13" s="481"/>
      <c r="AE13" s="481"/>
      <c r="AF13" s="481"/>
      <c r="AG13" s="523"/>
      <c r="AH13" s="480">
        <v>2670</v>
      </c>
      <c r="AI13" s="481"/>
      <c r="AJ13" s="481"/>
      <c r="AK13" s="481"/>
      <c r="AL13" s="482"/>
      <c r="AM13" s="458" t="s">
        <v>142</v>
      </c>
      <c r="AN13" s="459"/>
      <c r="AO13" s="459"/>
      <c r="AP13" s="459"/>
      <c r="AQ13" s="459"/>
      <c r="AR13" s="459"/>
      <c r="AS13" s="459"/>
      <c r="AT13" s="460"/>
      <c r="AU13" s="461" t="s">
        <v>143</v>
      </c>
      <c r="AV13" s="462"/>
      <c r="AW13" s="462"/>
      <c r="AX13" s="462"/>
      <c r="AY13" s="463" t="s">
        <v>144</v>
      </c>
      <c r="AZ13" s="464"/>
      <c r="BA13" s="464"/>
      <c r="BB13" s="464"/>
      <c r="BC13" s="464"/>
      <c r="BD13" s="464"/>
      <c r="BE13" s="464"/>
      <c r="BF13" s="464"/>
      <c r="BG13" s="464"/>
      <c r="BH13" s="464"/>
      <c r="BI13" s="464"/>
      <c r="BJ13" s="464"/>
      <c r="BK13" s="464"/>
      <c r="BL13" s="464"/>
      <c r="BM13" s="465"/>
      <c r="BN13" s="429">
        <v>-748303</v>
      </c>
      <c r="BO13" s="430"/>
      <c r="BP13" s="430"/>
      <c r="BQ13" s="430"/>
      <c r="BR13" s="430"/>
      <c r="BS13" s="430"/>
      <c r="BT13" s="430"/>
      <c r="BU13" s="431"/>
      <c r="BV13" s="429">
        <v>-2172569</v>
      </c>
      <c r="BW13" s="430"/>
      <c r="BX13" s="430"/>
      <c r="BY13" s="430"/>
      <c r="BZ13" s="430"/>
      <c r="CA13" s="430"/>
      <c r="CB13" s="430"/>
      <c r="CC13" s="431"/>
      <c r="CD13" s="432" t="s">
        <v>145</v>
      </c>
      <c r="CE13" s="433"/>
      <c r="CF13" s="433"/>
      <c r="CG13" s="433"/>
      <c r="CH13" s="433"/>
      <c r="CI13" s="433"/>
      <c r="CJ13" s="433"/>
      <c r="CK13" s="433"/>
      <c r="CL13" s="433"/>
      <c r="CM13" s="433"/>
      <c r="CN13" s="433"/>
      <c r="CO13" s="433"/>
      <c r="CP13" s="433"/>
      <c r="CQ13" s="433"/>
      <c r="CR13" s="433"/>
      <c r="CS13" s="434"/>
      <c r="CT13" s="426">
        <v>5.7</v>
      </c>
      <c r="CU13" s="427"/>
      <c r="CV13" s="427"/>
      <c r="CW13" s="427"/>
      <c r="CX13" s="427"/>
      <c r="CY13" s="427"/>
      <c r="CZ13" s="427"/>
      <c r="DA13" s="428"/>
      <c r="DB13" s="426">
        <v>5.3</v>
      </c>
      <c r="DC13" s="427"/>
      <c r="DD13" s="427"/>
      <c r="DE13" s="427"/>
      <c r="DF13" s="427"/>
      <c r="DG13" s="427"/>
      <c r="DH13" s="427"/>
      <c r="DI13" s="428"/>
      <c r="DJ13" s="186"/>
      <c r="DK13" s="186"/>
      <c r="DL13" s="186"/>
      <c r="DM13" s="186"/>
      <c r="DN13" s="186"/>
      <c r="DO13" s="186"/>
    </row>
    <row r="14" spans="1:119" ht="18.75" customHeight="1" thickBot="1" x14ac:dyDescent="0.2">
      <c r="A14" s="187"/>
      <c r="B14" s="492"/>
      <c r="C14" s="493"/>
      <c r="D14" s="493"/>
      <c r="E14" s="493"/>
      <c r="F14" s="493"/>
      <c r="G14" s="493"/>
      <c r="H14" s="493"/>
      <c r="I14" s="493"/>
      <c r="J14" s="493"/>
      <c r="K14" s="494"/>
      <c r="L14" s="510" t="s">
        <v>146</v>
      </c>
      <c r="M14" s="511"/>
      <c r="N14" s="511"/>
      <c r="O14" s="511"/>
      <c r="P14" s="511"/>
      <c r="Q14" s="512"/>
      <c r="R14" s="513">
        <v>353115</v>
      </c>
      <c r="S14" s="514"/>
      <c r="T14" s="514"/>
      <c r="U14" s="514"/>
      <c r="V14" s="515"/>
      <c r="W14" s="419"/>
      <c r="X14" s="420"/>
      <c r="Y14" s="420"/>
      <c r="Z14" s="420"/>
      <c r="AA14" s="420"/>
      <c r="AB14" s="409"/>
      <c r="AC14" s="516">
        <v>1.8</v>
      </c>
      <c r="AD14" s="517"/>
      <c r="AE14" s="517"/>
      <c r="AF14" s="517"/>
      <c r="AG14" s="518"/>
      <c r="AH14" s="516">
        <v>1.8</v>
      </c>
      <c r="AI14" s="517"/>
      <c r="AJ14" s="517"/>
      <c r="AK14" s="517"/>
      <c r="AL14" s="519"/>
      <c r="AM14" s="458"/>
      <c r="AN14" s="459"/>
      <c r="AO14" s="459"/>
      <c r="AP14" s="459"/>
      <c r="AQ14" s="459"/>
      <c r="AR14" s="459"/>
      <c r="AS14" s="459"/>
      <c r="AT14" s="460"/>
      <c r="AU14" s="461"/>
      <c r="AV14" s="462"/>
      <c r="AW14" s="462"/>
      <c r="AX14" s="462"/>
      <c r="AY14" s="463"/>
      <c r="AZ14" s="464"/>
      <c r="BA14" s="464"/>
      <c r="BB14" s="464"/>
      <c r="BC14" s="464"/>
      <c r="BD14" s="464"/>
      <c r="BE14" s="464"/>
      <c r="BF14" s="464"/>
      <c r="BG14" s="464"/>
      <c r="BH14" s="464"/>
      <c r="BI14" s="464"/>
      <c r="BJ14" s="464"/>
      <c r="BK14" s="464"/>
      <c r="BL14" s="464"/>
      <c r="BM14" s="465"/>
      <c r="BN14" s="429"/>
      <c r="BO14" s="430"/>
      <c r="BP14" s="430"/>
      <c r="BQ14" s="430"/>
      <c r="BR14" s="430"/>
      <c r="BS14" s="430"/>
      <c r="BT14" s="430"/>
      <c r="BU14" s="431"/>
      <c r="BV14" s="429"/>
      <c r="BW14" s="430"/>
      <c r="BX14" s="430"/>
      <c r="BY14" s="430"/>
      <c r="BZ14" s="430"/>
      <c r="CA14" s="430"/>
      <c r="CB14" s="430"/>
      <c r="CC14" s="431"/>
      <c r="CD14" s="524" t="s">
        <v>147</v>
      </c>
      <c r="CE14" s="525"/>
      <c r="CF14" s="525"/>
      <c r="CG14" s="525"/>
      <c r="CH14" s="525"/>
      <c r="CI14" s="525"/>
      <c r="CJ14" s="525"/>
      <c r="CK14" s="525"/>
      <c r="CL14" s="525"/>
      <c r="CM14" s="525"/>
      <c r="CN14" s="525"/>
      <c r="CO14" s="525"/>
      <c r="CP14" s="525"/>
      <c r="CQ14" s="525"/>
      <c r="CR14" s="525"/>
      <c r="CS14" s="526"/>
      <c r="CT14" s="527">
        <v>68.900000000000006</v>
      </c>
      <c r="CU14" s="528"/>
      <c r="CV14" s="528"/>
      <c r="CW14" s="528"/>
      <c r="CX14" s="528"/>
      <c r="CY14" s="528"/>
      <c r="CZ14" s="528"/>
      <c r="DA14" s="529"/>
      <c r="DB14" s="527">
        <v>68.900000000000006</v>
      </c>
      <c r="DC14" s="528"/>
      <c r="DD14" s="528"/>
      <c r="DE14" s="528"/>
      <c r="DF14" s="528"/>
      <c r="DG14" s="528"/>
      <c r="DH14" s="528"/>
      <c r="DI14" s="529"/>
      <c r="DJ14" s="186"/>
      <c r="DK14" s="186"/>
      <c r="DL14" s="186"/>
      <c r="DM14" s="186"/>
      <c r="DN14" s="186"/>
      <c r="DO14" s="186"/>
    </row>
    <row r="15" spans="1:119" ht="18.75" customHeight="1" x14ac:dyDescent="0.15">
      <c r="A15" s="187"/>
      <c r="B15" s="492"/>
      <c r="C15" s="493"/>
      <c r="D15" s="493"/>
      <c r="E15" s="493"/>
      <c r="F15" s="493"/>
      <c r="G15" s="493"/>
      <c r="H15" s="493"/>
      <c r="I15" s="493"/>
      <c r="J15" s="493"/>
      <c r="K15" s="494"/>
      <c r="L15" s="197"/>
      <c r="M15" s="520" t="s">
        <v>148</v>
      </c>
      <c r="N15" s="521"/>
      <c r="O15" s="521"/>
      <c r="P15" s="521"/>
      <c r="Q15" s="522"/>
      <c r="R15" s="513">
        <v>344959</v>
      </c>
      <c r="S15" s="514"/>
      <c r="T15" s="514"/>
      <c r="U15" s="514"/>
      <c r="V15" s="515"/>
      <c r="W15" s="445" t="s">
        <v>149</v>
      </c>
      <c r="X15" s="446"/>
      <c r="Y15" s="446"/>
      <c r="Z15" s="446"/>
      <c r="AA15" s="446"/>
      <c r="AB15" s="436"/>
      <c r="AC15" s="480">
        <v>37119</v>
      </c>
      <c r="AD15" s="481"/>
      <c r="AE15" s="481"/>
      <c r="AF15" s="481"/>
      <c r="AG15" s="523"/>
      <c r="AH15" s="480">
        <v>36974</v>
      </c>
      <c r="AI15" s="481"/>
      <c r="AJ15" s="481"/>
      <c r="AK15" s="481"/>
      <c r="AL15" s="482"/>
      <c r="AM15" s="458"/>
      <c r="AN15" s="459"/>
      <c r="AO15" s="459"/>
      <c r="AP15" s="459"/>
      <c r="AQ15" s="459"/>
      <c r="AR15" s="459"/>
      <c r="AS15" s="459"/>
      <c r="AT15" s="460"/>
      <c r="AU15" s="461"/>
      <c r="AV15" s="462"/>
      <c r="AW15" s="462"/>
      <c r="AX15" s="462"/>
      <c r="AY15" s="389" t="s">
        <v>150</v>
      </c>
      <c r="AZ15" s="390"/>
      <c r="BA15" s="390"/>
      <c r="BB15" s="390"/>
      <c r="BC15" s="390"/>
      <c r="BD15" s="390"/>
      <c r="BE15" s="390"/>
      <c r="BF15" s="390"/>
      <c r="BG15" s="390"/>
      <c r="BH15" s="390"/>
      <c r="BI15" s="390"/>
      <c r="BJ15" s="390"/>
      <c r="BK15" s="390"/>
      <c r="BL15" s="390"/>
      <c r="BM15" s="391"/>
      <c r="BN15" s="392">
        <v>46849373</v>
      </c>
      <c r="BO15" s="393"/>
      <c r="BP15" s="393"/>
      <c r="BQ15" s="393"/>
      <c r="BR15" s="393"/>
      <c r="BS15" s="393"/>
      <c r="BT15" s="393"/>
      <c r="BU15" s="394"/>
      <c r="BV15" s="392">
        <v>47010169</v>
      </c>
      <c r="BW15" s="393"/>
      <c r="BX15" s="393"/>
      <c r="BY15" s="393"/>
      <c r="BZ15" s="393"/>
      <c r="CA15" s="393"/>
      <c r="CB15" s="393"/>
      <c r="CC15" s="394"/>
      <c r="CD15" s="530" t="s">
        <v>151</v>
      </c>
      <c r="CE15" s="531"/>
      <c r="CF15" s="531"/>
      <c r="CG15" s="531"/>
      <c r="CH15" s="531"/>
      <c r="CI15" s="531"/>
      <c r="CJ15" s="531"/>
      <c r="CK15" s="531"/>
      <c r="CL15" s="531"/>
      <c r="CM15" s="531"/>
      <c r="CN15" s="531"/>
      <c r="CO15" s="531"/>
      <c r="CP15" s="531"/>
      <c r="CQ15" s="531"/>
      <c r="CR15" s="531"/>
      <c r="CS15" s="53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2"/>
      <c r="C16" s="493"/>
      <c r="D16" s="493"/>
      <c r="E16" s="493"/>
      <c r="F16" s="493"/>
      <c r="G16" s="493"/>
      <c r="H16" s="493"/>
      <c r="I16" s="493"/>
      <c r="J16" s="493"/>
      <c r="K16" s="494"/>
      <c r="L16" s="510" t="s">
        <v>152</v>
      </c>
      <c r="M16" s="541"/>
      <c r="N16" s="541"/>
      <c r="O16" s="541"/>
      <c r="P16" s="541"/>
      <c r="Q16" s="542"/>
      <c r="R16" s="533" t="s">
        <v>153</v>
      </c>
      <c r="S16" s="534"/>
      <c r="T16" s="534"/>
      <c r="U16" s="534"/>
      <c r="V16" s="535"/>
      <c r="W16" s="419"/>
      <c r="X16" s="420"/>
      <c r="Y16" s="420"/>
      <c r="Z16" s="420"/>
      <c r="AA16" s="420"/>
      <c r="AB16" s="409"/>
      <c r="AC16" s="516">
        <v>24.8</v>
      </c>
      <c r="AD16" s="517"/>
      <c r="AE16" s="517"/>
      <c r="AF16" s="517"/>
      <c r="AG16" s="518"/>
      <c r="AH16" s="516">
        <v>25.4</v>
      </c>
      <c r="AI16" s="517"/>
      <c r="AJ16" s="517"/>
      <c r="AK16" s="517"/>
      <c r="AL16" s="519"/>
      <c r="AM16" s="458"/>
      <c r="AN16" s="459"/>
      <c r="AO16" s="459"/>
      <c r="AP16" s="459"/>
      <c r="AQ16" s="459"/>
      <c r="AR16" s="459"/>
      <c r="AS16" s="459"/>
      <c r="AT16" s="460"/>
      <c r="AU16" s="461"/>
      <c r="AV16" s="462"/>
      <c r="AW16" s="462"/>
      <c r="AX16" s="462"/>
      <c r="AY16" s="463" t="s">
        <v>154</v>
      </c>
      <c r="AZ16" s="464"/>
      <c r="BA16" s="464"/>
      <c r="BB16" s="464"/>
      <c r="BC16" s="464"/>
      <c r="BD16" s="464"/>
      <c r="BE16" s="464"/>
      <c r="BF16" s="464"/>
      <c r="BG16" s="464"/>
      <c r="BH16" s="464"/>
      <c r="BI16" s="464"/>
      <c r="BJ16" s="464"/>
      <c r="BK16" s="464"/>
      <c r="BL16" s="464"/>
      <c r="BM16" s="465"/>
      <c r="BN16" s="429">
        <v>48253102</v>
      </c>
      <c r="BO16" s="430"/>
      <c r="BP16" s="430"/>
      <c r="BQ16" s="430"/>
      <c r="BR16" s="430"/>
      <c r="BS16" s="430"/>
      <c r="BT16" s="430"/>
      <c r="BU16" s="431"/>
      <c r="BV16" s="429">
        <v>48027219</v>
      </c>
      <c r="BW16" s="430"/>
      <c r="BX16" s="430"/>
      <c r="BY16" s="430"/>
      <c r="BZ16" s="430"/>
      <c r="CA16" s="430"/>
      <c r="CB16" s="430"/>
      <c r="CC16" s="431"/>
      <c r="CD16" s="201"/>
      <c r="CE16" s="539"/>
      <c r="CF16" s="539"/>
      <c r="CG16" s="539"/>
      <c r="CH16" s="539"/>
      <c r="CI16" s="539"/>
      <c r="CJ16" s="539"/>
      <c r="CK16" s="539"/>
      <c r="CL16" s="539"/>
      <c r="CM16" s="539"/>
      <c r="CN16" s="539"/>
      <c r="CO16" s="539"/>
      <c r="CP16" s="539"/>
      <c r="CQ16" s="539"/>
      <c r="CR16" s="539"/>
      <c r="CS16" s="540"/>
      <c r="CT16" s="426"/>
      <c r="CU16" s="427"/>
      <c r="CV16" s="427"/>
      <c r="CW16" s="427"/>
      <c r="CX16" s="427"/>
      <c r="CY16" s="427"/>
      <c r="CZ16" s="427"/>
      <c r="DA16" s="428"/>
      <c r="DB16" s="426"/>
      <c r="DC16" s="427"/>
      <c r="DD16" s="427"/>
      <c r="DE16" s="427"/>
      <c r="DF16" s="427"/>
      <c r="DG16" s="427"/>
      <c r="DH16" s="427"/>
      <c r="DI16" s="428"/>
      <c r="DJ16" s="186"/>
      <c r="DK16" s="186"/>
      <c r="DL16" s="186"/>
      <c r="DM16" s="186"/>
      <c r="DN16" s="186"/>
      <c r="DO16" s="186"/>
    </row>
    <row r="17" spans="1:119" ht="18.75" customHeight="1" thickBot="1" x14ac:dyDescent="0.2">
      <c r="A17" s="187"/>
      <c r="B17" s="495"/>
      <c r="C17" s="496"/>
      <c r="D17" s="496"/>
      <c r="E17" s="496"/>
      <c r="F17" s="496"/>
      <c r="G17" s="496"/>
      <c r="H17" s="496"/>
      <c r="I17" s="496"/>
      <c r="J17" s="496"/>
      <c r="K17" s="497"/>
      <c r="L17" s="202"/>
      <c r="M17" s="536" t="s">
        <v>155</v>
      </c>
      <c r="N17" s="537"/>
      <c r="O17" s="537"/>
      <c r="P17" s="537"/>
      <c r="Q17" s="538"/>
      <c r="R17" s="533" t="s">
        <v>156</v>
      </c>
      <c r="S17" s="534"/>
      <c r="T17" s="534"/>
      <c r="U17" s="534"/>
      <c r="V17" s="535"/>
      <c r="W17" s="445" t="s">
        <v>157</v>
      </c>
      <c r="X17" s="446"/>
      <c r="Y17" s="446"/>
      <c r="Z17" s="446"/>
      <c r="AA17" s="446"/>
      <c r="AB17" s="436"/>
      <c r="AC17" s="480">
        <v>109539</v>
      </c>
      <c r="AD17" s="481"/>
      <c r="AE17" s="481"/>
      <c r="AF17" s="481"/>
      <c r="AG17" s="523"/>
      <c r="AH17" s="480">
        <v>106000</v>
      </c>
      <c r="AI17" s="481"/>
      <c r="AJ17" s="481"/>
      <c r="AK17" s="481"/>
      <c r="AL17" s="482"/>
      <c r="AM17" s="458"/>
      <c r="AN17" s="459"/>
      <c r="AO17" s="459"/>
      <c r="AP17" s="459"/>
      <c r="AQ17" s="459"/>
      <c r="AR17" s="459"/>
      <c r="AS17" s="459"/>
      <c r="AT17" s="460"/>
      <c r="AU17" s="461"/>
      <c r="AV17" s="462"/>
      <c r="AW17" s="462"/>
      <c r="AX17" s="462"/>
      <c r="AY17" s="463" t="s">
        <v>158</v>
      </c>
      <c r="AZ17" s="464"/>
      <c r="BA17" s="464"/>
      <c r="BB17" s="464"/>
      <c r="BC17" s="464"/>
      <c r="BD17" s="464"/>
      <c r="BE17" s="464"/>
      <c r="BF17" s="464"/>
      <c r="BG17" s="464"/>
      <c r="BH17" s="464"/>
      <c r="BI17" s="464"/>
      <c r="BJ17" s="464"/>
      <c r="BK17" s="464"/>
      <c r="BL17" s="464"/>
      <c r="BM17" s="465"/>
      <c r="BN17" s="429">
        <v>60328849</v>
      </c>
      <c r="BO17" s="430"/>
      <c r="BP17" s="430"/>
      <c r="BQ17" s="430"/>
      <c r="BR17" s="430"/>
      <c r="BS17" s="430"/>
      <c r="BT17" s="430"/>
      <c r="BU17" s="431"/>
      <c r="BV17" s="429">
        <v>60457580</v>
      </c>
      <c r="BW17" s="430"/>
      <c r="BX17" s="430"/>
      <c r="BY17" s="430"/>
      <c r="BZ17" s="430"/>
      <c r="CA17" s="430"/>
      <c r="CB17" s="430"/>
      <c r="CC17" s="431"/>
      <c r="CD17" s="201"/>
      <c r="CE17" s="539"/>
      <c r="CF17" s="539"/>
      <c r="CG17" s="539"/>
      <c r="CH17" s="539"/>
      <c r="CI17" s="539"/>
      <c r="CJ17" s="539"/>
      <c r="CK17" s="539"/>
      <c r="CL17" s="539"/>
      <c r="CM17" s="539"/>
      <c r="CN17" s="539"/>
      <c r="CO17" s="539"/>
      <c r="CP17" s="539"/>
      <c r="CQ17" s="539"/>
      <c r="CR17" s="539"/>
      <c r="CS17" s="540"/>
      <c r="CT17" s="426"/>
      <c r="CU17" s="427"/>
      <c r="CV17" s="427"/>
      <c r="CW17" s="427"/>
      <c r="CX17" s="427"/>
      <c r="CY17" s="427"/>
      <c r="CZ17" s="427"/>
      <c r="DA17" s="428"/>
      <c r="DB17" s="426"/>
      <c r="DC17" s="427"/>
      <c r="DD17" s="427"/>
      <c r="DE17" s="427"/>
      <c r="DF17" s="427"/>
      <c r="DG17" s="427"/>
      <c r="DH17" s="427"/>
      <c r="DI17" s="428"/>
      <c r="DJ17" s="186"/>
      <c r="DK17" s="186"/>
      <c r="DL17" s="186"/>
      <c r="DM17" s="186"/>
      <c r="DN17" s="186"/>
      <c r="DO17" s="186"/>
    </row>
    <row r="18" spans="1:119" ht="18.75" customHeight="1" thickBot="1" x14ac:dyDescent="0.2">
      <c r="A18" s="187"/>
      <c r="B18" s="543" t="s">
        <v>159</v>
      </c>
      <c r="C18" s="472"/>
      <c r="D18" s="472"/>
      <c r="E18" s="544"/>
      <c r="F18" s="544"/>
      <c r="G18" s="544"/>
      <c r="H18" s="544"/>
      <c r="I18" s="544"/>
      <c r="J18" s="544"/>
      <c r="K18" s="544"/>
      <c r="L18" s="545">
        <v>109.13</v>
      </c>
      <c r="M18" s="545"/>
      <c r="N18" s="545"/>
      <c r="O18" s="545"/>
      <c r="P18" s="545"/>
      <c r="Q18" s="545"/>
      <c r="R18" s="546"/>
      <c r="S18" s="546"/>
      <c r="T18" s="546"/>
      <c r="U18" s="546"/>
      <c r="V18" s="547"/>
      <c r="W18" s="447"/>
      <c r="X18" s="448"/>
      <c r="Y18" s="448"/>
      <c r="Z18" s="448"/>
      <c r="AA18" s="448"/>
      <c r="AB18" s="439"/>
      <c r="AC18" s="548">
        <v>73.3</v>
      </c>
      <c r="AD18" s="549"/>
      <c r="AE18" s="549"/>
      <c r="AF18" s="549"/>
      <c r="AG18" s="550"/>
      <c r="AH18" s="548">
        <v>72.8</v>
      </c>
      <c r="AI18" s="549"/>
      <c r="AJ18" s="549"/>
      <c r="AK18" s="549"/>
      <c r="AL18" s="551"/>
      <c r="AM18" s="458"/>
      <c r="AN18" s="459"/>
      <c r="AO18" s="459"/>
      <c r="AP18" s="459"/>
      <c r="AQ18" s="459"/>
      <c r="AR18" s="459"/>
      <c r="AS18" s="459"/>
      <c r="AT18" s="460"/>
      <c r="AU18" s="461"/>
      <c r="AV18" s="462"/>
      <c r="AW18" s="462"/>
      <c r="AX18" s="462"/>
      <c r="AY18" s="463" t="s">
        <v>160</v>
      </c>
      <c r="AZ18" s="464"/>
      <c r="BA18" s="464"/>
      <c r="BB18" s="464"/>
      <c r="BC18" s="464"/>
      <c r="BD18" s="464"/>
      <c r="BE18" s="464"/>
      <c r="BF18" s="464"/>
      <c r="BG18" s="464"/>
      <c r="BH18" s="464"/>
      <c r="BI18" s="464"/>
      <c r="BJ18" s="464"/>
      <c r="BK18" s="464"/>
      <c r="BL18" s="464"/>
      <c r="BM18" s="465"/>
      <c r="BN18" s="429">
        <v>66058553</v>
      </c>
      <c r="BO18" s="430"/>
      <c r="BP18" s="430"/>
      <c r="BQ18" s="430"/>
      <c r="BR18" s="430"/>
      <c r="BS18" s="430"/>
      <c r="BT18" s="430"/>
      <c r="BU18" s="431"/>
      <c r="BV18" s="429">
        <v>63714997</v>
      </c>
      <c r="BW18" s="430"/>
      <c r="BX18" s="430"/>
      <c r="BY18" s="430"/>
      <c r="BZ18" s="430"/>
      <c r="CA18" s="430"/>
      <c r="CB18" s="430"/>
      <c r="CC18" s="431"/>
      <c r="CD18" s="201"/>
      <c r="CE18" s="539"/>
      <c r="CF18" s="539"/>
      <c r="CG18" s="539"/>
      <c r="CH18" s="539"/>
      <c r="CI18" s="539"/>
      <c r="CJ18" s="539"/>
      <c r="CK18" s="539"/>
      <c r="CL18" s="539"/>
      <c r="CM18" s="539"/>
      <c r="CN18" s="539"/>
      <c r="CO18" s="539"/>
      <c r="CP18" s="539"/>
      <c r="CQ18" s="539"/>
      <c r="CR18" s="539"/>
      <c r="CS18" s="540"/>
      <c r="CT18" s="426"/>
      <c r="CU18" s="427"/>
      <c r="CV18" s="427"/>
      <c r="CW18" s="427"/>
      <c r="CX18" s="427"/>
      <c r="CY18" s="427"/>
      <c r="CZ18" s="427"/>
      <c r="DA18" s="428"/>
      <c r="DB18" s="426"/>
      <c r="DC18" s="427"/>
      <c r="DD18" s="427"/>
      <c r="DE18" s="427"/>
      <c r="DF18" s="427"/>
      <c r="DG18" s="427"/>
      <c r="DH18" s="427"/>
      <c r="DI18" s="428"/>
      <c r="DJ18" s="186"/>
      <c r="DK18" s="186"/>
      <c r="DL18" s="186"/>
      <c r="DM18" s="186"/>
      <c r="DN18" s="186"/>
      <c r="DO18" s="186"/>
    </row>
    <row r="19" spans="1:119" ht="18.75" customHeight="1" thickBot="1" x14ac:dyDescent="0.2">
      <c r="A19" s="187"/>
      <c r="B19" s="543" t="s">
        <v>161</v>
      </c>
      <c r="C19" s="472"/>
      <c r="D19" s="472"/>
      <c r="E19" s="544"/>
      <c r="F19" s="544"/>
      <c r="G19" s="544"/>
      <c r="H19" s="544"/>
      <c r="I19" s="544"/>
      <c r="J19" s="544"/>
      <c r="K19" s="544"/>
      <c r="L19" s="552">
        <v>3214</v>
      </c>
      <c r="M19" s="552"/>
      <c r="N19" s="552"/>
      <c r="O19" s="552"/>
      <c r="P19" s="552"/>
      <c r="Q19" s="552"/>
      <c r="R19" s="553"/>
      <c r="S19" s="553"/>
      <c r="T19" s="553"/>
      <c r="U19" s="553"/>
      <c r="V19" s="554"/>
      <c r="W19" s="386"/>
      <c r="X19" s="387"/>
      <c r="Y19" s="387"/>
      <c r="Z19" s="387"/>
      <c r="AA19" s="387"/>
      <c r="AB19" s="387"/>
      <c r="AC19" s="561"/>
      <c r="AD19" s="561"/>
      <c r="AE19" s="561"/>
      <c r="AF19" s="561"/>
      <c r="AG19" s="561"/>
      <c r="AH19" s="561"/>
      <c r="AI19" s="561"/>
      <c r="AJ19" s="561"/>
      <c r="AK19" s="561"/>
      <c r="AL19" s="562"/>
      <c r="AM19" s="458"/>
      <c r="AN19" s="459"/>
      <c r="AO19" s="459"/>
      <c r="AP19" s="459"/>
      <c r="AQ19" s="459"/>
      <c r="AR19" s="459"/>
      <c r="AS19" s="459"/>
      <c r="AT19" s="460"/>
      <c r="AU19" s="461"/>
      <c r="AV19" s="462"/>
      <c r="AW19" s="462"/>
      <c r="AX19" s="462"/>
      <c r="AY19" s="463" t="s">
        <v>162</v>
      </c>
      <c r="AZ19" s="464"/>
      <c r="BA19" s="464"/>
      <c r="BB19" s="464"/>
      <c r="BC19" s="464"/>
      <c r="BD19" s="464"/>
      <c r="BE19" s="464"/>
      <c r="BF19" s="464"/>
      <c r="BG19" s="464"/>
      <c r="BH19" s="464"/>
      <c r="BI19" s="464"/>
      <c r="BJ19" s="464"/>
      <c r="BK19" s="464"/>
      <c r="BL19" s="464"/>
      <c r="BM19" s="465"/>
      <c r="BN19" s="429">
        <v>75961103</v>
      </c>
      <c r="BO19" s="430"/>
      <c r="BP19" s="430"/>
      <c r="BQ19" s="430"/>
      <c r="BR19" s="430"/>
      <c r="BS19" s="430"/>
      <c r="BT19" s="430"/>
      <c r="BU19" s="431"/>
      <c r="BV19" s="429">
        <v>75036008</v>
      </c>
      <c r="BW19" s="430"/>
      <c r="BX19" s="430"/>
      <c r="BY19" s="430"/>
      <c r="BZ19" s="430"/>
      <c r="CA19" s="430"/>
      <c r="CB19" s="430"/>
      <c r="CC19" s="431"/>
      <c r="CD19" s="201"/>
      <c r="CE19" s="539"/>
      <c r="CF19" s="539"/>
      <c r="CG19" s="539"/>
      <c r="CH19" s="539"/>
      <c r="CI19" s="539"/>
      <c r="CJ19" s="539"/>
      <c r="CK19" s="539"/>
      <c r="CL19" s="539"/>
      <c r="CM19" s="539"/>
      <c r="CN19" s="539"/>
      <c r="CO19" s="539"/>
      <c r="CP19" s="539"/>
      <c r="CQ19" s="539"/>
      <c r="CR19" s="539"/>
      <c r="CS19" s="540"/>
      <c r="CT19" s="426"/>
      <c r="CU19" s="427"/>
      <c r="CV19" s="427"/>
      <c r="CW19" s="427"/>
      <c r="CX19" s="427"/>
      <c r="CY19" s="427"/>
      <c r="CZ19" s="427"/>
      <c r="DA19" s="428"/>
      <c r="DB19" s="426"/>
      <c r="DC19" s="427"/>
      <c r="DD19" s="427"/>
      <c r="DE19" s="427"/>
      <c r="DF19" s="427"/>
      <c r="DG19" s="427"/>
      <c r="DH19" s="427"/>
      <c r="DI19" s="428"/>
      <c r="DJ19" s="186"/>
      <c r="DK19" s="186"/>
      <c r="DL19" s="186"/>
      <c r="DM19" s="186"/>
      <c r="DN19" s="186"/>
      <c r="DO19" s="186"/>
    </row>
    <row r="20" spans="1:119" ht="18.75" customHeight="1" thickBot="1" x14ac:dyDescent="0.2">
      <c r="A20" s="187"/>
      <c r="B20" s="543" t="s">
        <v>163</v>
      </c>
      <c r="C20" s="472"/>
      <c r="D20" s="472"/>
      <c r="E20" s="544"/>
      <c r="F20" s="544"/>
      <c r="G20" s="544"/>
      <c r="H20" s="544"/>
      <c r="I20" s="544"/>
      <c r="J20" s="544"/>
      <c r="K20" s="544"/>
      <c r="L20" s="552">
        <v>145715</v>
      </c>
      <c r="M20" s="552"/>
      <c r="N20" s="552"/>
      <c r="O20" s="552"/>
      <c r="P20" s="552"/>
      <c r="Q20" s="552"/>
      <c r="R20" s="553"/>
      <c r="S20" s="553"/>
      <c r="T20" s="553"/>
      <c r="U20" s="553"/>
      <c r="V20" s="554"/>
      <c r="W20" s="447"/>
      <c r="X20" s="448"/>
      <c r="Y20" s="448"/>
      <c r="Z20" s="448"/>
      <c r="AA20" s="448"/>
      <c r="AB20" s="448"/>
      <c r="AC20" s="555"/>
      <c r="AD20" s="555"/>
      <c r="AE20" s="555"/>
      <c r="AF20" s="555"/>
      <c r="AG20" s="555"/>
      <c r="AH20" s="555"/>
      <c r="AI20" s="555"/>
      <c r="AJ20" s="555"/>
      <c r="AK20" s="555"/>
      <c r="AL20" s="556"/>
      <c r="AM20" s="557"/>
      <c r="AN20" s="484"/>
      <c r="AO20" s="484"/>
      <c r="AP20" s="484"/>
      <c r="AQ20" s="484"/>
      <c r="AR20" s="484"/>
      <c r="AS20" s="484"/>
      <c r="AT20" s="485"/>
      <c r="AU20" s="558"/>
      <c r="AV20" s="559"/>
      <c r="AW20" s="559"/>
      <c r="AX20" s="560"/>
      <c r="AY20" s="463"/>
      <c r="AZ20" s="464"/>
      <c r="BA20" s="464"/>
      <c r="BB20" s="464"/>
      <c r="BC20" s="464"/>
      <c r="BD20" s="464"/>
      <c r="BE20" s="464"/>
      <c r="BF20" s="464"/>
      <c r="BG20" s="464"/>
      <c r="BH20" s="464"/>
      <c r="BI20" s="464"/>
      <c r="BJ20" s="464"/>
      <c r="BK20" s="464"/>
      <c r="BL20" s="464"/>
      <c r="BM20" s="465"/>
      <c r="BN20" s="429"/>
      <c r="BO20" s="430"/>
      <c r="BP20" s="430"/>
      <c r="BQ20" s="430"/>
      <c r="BR20" s="430"/>
      <c r="BS20" s="430"/>
      <c r="BT20" s="430"/>
      <c r="BU20" s="431"/>
      <c r="BV20" s="429"/>
      <c r="BW20" s="430"/>
      <c r="BX20" s="430"/>
      <c r="BY20" s="430"/>
      <c r="BZ20" s="430"/>
      <c r="CA20" s="430"/>
      <c r="CB20" s="430"/>
      <c r="CC20" s="431"/>
      <c r="CD20" s="201"/>
      <c r="CE20" s="539"/>
      <c r="CF20" s="539"/>
      <c r="CG20" s="539"/>
      <c r="CH20" s="539"/>
      <c r="CI20" s="539"/>
      <c r="CJ20" s="539"/>
      <c r="CK20" s="539"/>
      <c r="CL20" s="539"/>
      <c r="CM20" s="539"/>
      <c r="CN20" s="539"/>
      <c r="CO20" s="539"/>
      <c r="CP20" s="539"/>
      <c r="CQ20" s="539"/>
      <c r="CR20" s="539"/>
      <c r="CS20" s="540"/>
      <c r="CT20" s="426"/>
      <c r="CU20" s="427"/>
      <c r="CV20" s="427"/>
      <c r="CW20" s="427"/>
      <c r="CX20" s="427"/>
      <c r="CY20" s="427"/>
      <c r="CZ20" s="427"/>
      <c r="DA20" s="428"/>
      <c r="DB20" s="426"/>
      <c r="DC20" s="427"/>
      <c r="DD20" s="427"/>
      <c r="DE20" s="427"/>
      <c r="DF20" s="427"/>
      <c r="DG20" s="427"/>
      <c r="DH20" s="427"/>
      <c r="DI20" s="428"/>
      <c r="DJ20" s="186"/>
      <c r="DK20" s="186"/>
      <c r="DL20" s="186"/>
      <c r="DM20" s="186"/>
      <c r="DN20" s="186"/>
      <c r="DO20" s="186"/>
    </row>
    <row r="21" spans="1:119" ht="18.75" customHeight="1" x14ac:dyDescent="0.15">
      <c r="A21" s="187"/>
      <c r="B21" s="563" t="s">
        <v>164</v>
      </c>
      <c r="C21" s="564"/>
      <c r="D21" s="564"/>
      <c r="E21" s="564"/>
      <c r="F21" s="564"/>
      <c r="G21" s="564"/>
      <c r="H21" s="564"/>
      <c r="I21" s="564"/>
      <c r="J21" s="564"/>
      <c r="K21" s="564"/>
      <c r="L21" s="564"/>
      <c r="M21" s="564"/>
      <c r="N21" s="564"/>
      <c r="O21" s="564"/>
      <c r="P21" s="564"/>
      <c r="Q21" s="564"/>
      <c r="R21" s="564"/>
      <c r="S21" s="564"/>
      <c r="T21" s="564"/>
      <c r="U21" s="564"/>
      <c r="V21" s="564"/>
      <c r="W21" s="564"/>
      <c r="X21" s="564"/>
      <c r="Y21" s="564"/>
      <c r="Z21" s="564"/>
      <c r="AA21" s="564"/>
      <c r="AB21" s="564"/>
      <c r="AC21" s="564"/>
      <c r="AD21" s="564"/>
      <c r="AE21" s="564"/>
      <c r="AF21" s="564"/>
      <c r="AG21" s="564"/>
      <c r="AH21" s="564"/>
      <c r="AI21" s="564"/>
      <c r="AJ21" s="564"/>
      <c r="AK21" s="564"/>
      <c r="AL21" s="564"/>
      <c r="AM21" s="564"/>
      <c r="AN21" s="564"/>
      <c r="AO21" s="564"/>
      <c r="AP21" s="564"/>
      <c r="AQ21" s="564"/>
      <c r="AR21" s="564"/>
      <c r="AS21" s="564"/>
      <c r="AT21" s="564"/>
      <c r="AU21" s="564"/>
      <c r="AV21" s="564"/>
      <c r="AW21" s="564"/>
      <c r="AX21" s="565"/>
      <c r="AY21" s="463"/>
      <c r="AZ21" s="464"/>
      <c r="BA21" s="464"/>
      <c r="BB21" s="464"/>
      <c r="BC21" s="464"/>
      <c r="BD21" s="464"/>
      <c r="BE21" s="464"/>
      <c r="BF21" s="464"/>
      <c r="BG21" s="464"/>
      <c r="BH21" s="464"/>
      <c r="BI21" s="464"/>
      <c r="BJ21" s="464"/>
      <c r="BK21" s="464"/>
      <c r="BL21" s="464"/>
      <c r="BM21" s="465"/>
      <c r="BN21" s="429"/>
      <c r="BO21" s="430"/>
      <c r="BP21" s="430"/>
      <c r="BQ21" s="430"/>
      <c r="BR21" s="430"/>
      <c r="BS21" s="430"/>
      <c r="BT21" s="430"/>
      <c r="BU21" s="431"/>
      <c r="BV21" s="429"/>
      <c r="BW21" s="430"/>
      <c r="BX21" s="430"/>
      <c r="BY21" s="430"/>
      <c r="BZ21" s="430"/>
      <c r="CA21" s="430"/>
      <c r="CB21" s="430"/>
      <c r="CC21" s="431"/>
      <c r="CD21" s="201"/>
      <c r="CE21" s="539"/>
      <c r="CF21" s="539"/>
      <c r="CG21" s="539"/>
      <c r="CH21" s="539"/>
      <c r="CI21" s="539"/>
      <c r="CJ21" s="539"/>
      <c r="CK21" s="539"/>
      <c r="CL21" s="539"/>
      <c r="CM21" s="539"/>
      <c r="CN21" s="539"/>
      <c r="CO21" s="539"/>
      <c r="CP21" s="539"/>
      <c r="CQ21" s="539"/>
      <c r="CR21" s="539"/>
      <c r="CS21" s="540"/>
      <c r="CT21" s="426"/>
      <c r="CU21" s="427"/>
      <c r="CV21" s="427"/>
      <c r="CW21" s="427"/>
      <c r="CX21" s="427"/>
      <c r="CY21" s="427"/>
      <c r="CZ21" s="427"/>
      <c r="DA21" s="428"/>
      <c r="DB21" s="426"/>
      <c r="DC21" s="427"/>
      <c r="DD21" s="427"/>
      <c r="DE21" s="427"/>
      <c r="DF21" s="427"/>
      <c r="DG21" s="427"/>
      <c r="DH21" s="427"/>
      <c r="DI21" s="428"/>
      <c r="DJ21" s="186"/>
      <c r="DK21" s="186"/>
      <c r="DL21" s="186"/>
      <c r="DM21" s="186"/>
      <c r="DN21" s="186"/>
      <c r="DO21" s="186"/>
    </row>
    <row r="22" spans="1:119" ht="18.75" customHeight="1" thickBot="1" x14ac:dyDescent="0.2">
      <c r="A22" s="187"/>
      <c r="B22" s="566" t="s">
        <v>165</v>
      </c>
      <c r="C22" s="567"/>
      <c r="D22" s="568"/>
      <c r="E22" s="441" t="s">
        <v>1</v>
      </c>
      <c r="F22" s="446"/>
      <c r="G22" s="446"/>
      <c r="H22" s="446"/>
      <c r="I22" s="446"/>
      <c r="J22" s="446"/>
      <c r="K22" s="436"/>
      <c r="L22" s="441" t="s">
        <v>166</v>
      </c>
      <c r="M22" s="446"/>
      <c r="N22" s="446"/>
      <c r="O22" s="446"/>
      <c r="P22" s="436"/>
      <c r="Q22" s="575" t="s">
        <v>167</v>
      </c>
      <c r="R22" s="576"/>
      <c r="S22" s="576"/>
      <c r="T22" s="576"/>
      <c r="U22" s="576"/>
      <c r="V22" s="577"/>
      <c r="W22" s="581" t="s">
        <v>168</v>
      </c>
      <c r="X22" s="567"/>
      <c r="Y22" s="568"/>
      <c r="Z22" s="441" t="s">
        <v>1</v>
      </c>
      <c r="AA22" s="446"/>
      <c r="AB22" s="446"/>
      <c r="AC22" s="446"/>
      <c r="AD22" s="446"/>
      <c r="AE22" s="446"/>
      <c r="AF22" s="446"/>
      <c r="AG22" s="436"/>
      <c r="AH22" s="594" t="s">
        <v>169</v>
      </c>
      <c r="AI22" s="446"/>
      <c r="AJ22" s="446"/>
      <c r="AK22" s="446"/>
      <c r="AL22" s="436"/>
      <c r="AM22" s="594" t="s">
        <v>170</v>
      </c>
      <c r="AN22" s="595"/>
      <c r="AO22" s="595"/>
      <c r="AP22" s="595"/>
      <c r="AQ22" s="595"/>
      <c r="AR22" s="596"/>
      <c r="AS22" s="575" t="s">
        <v>167</v>
      </c>
      <c r="AT22" s="576"/>
      <c r="AU22" s="576"/>
      <c r="AV22" s="576"/>
      <c r="AW22" s="576"/>
      <c r="AX22" s="600"/>
      <c r="AY22" s="602"/>
      <c r="AZ22" s="603"/>
      <c r="BA22" s="603"/>
      <c r="BB22" s="603"/>
      <c r="BC22" s="603"/>
      <c r="BD22" s="603"/>
      <c r="BE22" s="603"/>
      <c r="BF22" s="603"/>
      <c r="BG22" s="603"/>
      <c r="BH22" s="603"/>
      <c r="BI22" s="603"/>
      <c r="BJ22" s="603"/>
      <c r="BK22" s="603"/>
      <c r="BL22" s="603"/>
      <c r="BM22" s="604"/>
      <c r="BN22" s="605"/>
      <c r="BO22" s="606"/>
      <c r="BP22" s="606"/>
      <c r="BQ22" s="606"/>
      <c r="BR22" s="606"/>
      <c r="BS22" s="606"/>
      <c r="BT22" s="606"/>
      <c r="BU22" s="607"/>
      <c r="BV22" s="605"/>
      <c r="BW22" s="606"/>
      <c r="BX22" s="606"/>
      <c r="BY22" s="606"/>
      <c r="BZ22" s="606"/>
      <c r="CA22" s="606"/>
      <c r="CB22" s="606"/>
      <c r="CC22" s="607"/>
      <c r="CD22" s="201"/>
      <c r="CE22" s="539"/>
      <c r="CF22" s="539"/>
      <c r="CG22" s="539"/>
      <c r="CH22" s="539"/>
      <c r="CI22" s="539"/>
      <c r="CJ22" s="539"/>
      <c r="CK22" s="539"/>
      <c r="CL22" s="539"/>
      <c r="CM22" s="539"/>
      <c r="CN22" s="539"/>
      <c r="CO22" s="539"/>
      <c r="CP22" s="539"/>
      <c r="CQ22" s="539"/>
      <c r="CR22" s="539"/>
      <c r="CS22" s="540"/>
      <c r="CT22" s="426"/>
      <c r="CU22" s="427"/>
      <c r="CV22" s="427"/>
      <c r="CW22" s="427"/>
      <c r="CX22" s="427"/>
      <c r="CY22" s="427"/>
      <c r="CZ22" s="427"/>
      <c r="DA22" s="428"/>
      <c r="DB22" s="426"/>
      <c r="DC22" s="427"/>
      <c r="DD22" s="427"/>
      <c r="DE22" s="427"/>
      <c r="DF22" s="427"/>
      <c r="DG22" s="427"/>
      <c r="DH22" s="427"/>
      <c r="DI22" s="428"/>
      <c r="DJ22" s="186"/>
      <c r="DK22" s="186"/>
      <c r="DL22" s="186"/>
      <c r="DM22" s="186"/>
      <c r="DN22" s="186"/>
      <c r="DO22" s="186"/>
    </row>
    <row r="23" spans="1:119" ht="18.75" customHeight="1" x14ac:dyDescent="0.15">
      <c r="A23" s="187"/>
      <c r="B23" s="569"/>
      <c r="C23" s="570"/>
      <c r="D23" s="571"/>
      <c r="E23" s="415"/>
      <c r="F23" s="420"/>
      <c r="G23" s="420"/>
      <c r="H23" s="420"/>
      <c r="I23" s="420"/>
      <c r="J23" s="420"/>
      <c r="K23" s="409"/>
      <c r="L23" s="415"/>
      <c r="M23" s="420"/>
      <c r="N23" s="420"/>
      <c r="O23" s="420"/>
      <c r="P23" s="409"/>
      <c r="Q23" s="578"/>
      <c r="R23" s="579"/>
      <c r="S23" s="579"/>
      <c r="T23" s="579"/>
      <c r="U23" s="579"/>
      <c r="V23" s="580"/>
      <c r="W23" s="582"/>
      <c r="X23" s="570"/>
      <c r="Y23" s="571"/>
      <c r="Z23" s="415"/>
      <c r="AA23" s="420"/>
      <c r="AB23" s="420"/>
      <c r="AC23" s="420"/>
      <c r="AD23" s="420"/>
      <c r="AE23" s="420"/>
      <c r="AF23" s="420"/>
      <c r="AG23" s="409"/>
      <c r="AH23" s="415"/>
      <c r="AI23" s="420"/>
      <c r="AJ23" s="420"/>
      <c r="AK23" s="420"/>
      <c r="AL23" s="409"/>
      <c r="AM23" s="597"/>
      <c r="AN23" s="598"/>
      <c r="AO23" s="598"/>
      <c r="AP23" s="598"/>
      <c r="AQ23" s="598"/>
      <c r="AR23" s="599"/>
      <c r="AS23" s="578"/>
      <c r="AT23" s="579"/>
      <c r="AU23" s="579"/>
      <c r="AV23" s="579"/>
      <c r="AW23" s="579"/>
      <c r="AX23" s="601"/>
      <c r="AY23" s="389" t="s">
        <v>171</v>
      </c>
      <c r="AZ23" s="390"/>
      <c r="BA23" s="390"/>
      <c r="BB23" s="390"/>
      <c r="BC23" s="390"/>
      <c r="BD23" s="390"/>
      <c r="BE23" s="390"/>
      <c r="BF23" s="390"/>
      <c r="BG23" s="390"/>
      <c r="BH23" s="390"/>
      <c r="BI23" s="390"/>
      <c r="BJ23" s="390"/>
      <c r="BK23" s="390"/>
      <c r="BL23" s="390"/>
      <c r="BM23" s="391"/>
      <c r="BN23" s="429">
        <v>100526746</v>
      </c>
      <c r="BO23" s="430"/>
      <c r="BP23" s="430"/>
      <c r="BQ23" s="430"/>
      <c r="BR23" s="430"/>
      <c r="BS23" s="430"/>
      <c r="BT23" s="430"/>
      <c r="BU23" s="431"/>
      <c r="BV23" s="429">
        <v>103308586</v>
      </c>
      <c r="BW23" s="430"/>
      <c r="BX23" s="430"/>
      <c r="BY23" s="430"/>
      <c r="BZ23" s="430"/>
      <c r="CA23" s="430"/>
      <c r="CB23" s="430"/>
      <c r="CC23" s="431"/>
      <c r="CD23" s="201"/>
      <c r="CE23" s="539"/>
      <c r="CF23" s="539"/>
      <c r="CG23" s="539"/>
      <c r="CH23" s="539"/>
      <c r="CI23" s="539"/>
      <c r="CJ23" s="539"/>
      <c r="CK23" s="539"/>
      <c r="CL23" s="539"/>
      <c r="CM23" s="539"/>
      <c r="CN23" s="539"/>
      <c r="CO23" s="539"/>
      <c r="CP23" s="539"/>
      <c r="CQ23" s="539"/>
      <c r="CR23" s="539"/>
      <c r="CS23" s="540"/>
      <c r="CT23" s="426"/>
      <c r="CU23" s="427"/>
      <c r="CV23" s="427"/>
      <c r="CW23" s="427"/>
      <c r="CX23" s="427"/>
      <c r="CY23" s="427"/>
      <c r="CZ23" s="427"/>
      <c r="DA23" s="428"/>
      <c r="DB23" s="426"/>
      <c r="DC23" s="427"/>
      <c r="DD23" s="427"/>
      <c r="DE23" s="427"/>
      <c r="DF23" s="427"/>
      <c r="DG23" s="427"/>
      <c r="DH23" s="427"/>
      <c r="DI23" s="428"/>
      <c r="DJ23" s="186"/>
      <c r="DK23" s="186"/>
      <c r="DL23" s="186"/>
      <c r="DM23" s="186"/>
      <c r="DN23" s="186"/>
      <c r="DO23" s="186"/>
    </row>
    <row r="24" spans="1:119" ht="18.75" customHeight="1" thickBot="1" x14ac:dyDescent="0.2">
      <c r="A24" s="187"/>
      <c r="B24" s="569"/>
      <c r="C24" s="570"/>
      <c r="D24" s="571"/>
      <c r="E24" s="479" t="s">
        <v>172</v>
      </c>
      <c r="F24" s="459"/>
      <c r="G24" s="459"/>
      <c r="H24" s="459"/>
      <c r="I24" s="459"/>
      <c r="J24" s="459"/>
      <c r="K24" s="460"/>
      <c r="L24" s="480">
        <v>1</v>
      </c>
      <c r="M24" s="481"/>
      <c r="N24" s="481"/>
      <c r="O24" s="481"/>
      <c r="P24" s="523"/>
      <c r="Q24" s="480">
        <v>10730</v>
      </c>
      <c r="R24" s="481"/>
      <c r="S24" s="481"/>
      <c r="T24" s="481"/>
      <c r="U24" s="481"/>
      <c r="V24" s="523"/>
      <c r="W24" s="582"/>
      <c r="X24" s="570"/>
      <c r="Y24" s="571"/>
      <c r="Z24" s="479" t="s">
        <v>173</v>
      </c>
      <c r="AA24" s="459"/>
      <c r="AB24" s="459"/>
      <c r="AC24" s="459"/>
      <c r="AD24" s="459"/>
      <c r="AE24" s="459"/>
      <c r="AF24" s="459"/>
      <c r="AG24" s="460"/>
      <c r="AH24" s="480">
        <v>2026</v>
      </c>
      <c r="AI24" s="481"/>
      <c r="AJ24" s="481"/>
      <c r="AK24" s="481"/>
      <c r="AL24" s="523"/>
      <c r="AM24" s="480">
        <v>6432550</v>
      </c>
      <c r="AN24" s="481"/>
      <c r="AO24" s="481"/>
      <c r="AP24" s="481"/>
      <c r="AQ24" s="481"/>
      <c r="AR24" s="523"/>
      <c r="AS24" s="480">
        <v>3175</v>
      </c>
      <c r="AT24" s="481"/>
      <c r="AU24" s="481"/>
      <c r="AV24" s="481"/>
      <c r="AW24" s="481"/>
      <c r="AX24" s="482"/>
      <c r="AY24" s="602" t="s">
        <v>174</v>
      </c>
      <c r="AZ24" s="603"/>
      <c r="BA24" s="603"/>
      <c r="BB24" s="603"/>
      <c r="BC24" s="603"/>
      <c r="BD24" s="603"/>
      <c r="BE24" s="603"/>
      <c r="BF24" s="603"/>
      <c r="BG24" s="603"/>
      <c r="BH24" s="603"/>
      <c r="BI24" s="603"/>
      <c r="BJ24" s="603"/>
      <c r="BK24" s="603"/>
      <c r="BL24" s="603"/>
      <c r="BM24" s="604"/>
      <c r="BN24" s="429">
        <v>54950036</v>
      </c>
      <c r="BO24" s="430"/>
      <c r="BP24" s="430"/>
      <c r="BQ24" s="430"/>
      <c r="BR24" s="430"/>
      <c r="BS24" s="430"/>
      <c r="BT24" s="430"/>
      <c r="BU24" s="431"/>
      <c r="BV24" s="429">
        <v>57417075</v>
      </c>
      <c r="BW24" s="430"/>
      <c r="BX24" s="430"/>
      <c r="BY24" s="430"/>
      <c r="BZ24" s="430"/>
      <c r="CA24" s="430"/>
      <c r="CB24" s="430"/>
      <c r="CC24" s="431"/>
      <c r="CD24" s="201"/>
      <c r="CE24" s="539"/>
      <c r="CF24" s="539"/>
      <c r="CG24" s="539"/>
      <c r="CH24" s="539"/>
      <c r="CI24" s="539"/>
      <c r="CJ24" s="539"/>
      <c r="CK24" s="539"/>
      <c r="CL24" s="539"/>
      <c r="CM24" s="539"/>
      <c r="CN24" s="539"/>
      <c r="CO24" s="539"/>
      <c r="CP24" s="539"/>
      <c r="CQ24" s="539"/>
      <c r="CR24" s="539"/>
      <c r="CS24" s="540"/>
      <c r="CT24" s="426"/>
      <c r="CU24" s="427"/>
      <c r="CV24" s="427"/>
      <c r="CW24" s="427"/>
      <c r="CX24" s="427"/>
      <c r="CY24" s="427"/>
      <c r="CZ24" s="427"/>
      <c r="DA24" s="428"/>
      <c r="DB24" s="426"/>
      <c r="DC24" s="427"/>
      <c r="DD24" s="427"/>
      <c r="DE24" s="427"/>
      <c r="DF24" s="427"/>
      <c r="DG24" s="427"/>
      <c r="DH24" s="427"/>
      <c r="DI24" s="428"/>
      <c r="DJ24" s="186"/>
      <c r="DK24" s="186"/>
      <c r="DL24" s="186"/>
      <c r="DM24" s="186"/>
      <c r="DN24" s="186"/>
      <c r="DO24" s="186"/>
    </row>
    <row r="25" spans="1:119" s="186" customFormat="1" ht="18.75" customHeight="1" x14ac:dyDescent="0.15">
      <c r="A25" s="187"/>
      <c r="B25" s="569"/>
      <c r="C25" s="570"/>
      <c r="D25" s="571"/>
      <c r="E25" s="479" t="s">
        <v>175</v>
      </c>
      <c r="F25" s="459"/>
      <c r="G25" s="459"/>
      <c r="H25" s="459"/>
      <c r="I25" s="459"/>
      <c r="J25" s="459"/>
      <c r="K25" s="460"/>
      <c r="L25" s="480">
        <v>2</v>
      </c>
      <c r="M25" s="481"/>
      <c r="N25" s="481"/>
      <c r="O25" s="481"/>
      <c r="P25" s="523"/>
      <c r="Q25" s="480">
        <v>8960</v>
      </c>
      <c r="R25" s="481"/>
      <c r="S25" s="481"/>
      <c r="T25" s="481"/>
      <c r="U25" s="481"/>
      <c r="V25" s="523"/>
      <c r="W25" s="582"/>
      <c r="X25" s="570"/>
      <c r="Y25" s="571"/>
      <c r="Z25" s="479" t="s">
        <v>176</v>
      </c>
      <c r="AA25" s="459"/>
      <c r="AB25" s="459"/>
      <c r="AC25" s="459"/>
      <c r="AD25" s="459"/>
      <c r="AE25" s="459"/>
      <c r="AF25" s="459"/>
      <c r="AG25" s="460"/>
      <c r="AH25" s="480" t="s">
        <v>128</v>
      </c>
      <c r="AI25" s="481"/>
      <c r="AJ25" s="481"/>
      <c r="AK25" s="481"/>
      <c r="AL25" s="523"/>
      <c r="AM25" s="480" t="s">
        <v>177</v>
      </c>
      <c r="AN25" s="481"/>
      <c r="AO25" s="481"/>
      <c r="AP25" s="481"/>
      <c r="AQ25" s="481"/>
      <c r="AR25" s="523"/>
      <c r="AS25" s="480" t="s">
        <v>139</v>
      </c>
      <c r="AT25" s="481"/>
      <c r="AU25" s="481"/>
      <c r="AV25" s="481"/>
      <c r="AW25" s="481"/>
      <c r="AX25" s="482"/>
      <c r="AY25" s="389" t="s">
        <v>178</v>
      </c>
      <c r="AZ25" s="390"/>
      <c r="BA25" s="390"/>
      <c r="BB25" s="390"/>
      <c r="BC25" s="390"/>
      <c r="BD25" s="390"/>
      <c r="BE25" s="390"/>
      <c r="BF25" s="390"/>
      <c r="BG25" s="390"/>
      <c r="BH25" s="390"/>
      <c r="BI25" s="390"/>
      <c r="BJ25" s="390"/>
      <c r="BK25" s="390"/>
      <c r="BL25" s="390"/>
      <c r="BM25" s="391"/>
      <c r="BN25" s="392">
        <v>24682720</v>
      </c>
      <c r="BO25" s="393"/>
      <c r="BP25" s="393"/>
      <c r="BQ25" s="393"/>
      <c r="BR25" s="393"/>
      <c r="BS25" s="393"/>
      <c r="BT25" s="393"/>
      <c r="BU25" s="394"/>
      <c r="BV25" s="392">
        <v>26471145</v>
      </c>
      <c r="BW25" s="393"/>
      <c r="BX25" s="393"/>
      <c r="BY25" s="393"/>
      <c r="BZ25" s="393"/>
      <c r="CA25" s="393"/>
      <c r="CB25" s="393"/>
      <c r="CC25" s="394"/>
      <c r="CD25" s="201"/>
      <c r="CE25" s="539"/>
      <c r="CF25" s="539"/>
      <c r="CG25" s="539"/>
      <c r="CH25" s="539"/>
      <c r="CI25" s="539"/>
      <c r="CJ25" s="539"/>
      <c r="CK25" s="539"/>
      <c r="CL25" s="539"/>
      <c r="CM25" s="539"/>
      <c r="CN25" s="539"/>
      <c r="CO25" s="539"/>
      <c r="CP25" s="539"/>
      <c r="CQ25" s="539"/>
      <c r="CR25" s="539"/>
      <c r="CS25" s="540"/>
      <c r="CT25" s="426"/>
      <c r="CU25" s="427"/>
      <c r="CV25" s="427"/>
      <c r="CW25" s="427"/>
      <c r="CX25" s="427"/>
      <c r="CY25" s="427"/>
      <c r="CZ25" s="427"/>
      <c r="DA25" s="428"/>
      <c r="DB25" s="426"/>
      <c r="DC25" s="427"/>
      <c r="DD25" s="427"/>
      <c r="DE25" s="427"/>
      <c r="DF25" s="427"/>
      <c r="DG25" s="427"/>
      <c r="DH25" s="427"/>
      <c r="DI25" s="428"/>
    </row>
    <row r="26" spans="1:119" s="186" customFormat="1" ht="18.75" customHeight="1" x14ac:dyDescent="0.15">
      <c r="A26" s="187"/>
      <c r="B26" s="569"/>
      <c r="C26" s="570"/>
      <c r="D26" s="571"/>
      <c r="E26" s="479" t="s">
        <v>179</v>
      </c>
      <c r="F26" s="459"/>
      <c r="G26" s="459"/>
      <c r="H26" s="459"/>
      <c r="I26" s="459"/>
      <c r="J26" s="459"/>
      <c r="K26" s="460"/>
      <c r="L26" s="480">
        <v>1</v>
      </c>
      <c r="M26" s="481"/>
      <c r="N26" s="481"/>
      <c r="O26" s="481"/>
      <c r="P26" s="523"/>
      <c r="Q26" s="480">
        <v>8010</v>
      </c>
      <c r="R26" s="481"/>
      <c r="S26" s="481"/>
      <c r="T26" s="481"/>
      <c r="U26" s="481"/>
      <c r="V26" s="523"/>
      <c r="W26" s="582"/>
      <c r="X26" s="570"/>
      <c r="Y26" s="571"/>
      <c r="Z26" s="479" t="s">
        <v>180</v>
      </c>
      <c r="AA26" s="592"/>
      <c r="AB26" s="592"/>
      <c r="AC26" s="592"/>
      <c r="AD26" s="592"/>
      <c r="AE26" s="592"/>
      <c r="AF26" s="592"/>
      <c r="AG26" s="593"/>
      <c r="AH26" s="480">
        <v>316</v>
      </c>
      <c r="AI26" s="481"/>
      <c r="AJ26" s="481"/>
      <c r="AK26" s="481"/>
      <c r="AL26" s="523"/>
      <c r="AM26" s="480">
        <v>1033004</v>
      </c>
      <c r="AN26" s="481"/>
      <c r="AO26" s="481"/>
      <c r="AP26" s="481"/>
      <c r="AQ26" s="481"/>
      <c r="AR26" s="523"/>
      <c r="AS26" s="480">
        <v>3269</v>
      </c>
      <c r="AT26" s="481"/>
      <c r="AU26" s="481"/>
      <c r="AV26" s="481"/>
      <c r="AW26" s="481"/>
      <c r="AX26" s="482"/>
      <c r="AY26" s="432" t="s">
        <v>181</v>
      </c>
      <c r="AZ26" s="433"/>
      <c r="BA26" s="433"/>
      <c r="BB26" s="433"/>
      <c r="BC26" s="433"/>
      <c r="BD26" s="433"/>
      <c r="BE26" s="433"/>
      <c r="BF26" s="433"/>
      <c r="BG26" s="433"/>
      <c r="BH26" s="433"/>
      <c r="BI26" s="433"/>
      <c r="BJ26" s="433"/>
      <c r="BK26" s="433"/>
      <c r="BL26" s="433"/>
      <c r="BM26" s="434"/>
      <c r="BN26" s="429" t="s">
        <v>177</v>
      </c>
      <c r="BO26" s="430"/>
      <c r="BP26" s="430"/>
      <c r="BQ26" s="430"/>
      <c r="BR26" s="430"/>
      <c r="BS26" s="430"/>
      <c r="BT26" s="430"/>
      <c r="BU26" s="431"/>
      <c r="BV26" s="429" t="s">
        <v>129</v>
      </c>
      <c r="BW26" s="430"/>
      <c r="BX26" s="430"/>
      <c r="BY26" s="430"/>
      <c r="BZ26" s="430"/>
      <c r="CA26" s="430"/>
      <c r="CB26" s="430"/>
      <c r="CC26" s="431"/>
      <c r="CD26" s="201"/>
      <c r="CE26" s="539"/>
      <c r="CF26" s="539"/>
      <c r="CG26" s="539"/>
      <c r="CH26" s="539"/>
      <c r="CI26" s="539"/>
      <c r="CJ26" s="539"/>
      <c r="CK26" s="539"/>
      <c r="CL26" s="539"/>
      <c r="CM26" s="539"/>
      <c r="CN26" s="539"/>
      <c r="CO26" s="539"/>
      <c r="CP26" s="539"/>
      <c r="CQ26" s="539"/>
      <c r="CR26" s="539"/>
      <c r="CS26" s="540"/>
      <c r="CT26" s="426"/>
      <c r="CU26" s="427"/>
      <c r="CV26" s="427"/>
      <c r="CW26" s="427"/>
      <c r="CX26" s="427"/>
      <c r="CY26" s="427"/>
      <c r="CZ26" s="427"/>
      <c r="DA26" s="428"/>
      <c r="DB26" s="426"/>
      <c r="DC26" s="427"/>
      <c r="DD26" s="427"/>
      <c r="DE26" s="427"/>
      <c r="DF26" s="427"/>
      <c r="DG26" s="427"/>
      <c r="DH26" s="427"/>
      <c r="DI26" s="428"/>
    </row>
    <row r="27" spans="1:119" ht="18.75" customHeight="1" thickBot="1" x14ac:dyDescent="0.2">
      <c r="A27" s="187"/>
      <c r="B27" s="569"/>
      <c r="C27" s="570"/>
      <c r="D27" s="571"/>
      <c r="E27" s="479" t="s">
        <v>182</v>
      </c>
      <c r="F27" s="459"/>
      <c r="G27" s="459"/>
      <c r="H27" s="459"/>
      <c r="I27" s="459"/>
      <c r="J27" s="459"/>
      <c r="K27" s="460"/>
      <c r="L27" s="480">
        <v>1</v>
      </c>
      <c r="M27" s="481"/>
      <c r="N27" s="481"/>
      <c r="O27" s="481"/>
      <c r="P27" s="523"/>
      <c r="Q27" s="480">
        <v>6410</v>
      </c>
      <c r="R27" s="481"/>
      <c r="S27" s="481"/>
      <c r="T27" s="481"/>
      <c r="U27" s="481"/>
      <c r="V27" s="523"/>
      <c r="W27" s="582"/>
      <c r="X27" s="570"/>
      <c r="Y27" s="571"/>
      <c r="Z27" s="479" t="s">
        <v>183</v>
      </c>
      <c r="AA27" s="459"/>
      <c r="AB27" s="459"/>
      <c r="AC27" s="459"/>
      <c r="AD27" s="459"/>
      <c r="AE27" s="459"/>
      <c r="AF27" s="459"/>
      <c r="AG27" s="460"/>
      <c r="AH27" s="480">
        <v>86</v>
      </c>
      <c r="AI27" s="481"/>
      <c r="AJ27" s="481"/>
      <c r="AK27" s="481"/>
      <c r="AL27" s="523"/>
      <c r="AM27" s="480">
        <v>339200</v>
      </c>
      <c r="AN27" s="481"/>
      <c r="AO27" s="481"/>
      <c r="AP27" s="481"/>
      <c r="AQ27" s="481"/>
      <c r="AR27" s="523"/>
      <c r="AS27" s="480">
        <v>3944</v>
      </c>
      <c r="AT27" s="481"/>
      <c r="AU27" s="481"/>
      <c r="AV27" s="481"/>
      <c r="AW27" s="481"/>
      <c r="AX27" s="482"/>
      <c r="AY27" s="524" t="s">
        <v>184</v>
      </c>
      <c r="AZ27" s="525"/>
      <c r="BA27" s="525"/>
      <c r="BB27" s="525"/>
      <c r="BC27" s="525"/>
      <c r="BD27" s="525"/>
      <c r="BE27" s="525"/>
      <c r="BF27" s="525"/>
      <c r="BG27" s="525"/>
      <c r="BH27" s="525"/>
      <c r="BI27" s="525"/>
      <c r="BJ27" s="525"/>
      <c r="BK27" s="525"/>
      <c r="BL27" s="525"/>
      <c r="BM27" s="526"/>
      <c r="BN27" s="605">
        <v>500000</v>
      </c>
      <c r="BO27" s="606"/>
      <c r="BP27" s="606"/>
      <c r="BQ27" s="606"/>
      <c r="BR27" s="606"/>
      <c r="BS27" s="606"/>
      <c r="BT27" s="606"/>
      <c r="BU27" s="607"/>
      <c r="BV27" s="605">
        <v>500000</v>
      </c>
      <c r="BW27" s="606"/>
      <c r="BX27" s="606"/>
      <c r="BY27" s="606"/>
      <c r="BZ27" s="606"/>
      <c r="CA27" s="606"/>
      <c r="CB27" s="606"/>
      <c r="CC27" s="607"/>
      <c r="CD27" s="203"/>
      <c r="CE27" s="539"/>
      <c r="CF27" s="539"/>
      <c r="CG27" s="539"/>
      <c r="CH27" s="539"/>
      <c r="CI27" s="539"/>
      <c r="CJ27" s="539"/>
      <c r="CK27" s="539"/>
      <c r="CL27" s="539"/>
      <c r="CM27" s="539"/>
      <c r="CN27" s="539"/>
      <c r="CO27" s="539"/>
      <c r="CP27" s="539"/>
      <c r="CQ27" s="539"/>
      <c r="CR27" s="539"/>
      <c r="CS27" s="540"/>
      <c r="CT27" s="426"/>
      <c r="CU27" s="427"/>
      <c r="CV27" s="427"/>
      <c r="CW27" s="427"/>
      <c r="CX27" s="427"/>
      <c r="CY27" s="427"/>
      <c r="CZ27" s="427"/>
      <c r="DA27" s="428"/>
      <c r="DB27" s="426"/>
      <c r="DC27" s="427"/>
      <c r="DD27" s="427"/>
      <c r="DE27" s="427"/>
      <c r="DF27" s="427"/>
      <c r="DG27" s="427"/>
      <c r="DH27" s="427"/>
      <c r="DI27" s="428"/>
      <c r="DJ27" s="186"/>
      <c r="DK27" s="186"/>
      <c r="DL27" s="186"/>
      <c r="DM27" s="186"/>
      <c r="DN27" s="186"/>
      <c r="DO27" s="186"/>
    </row>
    <row r="28" spans="1:119" ht="18.75" customHeight="1" x14ac:dyDescent="0.15">
      <c r="A28" s="187"/>
      <c r="B28" s="569"/>
      <c r="C28" s="570"/>
      <c r="D28" s="571"/>
      <c r="E28" s="479" t="s">
        <v>185</v>
      </c>
      <c r="F28" s="459"/>
      <c r="G28" s="459"/>
      <c r="H28" s="459"/>
      <c r="I28" s="459"/>
      <c r="J28" s="459"/>
      <c r="K28" s="460"/>
      <c r="L28" s="480">
        <v>1</v>
      </c>
      <c r="M28" s="481"/>
      <c r="N28" s="481"/>
      <c r="O28" s="481"/>
      <c r="P28" s="523"/>
      <c r="Q28" s="480">
        <v>5880</v>
      </c>
      <c r="R28" s="481"/>
      <c r="S28" s="481"/>
      <c r="T28" s="481"/>
      <c r="U28" s="481"/>
      <c r="V28" s="523"/>
      <c r="W28" s="582"/>
      <c r="X28" s="570"/>
      <c r="Y28" s="571"/>
      <c r="Z28" s="479" t="s">
        <v>186</v>
      </c>
      <c r="AA28" s="459"/>
      <c r="AB28" s="459"/>
      <c r="AC28" s="459"/>
      <c r="AD28" s="459"/>
      <c r="AE28" s="459"/>
      <c r="AF28" s="459"/>
      <c r="AG28" s="460"/>
      <c r="AH28" s="480" t="s">
        <v>177</v>
      </c>
      <c r="AI28" s="481"/>
      <c r="AJ28" s="481"/>
      <c r="AK28" s="481"/>
      <c r="AL28" s="523"/>
      <c r="AM28" s="480" t="s">
        <v>139</v>
      </c>
      <c r="AN28" s="481"/>
      <c r="AO28" s="481"/>
      <c r="AP28" s="481"/>
      <c r="AQ28" s="481"/>
      <c r="AR28" s="523"/>
      <c r="AS28" s="480" t="s">
        <v>187</v>
      </c>
      <c r="AT28" s="481"/>
      <c r="AU28" s="481"/>
      <c r="AV28" s="481"/>
      <c r="AW28" s="481"/>
      <c r="AX28" s="482"/>
      <c r="AY28" s="608" t="s">
        <v>188</v>
      </c>
      <c r="AZ28" s="609"/>
      <c r="BA28" s="609"/>
      <c r="BB28" s="610"/>
      <c r="BC28" s="389" t="s">
        <v>47</v>
      </c>
      <c r="BD28" s="390"/>
      <c r="BE28" s="390"/>
      <c r="BF28" s="390"/>
      <c r="BG28" s="390"/>
      <c r="BH28" s="390"/>
      <c r="BI28" s="390"/>
      <c r="BJ28" s="390"/>
      <c r="BK28" s="390"/>
      <c r="BL28" s="390"/>
      <c r="BM28" s="391"/>
      <c r="BN28" s="392">
        <v>2748811</v>
      </c>
      <c r="BO28" s="393"/>
      <c r="BP28" s="393"/>
      <c r="BQ28" s="393"/>
      <c r="BR28" s="393"/>
      <c r="BS28" s="393"/>
      <c r="BT28" s="393"/>
      <c r="BU28" s="394"/>
      <c r="BV28" s="392">
        <v>3907282</v>
      </c>
      <c r="BW28" s="393"/>
      <c r="BX28" s="393"/>
      <c r="BY28" s="393"/>
      <c r="BZ28" s="393"/>
      <c r="CA28" s="393"/>
      <c r="CB28" s="393"/>
      <c r="CC28" s="394"/>
      <c r="CD28" s="201"/>
      <c r="CE28" s="539"/>
      <c r="CF28" s="539"/>
      <c r="CG28" s="539"/>
      <c r="CH28" s="539"/>
      <c r="CI28" s="539"/>
      <c r="CJ28" s="539"/>
      <c r="CK28" s="539"/>
      <c r="CL28" s="539"/>
      <c r="CM28" s="539"/>
      <c r="CN28" s="539"/>
      <c r="CO28" s="539"/>
      <c r="CP28" s="539"/>
      <c r="CQ28" s="539"/>
      <c r="CR28" s="539"/>
      <c r="CS28" s="540"/>
      <c r="CT28" s="426"/>
      <c r="CU28" s="427"/>
      <c r="CV28" s="427"/>
      <c r="CW28" s="427"/>
      <c r="CX28" s="427"/>
      <c r="CY28" s="427"/>
      <c r="CZ28" s="427"/>
      <c r="DA28" s="428"/>
      <c r="DB28" s="426"/>
      <c r="DC28" s="427"/>
      <c r="DD28" s="427"/>
      <c r="DE28" s="427"/>
      <c r="DF28" s="427"/>
      <c r="DG28" s="427"/>
      <c r="DH28" s="427"/>
      <c r="DI28" s="428"/>
      <c r="DJ28" s="186"/>
      <c r="DK28" s="186"/>
      <c r="DL28" s="186"/>
      <c r="DM28" s="186"/>
      <c r="DN28" s="186"/>
      <c r="DO28" s="186"/>
    </row>
    <row r="29" spans="1:119" ht="18.75" customHeight="1" x14ac:dyDescent="0.15">
      <c r="A29" s="187"/>
      <c r="B29" s="569"/>
      <c r="C29" s="570"/>
      <c r="D29" s="571"/>
      <c r="E29" s="479" t="s">
        <v>189</v>
      </c>
      <c r="F29" s="459"/>
      <c r="G29" s="459"/>
      <c r="H29" s="459"/>
      <c r="I29" s="459"/>
      <c r="J29" s="459"/>
      <c r="K29" s="460"/>
      <c r="L29" s="480">
        <v>34</v>
      </c>
      <c r="M29" s="481"/>
      <c r="N29" s="481"/>
      <c r="O29" s="481"/>
      <c r="P29" s="523"/>
      <c r="Q29" s="480">
        <v>5760</v>
      </c>
      <c r="R29" s="481"/>
      <c r="S29" s="481"/>
      <c r="T29" s="481"/>
      <c r="U29" s="481"/>
      <c r="V29" s="523"/>
      <c r="W29" s="583"/>
      <c r="X29" s="584"/>
      <c r="Y29" s="585"/>
      <c r="Z29" s="479" t="s">
        <v>190</v>
      </c>
      <c r="AA29" s="459"/>
      <c r="AB29" s="459"/>
      <c r="AC29" s="459"/>
      <c r="AD29" s="459"/>
      <c r="AE29" s="459"/>
      <c r="AF29" s="459"/>
      <c r="AG29" s="460"/>
      <c r="AH29" s="480">
        <v>2112</v>
      </c>
      <c r="AI29" s="481"/>
      <c r="AJ29" s="481"/>
      <c r="AK29" s="481"/>
      <c r="AL29" s="523"/>
      <c r="AM29" s="480">
        <v>6771750</v>
      </c>
      <c r="AN29" s="481"/>
      <c r="AO29" s="481"/>
      <c r="AP29" s="481"/>
      <c r="AQ29" s="481"/>
      <c r="AR29" s="523"/>
      <c r="AS29" s="480">
        <v>3206</v>
      </c>
      <c r="AT29" s="481"/>
      <c r="AU29" s="481"/>
      <c r="AV29" s="481"/>
      <c r="AW29" s="481"/>
      <c r="AX29" s="482"/>
      <c r="AY29" s="611"/>
      <c r="AZ29" s="612"/>
      <c r="BA29" s="612"/>
      <c r="BB29" s="613"/>
      <c r="BC29" s="463" t="s">
        <v>191</v>
      </c>
      <c r="BD29" s="464"/>
      <c r="BE29" s="464"/>
      <c r="BF29" s="464"/>
      <c r="BG29" s="464"/>
      <c r="BH29" s="464"/>
      <c r="BI29" s="464"/>
      <c r="BJ29" s="464"/>
      <c r="BK29" s="464"/>
      <c r="BL29" s="464"/>
      <c r="BM29" s="465"/>
      <c r="BN29" s="429">
        <v>500188</v>
      </c>
      <c r="BO29" s="430"/>
      <c r="BP29" s="430"/>
      <c r="BQ29" s="430"/>
      <c r="BR29" s="430"/>
      <c r="BS29" s="430"/>
      <c r="BT29" s="430"/>
      <c r="BU29" s="431"/>
      <c r="BV29" s="429">
        <v>500053</v>
      </c>
      <c r="BW29" s="430"/>
      <c r="BX29" s="430"/>
      <c r="BY29" s="430"/>
      <c r="BZ29" s="430"/>
      <c r="CA29" s="430"/>
      <c r="CB29" s="430"/>
      <c r="CC29" s="431"/>
      <c r="CD29" s="203"/>
      <c r="CE29" s="539"/>
      <c r="CF29" s="539"/>
      <c r="CG29" s="539"/>
      <c r="CH29" s="539"/>
      <c r="CI29" s="539"/>
      <c r="CJ29" s="539"/>
      <c r="CK29" s="539"/>
      <c r="CL29" s="539"/>
      <c r="CM29" s="539"/>
      <c r="CN29" s="539"/>
      <c r="CO29" s="539"/>
      <c r="CP29" s="539"/>
      <c r="CQ29" s="539"/>
      <c r="CR29" s="539"/>
      <c r="CS29" s="540"/>
      <c r="CT29" s="426"/>
      <c r="CU29" s="427"/>
      <c r="CV29" s="427"/>
      <c r="CW29" s="427"/>
      <c r="CX29" s="427"/>
      <c r="CY29" s="427"/>
      <c r="CZ29" s="427"/>
      <c r="DA29" s="428"/>
      <c r="DB29" s="426"/>
      <c r="DC29" s="427"/>
      <c r="DD29" s="427"/>
      <c r="DE29" s="427"/>
      <c r="DF29" s="427"/>
      <c r="DG29" s="427"/>
      <c r="DH29" s="427"/>
      <c r="DI29" s="428"/>
      <c r="DJ29" s="186"/>
      <c r="DK29" s="186"/>
      <c r="DL29" s="186"/>
      <c r="DM29" s="186"/>
      <c r="DN29" s="186"/>
      <c r="DO29" s="186"/>
    </row>
    <row r="30" spans="1:119" ht="18.75" customHeight="1" thickBot="1" x14ac:dyDescent="0.2">
      <c r="A30" s="187"/>
      <c r="B30" s="572"/>
      <c r="C30" s="573"/>
      <c r="D30" s="574"/>
      <c r="E30" s="483"/>
      <c r="F30" s="484"/>
      <c r="G30" s="484"/>
      <c r="H30" s="484"/>
      <c r="I30" s="484"/>
      <c r="J30" s="484"/>
      <c r="K30" s="485"/>
      <c r="L30" s="586"/>
      <c r="M30" s="587"/>
      <c r="N30" s="587"/>
      <c r="O30" s="587"/>
      <c r="P30" s="588"/>
      <c r="Q30" s="586"/>
      <c r="R30" s="587"/>
      <c r="S30" s="587"/>
      <c r="T30" s="587"/>
      <c r="U30" s="587"/>
      <c r="V30" s="588"/>
      <c r="W30" s="589" t="s">
        <v>192</v>
      </c>
      <c r="X30" s="590"/>
      <c r="Y30" s="590"/>
      <c r="Z30" s="590"/>
      <c r="AA30" s="590"/>
      <c r="AB30" s="590"/>
      <c r="AC30" s="590"/>
      <c r="AD30" s="590"/>
      <c r="AE30" s="590"/>
      <c r="AF30" s="590"/>
      <c r="AG30" s="591"/>
      <c r="AH30" s="548">
        <v>102</v>
      </c>
      <c r="AI30" s="549"/>
      <c r="AJ30" s="549"/>
      <c r="AK30" s="549"/>
      <c r="AL30" s="549"/>
      <c r="AM30" s="549"/>
      <c r="AN30" s="549"/>
      <c r="AO30" s="549"/>
      <c r="AP30" s="549"/>
      <c r="AQ30" s="549"/>
      <c r="AR30" s="549"/>
      <c r="AS30" s="549"/>
      <c r="AT30" s="549"/>
      <c r="AU30" s="549"/>
      <c r="AV30" s="549"/>
      <c r="AW30" s="549"/>
      <c r="AX30" s="551"/>
      <c r="AY30" s="614"/>
      <c r="AZ30" s="615"/>
      <c r="BA30" s="615"/>
      <c r="BB30" s="616"/>
      <c r="BC30" s="602" t="s">
        <v>49</v>
      </c>
      <c r="BD30" s="603"/>
      <c r="BE30" s="603"/>
      <c r="BF30" s="603"/>
      <c r="BG30" s="603"/>
      <c r="BH30" s="603"/>
      <c r="BI30" s="603"/>
      <c r="BJ30" s="603"/>
      <c r="BK30" s="603"/>
      <c r="BL30" s="603"/>
      <c r="BM30" s="604"/>
      <c r="BN30" s="605">
        <v>3435631</v>
      </c>
      <c r="BO30" s="606"/>
      <c r="BP30" s="606"/>
      <c r="BQ30" s="606"/>
      <c r="BR30" s="606"/>
      <c r="BS30" s="606"/>
      <c r="BT30" s="606"/>
      <c r="BU30" s="607"/>
      <c r="BV30" s="605">
        <v>3291490</v>
      </c>
      <c r="BW30" s="606"/>
      <c r="BX30" s="606"/>
      <c r="BY30" s="606"/>
      <c r="BZ30" s="606"/>
      <c r="CA30" s="606"/>
      <c r="CB30" s="606"/>
      <c r="CC30" s="60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193</v>
      </c>
      <c r="D32" s="214"/>
      <c r="E32" s="214"/>
      <c r="F32" s="211"/>
      <c r="G32" s="211"/>
      <c r="H32" s="211"/>
      <c r="I32" s="211"/>
      <c r="J32" s="211"/>
      <c r="K32" s="211"/>
      <c r="L32" s="211"/>
      <c r="M32" s="211"/>
      <c r="N32" s="211"/>
      <c r="O32" s="211"/>
      <c r="P32" s="211"/>
      <c r="Q32" s="211"/>
      <c r="R32" s="211"/>
      <c r="S32" s="211"/>
      <c r="T32" s="211"/>
      <c r="U32" s="211" t="s">
        <v>194</v>
      </c>
      <c r="V32" s="211"/>
      <c r="W32" s="211"/>
      <c r="X32" s="211"/>
      <c r="Y32" s="211"/>
      <c r="Z32" s="211"/>
      <c r="AA32" s="211"/>
      <c r="AB32" s="211"/>
      <c r="AC32" s="211"/>
      <c r="AD32" s="211"/>
      <c r="AE32" s="211"/>
      <c r="AF32" s="211"/>
      <c r="AG32" s="211"/>
      <c r="AH32" s="211"/>
      <c r="AI32" s="211"/>
      <c r="AJ32" s="211"/>
      <c r="AK32" s="211"/>
      <c r="AL32" s="211"/>
      <c r="AM32" s="215" t="s">
        <v>195</v>
      </c>
      <c r="AN32" s="211"/>
      <c r="AO32" s="211"/>
      <c r="AP32" s="211"/>
      <c r="AQ32" s="211"/>
      <c r="AR32" s="211"/>
      <c r="AS32" s="215"/>
      <c r="AT32" s="215"/>
      <c r="AU32" s="215"/>
      <c r="AV32" s="215"/>
      <c r="AW32" s="215"/>
      <c r="AX32" s="215"/>
      <c r="AY32" s="215"/>
      <c r="AZ32" s="215"/>
      <c r="BA32" s="215"/>
      <c r="BB32" s="211"/>
      <c r="BC32" s="215"/>
      <c r="BD32" s="211"/>
      <c r="BE32" s="215" t="s">
        <v>196</v>
      </c>
      <c r="BF32" s="211"/>
      <c r="BG32" s="211"/>
      <c r="BH32" s="211"/>
      <c r="BI32" s="211"/>
      <c r="BJ32" s="215"/>
      <c r="BK32" s="215"/>
      <c r="BL32" s="215"/>
      <c r="BM32" s="215"/>
      <c r="BN32" s="215"/>
      <c r="BO32" s="215"/>
      <c r="BP32" s="215"/>
      <c r="BQ32" s="215"/>
      <c r="BR32" s="211"/>
      <c r="BS32" s="211"/>
      <c r="BT32" s="211"/>
      <c r="BU32" s="211"/>
      <c r="BV32" s="211"/>
      <c r="BW32" s="211" t="s">
        <v>197</v>
      </c>
      <c r="BX32" s="211"/>
      <c r="BY32" s="211"/>
      <c r="BZ32" s="211"/>
      <c r="CA32" s="211"/>
      <c r="CB32" s="215"/>
      <c r="CC32" s="215"/>
      <c r="CD32" s="215"/>
      <c r="CE32" s="215"/>
      <c r="CF32" s="215"/>
      <c r="CG32" s="215"/>
      <c r="CH32" s="215"/>
      <c r="CI32" s="215"/>
      <c r="CJ32" s="215"/>
      <c r="CK32" s="215"/>
      <c r="CL32" s="215"/>
      <c r="CM32" s="215"/>
      <c r="CN32" s="215"/>
      <c r="CO32" s="215" t="s">
        <v>198</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3" t="s">
        <v>199</v>
      </c>
      <c r="D33" s="453"/>
      <c r="E33" s="418" t="s">
        <v>200</v>
      </c>
      <c r="F33" s="418"/>
      <c r="G33" s="418"/>
      <c r="H33" s="418"/>
      <c r="I33" s="418"/>
      <c r="J33" s="418"/>
      <c r="K33" s="418"/>
      <c r="L33" s="418"/>
      <c r="M33" s="418"/>
      <c r="N33" s="418"/>
      <c r="O33" s="418"/>
      <c r="P33" s="418"/>
      <c r="Q33" s="418"/>
      <c r="R33" s="418"/>
      <c r="S33" s="418"/>
      <c r="T33" s="216"/>
      <c r="U33" s="453" t="s">
        <v>201</v>
      </c>
      <c r="V33" s="453"/>
      <c r="W33" s="418" t="s">
        <v>200</v>
      </c>
      <c r="X33" s="418"/>
      <c r="Y33" s="418"/>
      <c r="Z33" s="418"/>
      <c r="AA33" s="418"/>
      <c r="AB33" s="418"/>
      <c r="AC33" s="418"/>
      <c r="AD33" s="418"/>
      <c r="AE33" s="418"/>
      <c r="AF33" s="418"/>
      <c r="AG33" s="418"/>
      <c r="AH33" s="418"/>
      <c r="AI33" s="418"/>
      <c r="AJ33" s="418"/>
      <c r="AK33" s="418"/>
      <c r="AL33" s="216"/>
      <c r="AM33" s="453" t="s">
        <v>199</v>
      </c>
      <c r="AN33" s="453"/>
      <c r="AO33" s="418" t="s">
        <v>202</v>
      </c>
      <c r="AP33" s="418"/>
      <c r="AQ33" s="418"/>
      <c r="AR33" s="418"/>
      <c r="AS33" s="418"/>
      <c r="AT33" s="418"/>
      <c r="AU33" s="418"/>
      <c r="AV33" s="418"/>
      <c r="AW33" s="418"/>
      <c r="AX33" s="418"/>
      <c r="AY33" s="418"/>
      <c r="AZ33" s="418"/>
      <c r="BA33" s="418"/>
      <c r="BB33" s="418"/>
      <c r="BC33" s="418"/>
      <c r="BD33" s="217"/>
      <c r="BE33" s="418" t="s">
        <v>203</v>
      </c>
      <c r="BF33" s="418"/>
      <c r="BG33" s="418" t="s">
        <v>204</v>
      </c>
      <c r="BH33" s="418"/>
      <c r="BI33" s="418"/>
      <c r="BJ33" s="418"/>
      <c r="BK33" s="418"/>
      <c r="BL33" s="418"/>
      <c r="BM33" s="418"/>
      <c r="BN33" s="418"/>
      <c r="BO33" s="418"/>
      <c r="BP33" s="418"/>
      <c r="BQ33" s="418"/>
      <c r="BR33" s="418"/>
      <c r="BS33" s="418"/>
      <c r="BT33" s="418"/>
      <c r="BU33" s="418"/>
      <c r="BV33" s="217"/>
      <c r="BW33" s="453" t="s">
        <v>203</v>
      </c>
      <c r="BX33" s="453"/>
      <c r="BY33" s="418" t="s">
        <v>205</v>
      </c>
      <c r="BZ33" s="418"/>
      <c r="CA33" s="418"/>
      <c r="CB33" s="418"/>
      <c r="CC33" s="418"/>
      <c r="CD33" s="418"/>
      <c r="CE33" s="418"/>
      <c r="CF33" s="418"/>
      <c r="CG33" s="418"/>
      <c r="CH33" s="418"/>
      <c r="CI33" s="418"/>
      <c r="CJ33" s="418"/>
      <c r="CK33" s="418"/>
      <c r="CL33" s="418"/>
      <c r="CM33" s="418"/>
      <c r="CN33" s="216"/>
      <c r="CO33" s="453" t="s">
        <v>206</v>
      </c>
      <c r="CP33" s="453"/>
      <c r="CQ33" s="418" t="s">
        <v>207</v>
      </c>
      <c r="CR33" s="418"/>
      <c r="CS33" s="418"/>
      <c r="CT33" s="418"/>
      <c r="CU33" s="418"/>
      <c r="CV33" s="418"/>
      <c r="CW33" s="418"/>
      <c r="CX33" s="418"/>
      <c r="CY33" s="418"/>
      <c r="CZ33" s="418"/>
      <c r="DA33" s="418"/>
      <c r="DB33" s="418"/>
      <c r="DC33" s="418"/>
      <c r="DD33" s="418"/>
      <c r="DE33" s="418"/>
      <c r="DF33" s="216"/>
      <c r="DG33" s="617" t="s">
        <v>208</v>
      </c>
      <c r="DH33" s="617"/>
      <c r="DI33" s="218"/>
      <c r="DJ33" s="186"/>
      <c r="DK33" s="186"/>
      <c r="DL33" s="186"/>
      <c r="DM33" s="186"/>
      <c r="DN33" s="186"/>
      <c r="DO33" s="186"/>
    </row>
    <row r="34" spans="1:119" ht="32.25" customHeight="1" x14ac:dyDescent="0.15">
      <c r="A34" s="187"/>
      <c r="B34" s="213"/>
      <c r="C34" s="618">
        <f>IF(E34="","",1)</f>
        <v>1</v>
      </c>
      <c r="D34" s="618"/>
      <c r="E34" s="619" t="str">
        <f>IF('各会計、関係団体の財政状況及び健全化判断比率'!B7="","",'各会計、関係団体の財政状況及び健全化判断比率'!B7)</f>
        <v>一般会計</v>
      </c>
      <c r="F34" s="619"/>
      <c r="G34" s="619"/>
      <c r="H34" s="619"/>
      <c r="I34" s="619"/>
      <c r="J34" s="619"/>
      <c r="K34" s="619"/>
      <c r="L34" s="619"/>
      <c r="M34" s="619"/>
      <c r="N34" s="619"/>
      <c r="O34" s="619"/>
      <c r="P34" s="619"/>
      <c r="Q34" s="619"/>
      <c r="R34" s="619"/>
      <c r="S34" s="619"/>
      <c r="T34" s="214"/>
      <c r="U34" s="618">
        <f>IF(W34="","",MAX(C34:D43)+1)</f>
        <v>4</v>
      </c>
      <c r="V34" s="618"/>
      <c r="W34" s="619" t="str">
        <f>IF('各会計、関係団体の財政状況及び健全化判断比率'!B28="","",'各会計、関係団体の財政状況及び健全化判断比率'!B28)</f>
        <v>国民健康保険事業特別会計</v>
      </c>
      <c r="X34" s="619"/>
      <c r="Y34" s="619"/>
      <c r="Z34" s="619"/>
      <c r="AA34" s="619"/>
      <c r="AB34" s="619"/>
      <c r="AC34" s="619"/>
      <c r="AD34" s="619"/>
      <c r="AE34" s="619"/>
      <c r="AF34" s="619"/>
      <c r="AG34" s="619"/>
      <c r="AH34" s="619"/>
      <c r="AI34" s="619"/>
      <c r="AJ34" s="619"/>
      <c r="AK34" s="619"/>
      <c r="AL34" s="214"/>
      <c r="AM34" s="618">
        <f>IF(AO34="","",MAX(C34:D43,U34:V43)+1)</f>
        <v>8</v>
      </c>
      <c r="AN34" s="618"/>
      <c r="AO34" s="619" t="str">
        <f>IF('各会計、関係団体の財政状況及び健全化判断比率'!B32="","",'各会計、関係団体の財政状況及び健全化判断比率'!B32)</f>
        <v>水道事業会計</v>
      </c>
      <c r="AP34" s="619"/>
      <c r="AQ34" s="619"/>
      <c r="AR34" s="619"/>
      <c r="AS34" s="619"/>
      <c r="AT34" s="619"/>
      <c r="AU34" s="619"/>
      <c r="AV34" s="619"/>
      <c r="AW34" s="619"/>
      <c r="AX34" s="619"/>
      <c r="AY34" s="619"/>
      <c r="AZ34" s="619"/>
      <c r="BA34" s="619"/>
      <c r="BB34" s="619"/>
      <c r="BC34" s="619"/>
      <c r="BD34" s="214"/>
      <c r="BE34" s="618">
        <f>IF(BG34="","",MAX(C34:D43,U34:V43,AM34:AN43)+1)</f>
        <v>10</v>
      </c>
      <c r="BF34" s="618"/>
      <c r="BG34" s="619" t="str">
        <f>IF('各会計、関係団体の財政状況及び健全化判断比率'!B34="","",'各会計、関係団体の財政状況及び健全化判断比率'!B34)</f>
        <v>農業集落排水事業特別会計</v>
      </c>
      <c r="BH34" s="619"/>
      <c r="BI34" s="619"/>
      <c r="BJ34" s="619"/>
      <c r="BK34" s="619"/>
      <c r="BL34" s="619"/>
      <c r="BM34" s="619"/>
      <c r="BN34" s="619"/>
      <c r="BO34" s="619"/>
      <c r="BP34" s="619"/>
      <c r="BQ34" s="619"/>
      <c r="BR34" s="619"/>
      <c r="BS34" s="619"/>
      <c r="BT34" s="619"/>
      <c r="BU34" s="619"/>
      <c r="BV34" s="214"/>
      <c r="BW34" s="618">
        <f>IF(BY34="","",MAX(C34:D43,U34:V43,AM34:AN43,BE34:BF43)+1)</f>
        <v>11</v>
      </c>
      <c r="BX34" s="618"/>
      <c r="BY34" s="619" t="str">
        <f>IF('各会計、関係団体の財政状況及び健全化判断比率'!B68="","",'各会計、関係団体の財政状況及び健全化判断比率'!B68)</f>
        <v>川越地区消防組合</v>
      </c>
      <c r="BZ34" s="619"/>
      <c r="CA34" s="619"/>
      <c r="CB34" s="619"/>
      <c r="CC34" s="619"/>
      <c r="CD34" s="619"/>
      <c r="CE34" s="619"/>
      <c r="CF34" s="619"/>
      <c r="CG34" s="619"/>
      <c r="CH34" s="619"/>
      <c r="CI34" s="619"/>
      <c r="CJ34" s="619"/>
      <c r="CK34" s="619"/>
      <c r="CL34" s="619"/>
      <c r="CM34" s="619"/>
      <c r="CN34" s="214"/>
      <c r="CO34" s="618">
        <f>IF(CQ34="","",MAX(C34:D43,U34:V43,AM34:AN43,BE34:BF43,BW34:BX43)+1)</f>
        <v>15</v>
      </c>
      <c r="CP34" s="618"/>
      <c r="CQ34" s="619" t="str">
        <f>IF('各会計、関係団体の財政状況及び健全化判断比率'!BS7="","",'各会計、関係団体の財政状況及び健全化判断比率'!BS7)</f>
        <v>川越市勤労福祉サービスセンター</v>
      </c>
      <c r="CR34" s="619"/>
      <c r="CS34" s="619"/>
      <c r="CT34" s="619"/>
      <c r="CU34" s="619"/>
      <c r="CV34" s="619"/>
      <c r="CW34" s="619"/>
      <c r="CX34" s="619"/>
      <c r="CY34" s="619"/>
      <c r="CZ34" s="619"/>
      <c r="DA34" s="619"/>
      <c r="DB34" s="619"/>
      <c r="DC34" s="619"/>
      <c r="DD34" s="619"/>
      <c r="DE34" s="619"/>
      <c r="DF34" s="211"/>
      <c r="DG34" s="620" t="str">
        <f>IF('各会計、関係団体の財政状況及び健全化判断比率'!BR7="","",'各会計、関係団体の財政状況及び健全化判断比率'!BR7)</f>
        <v/>
      </c>
      <c r="DH34" s="620"/>
      <c r="DI34" s="218"/>
      <c r="DJ34" s="186"/>
      <c r="DK34" s="186"/>
      <c r="DL34" s="186"/>
      <c r="DM34" s="186"/>
      <c r="DN34" s="186"/>
      <c r="DO34" s="186"/>
    </row>
    <row r="35" spans="1:119" ht="32.25" customHeight="1" x14ac:dyDescent="0.15">
      <c r="A35" s="187"/>
      <c r="B35" s="213"/>
      <c r="C35" s="618">
        <f>IF(E35="","",C34+1)</f>
        <v>2</v>
      </c>
      <c r="D35" s="618"/>
      <c r="E35" s="619" t="str">
        <f>IF('各会計、関係団体の財政状況及び健全化判断比率'!B8="","",'各会計、関係団体の財政状況及び健全化判断比率'!B8)</f>
        <v>歯科診療事業特別会計</v>
      </c>
      <c r="F35" s="619"/>
      <c r="G35" s="619"/>
      <c r="H35" s="619"/>
      <c r="I35" s="619"/>
      <c r="J35" s="619"/>
      <c r="K35" s="619"/>
      <c r="L35" s="619"/>
      <c r="M35" s="619"/>
      <c r="N35" s="619"/>
      <c r="O35" s="619"/>
      <c r="P35" s="619"/>
      <c r="Q35" s="619"/>
      <c r="R35" s="619"/>
      <c r="S35" s="619"/>
      <c r="T35" s="214"/>
      <c r="U35" s="618">
        <f>IF(W35="","",U34+1)</f>
        <v>5</v>
      </c>
      <c r="V35" s="618"/>
      <c r="W35" s="619" t="str">
        <f>IF('各会計、関係団体の財政状況及び健全化判断比率'!B29="","",'各会計、関係団体の財政状況及び健全化判断比率'!B29)</f>
        <v>介護保険事業特別会計</v>
      </c>
      <c r="X35" s="619"/>
      <c r="Y35" s="619"/>
      <c r="Z35" s="619"/>
      <c r="AA35" s="619"/>
      <c r="AB35" s="619"/>
      <c r="AC35" s="619"/>
      <c r="AD35" s="619"/>
      <c r="AE35" s="619"/>
      <c r="AF35" s="619"/>
      <c r="AG35" s="619"/>
      <c r="AH35" s="619"/>
      <c r="AI35" s="619"/>
      <c r="AJ35" s="619"/>
      <c r="AK35" s="619"/>
      <c r="AL35" s="214"/>
      <c r="AM35" s="618">
        <f t="shared" ref="AM35:AM43" si="0">IF(AO35="","",AM34+1)</f>
        <v>9</v>
      </c>
      <c r="AN35" s="618"/>
      <c r="AO35" s="619" t="str">
        <f>IF('各会計、関係団体の財政状況及び健全化判断比率'!B33="","",'各会計、関係団体の財政状況及び健全化判断比率'!B33)</f>
        <v>公共下水道事業会計</v>
      </c>
      <c r="AP35" s="619"/>
      <c r="AQ35" s="619"/>
      <c r="AR35" s="619"/>
      <c r="AS35" s="619"/>
      <c r="AT35" s="619"/>
      <c r="AU35" s="619"/>
      <c r="AV35" s="619"/>
      <c r="AW35" s="619"/>
      <c r="AX35" s="619"/>
      <c r="AY35" s="619"/>
      <c r="AZ35" s="619"/>
      <c r="BA35" s="619"/>
      <c r="BB35" s="619"/>
      <c r="BC35" s="619"/>
      <c r="BD35" s="214"/>
      <c r="BE35" s="618" t="str">
        <f t="shared" ref="BE35:BE43" si="1">IF(BG35="","",BE34+1)</f>
        <v/>
      </c>
      <c r="BF35" s="618"/>
      <c r="BG35" s="619"/>
      <c r="BH35" s="619"/>
      <c r="BI35" s="619"/>
      <c r="BJ35" s="619"/>
      <c r="BK35" s="619"/>
      <c r="BL35" s="619"/>
      <c r="BM35" s="619"/>
      <c r="BN35" s="619"/>
      <c r="BO35" s="619"/>
      <c r="BP35" s="619"/>
      <c r="BQ35" s="619"/>
      <c r="BR35" s="619"/>
      <c r="BS35" s="619"/>
      <c r="BT35" s="619"/>
      <c r="BU35" s="619"/>
      <c r="BV35" s="214"/>
      <c r="BW35" s="618">
        <f t="shared" ref="BW35:BW43" si="2">IF(BY35="","",BW34+1)</f>
        <v>12</v>
      </c>
      <c r="BX35" s="618"/>
      <c r="BY35" s="619" t="str">
        <f>IF('各会計、関係団体の財政状況及び健全化判断比率'!B69="","",'各会計、関係団体の財政状況及び健全化判断比率'!B69)</f>
        <v>埼玉県後期高齢者医療広域連合</v>
      </c>
      <c r="BZ35" s="619"/>
      <c r="CA35" s="619"/>
      <c r="CB35" s="619"/>
      <c r="CC35" s="619"/>
      <c r="CD35" s="619"/>
      <c r="CE35" s="619"/>
      <c r="CF35" s="619"/>
      <c r="CG35" s="619"/>
      <c r="CH35" s="619"/>
      <c r="CI35" s="619"/>
      <c r="CJ35" s="619"/>
      <c r="CK35" s="619"/>
      <c r="CL35" s="619"/>
      <c r="CM35" s="619"/>
      <c r="CN35" s="214"/>
      <c r="CO35" s="618">
        <f t="shared" ref="CO35:CO43" si="3">IF(CQ35="","",CO34+1)</f>
        <v>16</v>
      </c>
      <c r="CP35" s="618"/>
      <c r="CQ35" s="619" t="str">
        <f>IF('各会計、関係団体の財政状況及び健全化判断比率'!BS8="","",'各会計、関係団体の財政状況及び健全化判断比率'!BS8)</f>
        <v>川越市施設管理公社</v>
      </c>
      <c r="CR35" s="619"/>
      <c r="CS35" s="619"/>
      <c r="CT35" s="619"/>
      <c r="CU35" s="619"/>
      <c r="CV35" s="619"/>
      <c r="CW35" s="619"/>
      <c r="CX35" s="619"/>
      <c r="CY35" s="619"/>
      <c r="CZ35" s="619"/>
      <c r="DA35" s="619"/>
      <c r="DB35" s="619"/>
      <c r="DC35" s="619"/>
      <c r="DD35" s="619"/>
      <c r="DE35" s="619"/>
      <c r="DF35" s="211"/>
      <c r="DG35" s="620" t="str">
        <f>IF('各会計、関係団体の財政状況及び健全化判断比率'!BR8="","",'各会計、関係団体の財政状況及び健全化判断比率'!BR8)</f>
        <v/>
      </c>
      <c r="DH35" s="620"/>
      <c r="DI35" s="218"/>
      <c r="DJ35" s="186"/>
      <c r="DK35" s="186"/>
      <c r="DL35" s="186"/>
      <c r="DM35" s="186"/>
      <c r="DN35" s="186"/>
      <c r="DO35" s="186"/>
    </row>
    <row r="36" spans="1:119" ht="32.25" customHeight="1" x14ac:dyDescent="0.15">
      <c r="A36" s="187"/>
      <c r="B36" s="213"/>
      <c r="C36" s="618">
        <f>IF(E36="","",C35+1)</f>
        <v>3</v>
      </c>
      <c r="D36" s="618"/>
      <c r="E36" s="619" t="str">
        <f>IF('各会計、関係団体の財政状況及び健全化判断比率'!B9="","",'各会計、関係団体の財政状況及び健全化判断比率'!B9)</f>
        <v>母子父子寡婦福祉資金貸付事業特別会計</v>
      </c>
      <c r="F36" s="619"/>
      <c r="G36" s="619"/>
      <c r="H36" s="619"/>
      <c r="I36" s="619"/>
      <c r="J36" s="619"/>
      <c r="K36" s="619"/>
      <c r="L36" s="619"/>
      <c r="M36" s="619"/>
      <c r="N36" s="619"/>
      <c r="O36" s="619"/>
      <c r="P36" s="619"/>
      <c r="Q36" s="619"/>
      <c r="R36" s="619"/>
      <c r="S36" s="619"/>
      <c r="T36" s="214"/>
      <c r="U36" s="618">
        <f t="shared" ref="U36:U43" si="4">IF(W36="","",U35+1)</f>
        <v>6</v>
      </c>
      <c r="V36" s="618"/>
      <c r="W36" s="619" t="str">
        <f>IF('各会計、関係団体の財政状況及び健全化判断比率'!B30="","",'各会計、関係団体の財政状況及び健全化判断比率'!B30)</f>
        <v>後期高齢者医療事業特別会計</v>
      </c>
      <c r="X36" s="619"/>
      <c r="Y36" s="619"/>
      <c r="Z36" s="619"/>
      <c r="AA36" s="619"/>
      <c r="AB36" s="619"/>
      <c r="AC36" s="619"/>
      <c r="AD36" s="619"/>
      <c r="AE36" s="619"/>
      <c r="AF36" s="619"/>
      <c r="AG36" s="619"/>
      <c r="AH36" s="619"/>
      <c r="AI36" s="619"/>
      <c r="AJ36" s="619"/>
      <c r="AK36" s="619"/>
      <c r="AL36" s="214"/>
      <c r="AM36" s="618" t="str">
        <f t="shared" si="0"/>
        <v/>
      </c>
      <c r="AN36" s="618"/>
      <c r="AO36" s="619"/>
      <c r="AP36" s="619"/>
      <c r="AQ36" s="619"/>
      <c r="AR36" s="619"/>
      <c r="AS36" s="619"/>
      <c r="AT36" s="619"/>
      <c r="AU36" s="619"/>
      <c r="AV36" s="619"/>
      <c r="AW36" s="619"/>
      <c r="AX36" s="619"/>
      <c r="AY36" s="619"/>
      <c r="AZ36" s="619"/>
      <c r="BA36" s="619"/>
      <c r="BB36" s="619"/>
      <c r="BC36" s="619"/>
      <c r="BD36" s="214"/>
      <c r="BE36" s="618" t="str">
        <f t="shared" si="1"/>
        <v/>
      </c>
      <c r="BF36" s="618"/>
      <c r="BG36" s="619"/>
      <c r="BH36" s="619"/>
      <c r="BI36" s="619"/>
      <c r="BJ36" s="619"/>
      <c r="BK36" s="619"/>
      <c r="BL36" s="619"/>
      <c r="BM36" s="619"/>
      <c r="BN36" s="619"/>
      <c r="BO36" s="619"/>
      <c r="BP36" s="619"/>
      <c r="BQ36" s="619"/>
      <c r="BR36" s="619"/>
      <c r="BS36" s="619"/>
      <c r="BT36" s="619"/>
      <c r="BU36" s="619"/>
      <c r="BV36" s="214"/>
      <c r="BW36" s="618">
        <f t="shared" si="2"/>
        <v>13</v>
      </c>
      <c r="BX36" s="618"/>
      <c r="BY36" s="619" t="str">
        <f>IF('各会計、関係団体の財政状況及び健全化判断比率'!B70="","",'各会計、関係団体の財政状況及び健全化判断比率'!B70)</f>
        <v>埼玉県後期高齢者医療広域連合</v>
      </c>
      <c r="BZ36" s="619"/>
      <c r="CA36" s="619"/>
      <c r="CB36" s="619"/>
      <c r="CC36" s="619"/>
      <c r="CD36" s="619"/>
      <c r="CE36" s="619"/>
      <c r="CF36" s="619"/>
      <c r="CG36" s="619"/>
      <c r="CH36" s="619"/>
      <c r="CI36" s="619"/>
      <c r="CJ36" s="619"/>
      <c r="CK36" s="619"/>
      <c r="CL36" s="619"/>
      <c r="CM36" s="619"/>
      <c r="CN36" s="214"/>
      <c r="CO36" s="618">
        <f t="shared" si="3"/>
        <v>17</v>
      </c>
      <c r="CP36" s="618"/>
      <c r="CQ36" s="619" t="str">
        <f>IF('各会計、関係団体の財政状況及び健全化判断比率'!BS9="","",'各会計、関係団体の財政状況及び健全化判断比率'!BS9)</f>
        <v>川越市総合卸売市場</v>
      </c>
      <c r="CR36" s="619"/>
      <c r="CS36" s="619"/>
      <c r="CT36" s="619"/>
      <c r="CU36" s="619"/>
      <c r="CV36" s="619"/>
      <c r="CW36" s="619"/>
      <c r="CX36" s="619"/>
      <c r="CY36" s="619"/>
      <c r="CZ36" s="619"/>
      <c r="DA36" s="619"/>
      <c r="DB36" s="619"/>
      <c r="DC36" s="619"/>
      <c r="DD36" s="619"/>
      <c r="DE36" s="619"/>
      <c r="DF36" s="211"/>
      <c r="DG36" s="620" t="str">
        <f>IF('各会計、関係団体の財政状況及び健全化判断比率'!BR9="","",'各会計、関係団体の財政状況及び健全化判断比率'!BR9)</f>
        <v/>
      </c>
      <c r="DH36" s="620"/>
      <c r="DI36" s="218"/>
      <c r="DJ36" s="186"/>
      <c r="DK36" s="186"/>
      <c r="DL36" s="186"/>
      <c r="DM36" s="186"/>
      <c r="DN36" s="186"/>
      <c r="DO36" s="186"/>
    </row>
    <row r="37" spans="1:119" ht="32.25" customHeight="1" x14ac:dyDescent="0.15">
      <c r="A37" s="187"/>
      <c r="B37" s="213"/>
      <c r="C37" s="618" t="str">
        <f>IF(E37="","",C36+1)</f>
        <v/>
      </c>
      <c r="D37" s="618"/>
      <c r="E37" s="619" t="str">
        <f>IF('各会計、関係団体の財政状況及び健全化判断比率'!B10="","",'各会計、関係団体の財政状況及び健全化判断比率'!B10)</f>
        <v/>
      </c>
      <c r="F37" s="619"/>
      <c r="G37" s="619"/>
      <c r="H37" s="619"/>
      <c r="I37" s="619"/>
      <c r="J37" s="619"/>
      <c r="K37" s="619"/>
      <c r="L37" s="619"/>
      <c r="M37" s="619"/>
      <c r="N37" s="619"/>
      <c r="O37" s="619"/>
      <c r="P37" s="619"/>
      <c r="Q37" s="619"/>
      <c r="R37" s="619"/>
      <c r="S37" s="619"/>
      <c r="T37" s="214"/>
      <c r="U37" s="618">
        <f t="shared" si="4"/>
        <v>7</v>
      </c>
      <c r="V37" s="618"/>
      <c r="W37" s="619" t="str">
        <f>IF('各会計、関係団体の財政状況及び健全化判断比率'!B31="","",'各会計、関係団体の財政状況及び健全化判断比率'!B31)</f>
        <v>川越駅東口公共地下駐車場事業特別会計</v>
      </c>
      <c r="X37" s="619"/>
      <c r="Y37" s="619"/>
      <c r="Z37" s="619"/>
      <c r="AA37" s="619"/>
      <c r="AB37" s="619"/>
      <c r="AC37" s="619"/>
      <c r="AD37" s="619"/>
      <c r="AE37" s="619"/>
      <c r="AF37" s="619"/>
      <c r="AG37" s="619"/>
      <c r="AH37" s="619"/>
      <c r="AI37" s="619"/>
      <c r="AJ37" s="619"/>
      <c r="AK37" s="619"/>
      <c r="AL37" s="214"/>
      <c r="AM37" s="618" t="str">
        <f t="shared" si="0"/>
        <v/>
      </c>
      <c r="AN37" s="618"/>
      <c r="AO37" s="619"/>
      <c r="AP37" s="619"/>
      <c r="AQ37" s="619"/>
      <c r="AR37" s="619"/>
      <c r="AS37" s="619"/>
      <c r="AT37" s="619"/>
      <c r="AU37" s="619"/>
      <c r="AV37" s="619"/>
      <c r="AW37" s="619"/>
      <c r="AX37" s="619"/>
      <c r="AY37" s="619"/>
      <c r="AZ37" s="619"/>
      <c r="BA37" s="619"/>
      <c r="BB37" s="619"/>
      <c r="BC37" s="619"/>
      <c r="BD37" s="214"/>
      <c r="BE37" s="618" t="str">
        <f t="shared" si="1"/>
        <v/>
      </c>
      <c r="BF37" s="618"/>
      <c r="BG37" s="619"/>
      <c r="BH37" s="619"/>
      <c r="BI37" s="619"/>
      <c r="BJ37" s="619"/>
      <c r="BK37" s="619"/>
      <c r="BL37" s="619"/>
      <c r="BM37" s="619"/>
      <c r="BN37" s="619"/>
      <c r="BO37" s="619"/>
      <c r="BP37" s="619"/>
      <c r="BQ37" s="619"/>
      <c r="BR37" s="619"/>
      <c r="BS37" s="619"/>
      <c r="BT37" s="619"/>
      <c r="BU37" s="619"/>
      <c r="BV37" s="214"/>
      <c r="BW37" s="618">
        <f t="shared" si="2"/>
        <v>14</v>
      </c>
      <c r="BX37" s="618"/>
      <c r="BY37" s="619" t="str">
        <f>IF('各会計、関係団体の財政状況及び健全化判断比率'!B71="","",'各会計、関係団体の財政状況及び健全化判断比率'!B71)</f>
        <v>彩の組さいたま人づくり広域連合</v>
      </c>
      <c r="BZ37" s="619"/>
      <c r="CA37" s="619"/>
      <c r="CB37" s="619"/>
      <c r="CC37" s="619"/>
      <c r="CD37" s="619"/>
      <c r="CE37" s="619"/>
      <c r="CF37" s="619"/>
      <c r="CG37" s="619"/>
      <c r="CH37" s="619"/>
      <c r="CI37" s="619"/>
      <c r="CJ37" s="619"/>
      <c r="CK37" s="619"/>
      <c r="CL37" s="619"/>
      <c r="CM37" s="619"/>
      <c r="CN37" s="214"/>
      <c r="CO37" s="618">
        <f t="shared" si="3"/>
        <v>18</v>
      </c>
      <c r="CP37" s="618"/>
      <c r="CQ37" s="619" t="str">
        <f>IF('各会計、関係団体の財政状況及び健全化判断比率'!BS10="","",'各会計、関係団体の財政状況及び健全化判断比率'!BS10)</f>
        <v>川越都市開発</v>
      </c>
      <c r="CR37" s="619"/>
      <c r="CS37" s="619"/>
      <c r="CT37" s="619"/>
      <c r="CU37" s="619"/>
      <c r="CV37" s="619"/>
      <c r="CW37" s="619"/>
      <c r="CX37" s="619"/>
      <c r="CY37" s="619"/>
      <c r="CZ37" s="619"/>
      <c r="DA37" s="619"/>
      <c r="DB37" s="619"/>
      <c r="DC37" s="619"/>
      <c r="DD37" s="619"/>
      <c r="DE37" s="619"/>
      <c r="DF37" s="211"/>
      <c r="DG37" s="620" t="str">
        <f>IF('各会計、関係団体の財政状況及び健全化判断比率'!BR10="","",'各会計、関係団体の財政状況及び健全化判断比率'!BR10)</f>
        <v/>
      </c>
      <c r="DH37" s="620"/>
      <c r="DI37" s="218"/>
      <c r="DJ37" s="186"/>
      <c r="DK37" s="186"/>
      <c r="DL37" s="186"/>
      <c r="DM37" s="186"/>
      <c r="DN37" s="186"/>
      <c r="DO37" s="186"/>
    </row>
    <row r="38" spans="1:119" ht="32.25" customHeight="1" x14ac:dyDescent="0.15">
      <c r="A38" s="187"/>
      <c r="B38" s="213"/>
      <c r="C38" s="618" t="str">
        <f t="shared" ref="C38:C43" si="5">IF(E38="","",C37+1)</f>
        <v/>
      </c>
      <c r="D38" s="618"/>
      <c r="E38" s="619" t="str">
        <f>IF('各会計、関係団体の財政状況及び健全化判断比率'!B11="","",'各会計、関係団体の財政状況及び健全化判断比率'!B11)</f>
        <v/>
      </c>
      <c r="F38" s="619"/>
      <c r="G38" s="619"/>
      <c r="H38" s="619"/>
      <c r="I38" s="619"/>
      <c r="J38" s="619"/>
      <c r="K38" s="619"/>
      <c r="L38" s="619"/>
      <c r="M38" s="619"/>
      <c r="N38" s="619"/>
      <c r="O38" s="619"/>
      <c r="P38" s="619"/>
      <c r="Q38" s="619"/>
      <c r="R38" s="619"/>
      <c r="S38" s="619"/>
      <c r="T38" s="214"/>
      <c r="U38" s="618" t="str">
        <f t="shared" si="4"/>
        <v/>
      </c>
      <c r="V38" s="618"/>
      <c r="W38" s="619"/>
      <c r="X38" s="619"/>
      <c r="Y38" s="619"/>
      <c r="Z38" s="619"/>
      <c r="AA38" s="619"/>
      <c r="AB38" s="619"/>
      <c r="AC38" s="619"/>
      <c r="AD38" s="619"/>
      <c r="AE38" s="619"/>
      <c r="AF38" s="619"/>
      <c r="AG38" s="619"/>
      <c r="AH38" s="619"/>
      <c r="AI38" s="619"/>
      <c r="AJ38" s="619"/>
      <c r="AK38" s="619"/>
      <c r="AL38" s="214"/>
      <c r="AM38" s="618" t="str">
        <f t="shared" si="0"/>
        <v/>
      </c>
      <c r="AN38" s="618"/>
      <c r="AO38" s="619"/>
      <c r="AP38" s="619"/>
      <c r="AQ38" s="619"/>
      <c r="AR38" s="619"/>
      <c r="AS38" s="619"/>
      <c r="AT38" s="619"/>
      <c r="AU38" s="619"/>
      <c r="AV38" s="619"/>
      <c r="AW38" s="619"/>
      <c r="AX38" s="619"/>
      <c r="AY38" s="619"/>
      <c r="AZ38" s="619"/>
      <c r="BA38" s="619"/>
      <c r="BB38" s="619"/>
      <c r="BC38" s="619"/>
      <c r="BD38" s="214"/>
      <c r="BE38" s="618" t="str">
        <f t="shared" si="1"/>
        <v/>
      </c>
      <c r="BF38" s="618"/>
      <c r="BG38" s="619"/>
      <c r="BH38" s="619"/>
      <c r="BI38" s="619"/>
      <c r="BJ38" s="619"/>
      <c r="BK38" s="619"/>
      <c r="BL38" s="619"/>
      <c r="BM38" s="619"/>
      <c r="BN38" s="619"/>
      <c r="BO38" s="619"/>
      <c r="BP38" s="619"/>
      <c r="BQ38" s="619"/>
      <c r="BR38" s="619"/>
      <c r="BS38" s="619"/>
      <c r="BT38" s="619"/>
      <c r="BU38" s="619"/>
      <c r="BV38" s="214"/>
      <c r="BW38" s="618" t="str">
        <f t="shared" si="2"/>
        <v/>
      </c>
      <c r="BX38" s="618"/>
      <c r="BY38" s="619" t="str">
        <f>IF('各会計、関係団体の財政状況及び健全化判断比率'!B72="","",'各会計、関係団体の財政状況及び健全化判断比率'!B72)</f>
        <v/>
      </c>
      <c r="BZ38" s="619"/>
      <c r="CA38" s="619"/>
      <c r="CB38" s="619"/>
      <c r="CC38" s="619"/>
      <c r="CD38" s="619"/>
      <c r="CE38" s="619"/>
      <c r="CF38" s="619"/>
      <c r="CG38" s="619"/>
      <c r="CH38" s="619"/>
      <c r="CI38" s="619"/>
      <c r="CJ38" s="619"/>
      <c r="CK38" s="619"/>
      <c r="CL38" s="619"/>
      <c r="CM38" s="619"/>
      <c r="CN38" s="214"/>
      <c r="CO38" s="618">
        <f t="shared" si="3"/>
        <v>19</v>
      </c>
      <c r="CP38" s="618"/>
      <c r="CQ38" s="619" t="str">
        <f>IF('各会計、関係団体の財政状況及び健全化判断比率'!BS11="","",'各会計、関係団体の財政状況及び健全化判断比率'!BS11)</f>
        <v>川越土地開発公社</v>
      </c>
      <c r="CR38" s="619"/>
      <c r="CS38" s="619"/>
      <c r="CT38" s="619"/>
      <c r="CU38" s="619"/>
      <c r="CV38" s="619"/>
      <c r="CW38" s="619"/>
      <c r="CX38" s="619"/>
      <c r="CY38" s="619"/>
      <c r="CZ38" s="619"/>
      <c r="DA38" s="619"/>
      <c r="DB38" s="619"/>
      <c r="DC38" s="619"/>
      <c r="DD38" s="619"/>
      <c r="DE38" s="619"/>
      <c r="DF38" s="211"/>
      <c r="DG38" s="620" t="str">
        <f>IF('各会計、関係団体の財政状況及び健全化判断比率'!BR11="","",'各会計、関係団体の財政状況及び健全化判断比率'!BR11)</f>
        <v/>
      </c>
      <c r="DH38" s="620"/>
      <c r="DI38" s="218"/>
      <c r="DJ38" s="186"/>
      <c r="DK38" s="186"/>
      <c r="DL38" s="186"/>
      <c r="DM38" s="186"/>
      <c r="DN38" s="186"/>
      <c r="DO38" s="186"/>
    </row>
    <row r="39" spans="1:119" ht="32.25" customHeight="1" x14ac:dyDescent="0.15">
      <c r="A39" s="187"/>
      <c r="B39" s="213"/>
      <c r="C39" s="618" t="str">
        <f t="shared" si="5"/>
        <v/>
      </c>
      <c r="D39" s="618"/>
      <c r="E39" s="619" t="str">
        <f>IF('各会計、関係団体の財政状況及び健全化判断比率'!B12="","",'各会計、関係団体の財政状況及び健全化判断比率'!B12)</f>
        <v/>
      </c>
      <c r="F39" s="619"/>
      <c r="G39" s="619"/>
      <c r="H39" s="619"/>
      <c r="I39" s="619"/>
      <c r="J39" s="619"/>
      <c r="K39" s="619"/>
      <c r="L39" s="619"/>
      <c r="M39" s="619"/>
      <c r="N39" s="619"/>
      <c r="O39" s="619"/>
      <c r="P39" s="619"/>
      <c r="Q39" s="619"/>
      <c r="R39" s="619"/>
      <c r="S39" s="619"/>
      <c r="T39" s="214"/>
      <c r="U39" s="618" t="str">
        <f t="shared" si="4"/>
        <v/>
      </c>
      <c r="V39" s="618"/>
      <c r="W39" s="619"/>
      <c r="X39" s="619"/>
      <c r="Y39" s="619"/>
      <c r="Z39" s="619"/>
      <c r="AA39" s="619"/>
      <c r="AB39" s="619"/>
      <c r="AC39" s="619"/>
      <c r="AD39" s="619"/>
      <c r="AE39" s="619"/>
      <c r="AF39" s="619"/>
      <c r="AG39" s="619"/>
      <c r="AH39" s="619"/>
      <c r="AI39" s="619"/>
      <c r="AJ39" s="619"/>
      <c r="AK39" s="619"/>
      <c r="AL39" s="214"/>
      <c r="AM39" s="618" t="str">
        <f t="shared" si="0"/>
        <v/>
      </c>
      <c r="AN39" s="618"/>
      <c r="AO39" s="619"/>
      <c r="AP39" s="619"/>
      <c r="AQ39" s="619"/>
      <c r="AR39" s="619"/>
      <c r="AS39" s="619"/>
      <c r="AT39" s="619"/>
      <c r="AU39" s="619"/>
      <c r="AV39" s="619"/>
      <c r="AW39" s="619"/>
      <c r="AX39" s="619"/>
      <c r="AY39" s="619"/>
      <c r="AZ39" s="619"/>
      <c r="BA39" s="619"/>
      <c r="BB39" s="619"/>
      <c r="BC39" s="619"/>
      <c r="BD39" s="214"/>
      <c r="BE39" s="618" t="str">
        <f t="shared" si="1"/>
        <v/>
      </c>
      <c r="BF39" s="618"/>
      <c r="BG39" s="619"/>
      <c r="BH39" s="619"/>
      <c r="BI39" s="619"/>
      <c r="BJ39" s="619"/>
      <c r="BK39" s="619"/>
      <c r="BL39" s="619"/>
      <c r="BM39" s="619"/>
      <c r="BN39" s="619"/>
      <c r="BO39" s="619"/>
      <c r="BP39" s="619"/>
      <c r="BQ39" s="619"/>
      <c r="BR39" s="619"/>
      <c r="BS39" s="619"/>
      <c r="BT39" s="619"/>
      <c r="BU39" s="619"/>
      <c r="BV39" s="214"/>
      <c r="BW39" s="618" t="str">
        <f t="shared" si="2"/>
        <v/>
      </c>
      <c r="BX39" s="618"/>
      <c r="BY39" s="619" t="str">
        <f>IF('各会計、関係団体の財政状況及び健全化判断比率'!B73="","",'各会計、関係団体の財政状況及び健全化判断比率'!B73)</f>
        <v/>
      </c>
      <c r="BZ39" s="619"/>
      <c r="CA39" s="619"/>
      <c r="CB39" s="619"/>
      <c r="CC39" s="619"/>
      <c r="CD39" s="619"/>
      <c r="CE39" s="619"/>
      <c r="CF39" s="619"/>
      <c r="CG39" s="619"/>
      <c r="CH39" s="619"/>
      <c r="CI39" s="619"/>
      <c r="CJ39" s="619"/>
      <c r="CK39" s="619"/>
      <c r="CL39" s="619"/>
      <c r="CM39" s="619"/>
      <c r="CN39" s="214"/>
      <c r="CO39" s="618" t="str">
        <f t="shared" si="3"/>
        <v/>
      </c>
      <c r="CP39" s="618"/>
      <c r="CQ39" s="619" t="str">
        <f>IF('各会計、関係団体の財政状況及び健全化判断比率'!BS12="","",'各会計、関係団体の財政状況及び健全化判断比率'!BS12)</f>
        <v/>
      </c>
      <c r="CR39" s="619"/>
      <c r="CS39" s="619"/>
      <c r="CT39" s="619"/>
      <c r="CU39" s="619"/>
      <c r="CV39" s="619"/>
      <c r="CW39" s="619"/>
      <c r="CX39" s="619"/>
      <c r="CY39" s="619"/>
      <c r="CZ39" s="619"/>
      <c r="DA39" s="619"/>
      <c r="DB39" s="619"/>
      <c r="DC39" s="619"/>
      <c r="DD39" s="619"/>
      <c r="DE39" s="619"/>
      <c r="DF39" s="211"/>
      <c r="DG39" s="620" t="str">
        <f>IF('各会計、関係団体の財政状況及び健全化判断比率'!BR12="","",'各会計、関係団体の財政状況及び健全化判断比率'!BR12)</f>
        <v/>
      </c>
      <c r="DH39" s="620"/>
      <c r="DI39" s="218"/>
      <c r="DJ39" s="186"/>
      <c r="DK39" s="186"/>
      <c r="DL39" s="186"/>
      <c r="DM39" s="186"/>
      <c r="DN39" s="186"/>
      <c r="DO39" s="186"/>
    </row>
    <row r="40" spans="1:119" ht="32.25" customHeight="1" x14ac:dyDescent="0.15">
      <c r="A40" s="187"/>
      <c r="B40" s="213"/>
      <c r="C40" s="618" t="str">
        <f t="shared" si="5"/>
        <v/>
      </c>
      <c r="D40" s="618"/>
      <c r="E40" s="619" t="str">
        <f>IF('各会計、関係団体の財政状況及び健全化判断比率'!B13="","",'各会計、関係団体の財政状況及び健全化判断比率'!B13)</f>
        <v/>
      </c>
      <c r="F40" s="619"/>
      <c r="G40" s="619"/>
      <c r="H40" s="619"/>
      <c r="I40" s="619"/>
      <c r="J40" s="619"/>
      <c r="K40" s="619"/>
      <c r="L40" s="619"/>
      <c r="M40" s="619"/>
      <c r="N40" s="619"/>
      <c r="O40" s="619"/>
      <c r="P40" s="619"/>
      <c r="Q40" s="619"/>
      <c r="R40" s="619"/>
      <c r="S40" s="619"/>
      <c r="T40" s="214"/>
      <c r="U40" s="618" t="str">
        <f t="shared" si="4"/>
        <v/>
      </c>
      <c r="V40" s="618"/>
      <c r="W40" s="619"/>
      <c r="X40" s="619"/>
      <c r="Y40" s="619"/>
      <c r="Z40" s="619"/>
      <c r="AA40" s="619"/>
      <c r="AB40" s="619"/>
      <c r="AC40" s="619"/>
      <c r="AD40" s="619"/>
      <c r="AE40" s="619"/>
      <c r="AF40" s="619"/>
      <c r="AG40" s="619"/>
      <c r="AH40" s="619"/>
      <c r="AI40" s="619"/>
      <c r="AJ40" s="619"/>
      <c r="AK40" s="619"/>
      <c r="AL40" s="214"/>
      <c r="AM40" s="618" t="str">
        <f t="shared" si="0"/>
        <v/>
      </c>
      <c r="AN40" s="618"/>
      <c r="AO40" s="619"/>
      <c r="AP40" s="619"/>
      <c r="AQ40" s="619"/>
      <c r="AR40" s="619"/>
      <c r="AS40" s="619"/>
      <c r="AT40" s="619"/>
      <c r="AU40" s="619"/>
      <c r="AV40" s="619"/>
      <c r="AW40" s="619"/>
      <c r="AX40" s="619"/>
      <c r="AY40" s="619"/>
      <c r="AZ40" s="619"/>
      <c r="BA40" s="619"/>
      <c r="BB40" s="619"/>
      <c r="BC40" s="619"/>
      <c r="BD40" s="214"/>
      <c r="BE40" s="618" t="str">
        <f t="shared" si="1"/>
        <v/>
      </c>
      <c r="BF40" s="618"/>
      <c r="BG40" s="619"/>
      <c r="BH40" s="619"/>
      <c r="BI40" s="619"/>
      <c r="BJ40" s="619"/>
      <c r="BK40" s="619"/>
      <c r="BL40" s="619"/>
      <c r="BM40" s="619"/>
      <c r="BN40" s="619"/>
      <c r="BO40" s="619"/>
      <c r="BP40" s="619"/>
      <c r="BQ40" s="619"/>
      <c r="BR40" s="619"/>
      <c r="BS40" s="619"/>
      <c r="BT40" s="619"/>
      <c r="BU40" s="619"/>
      <c r="BV40" s="214"/>
      <c r="BW40" s="618" t="str">
        <f t="shared" si="2"/>
        <v/>
      </c>
      <c r="BX40" s="618"/>
      <c r="BY40" s="619" t="str">
        <f>IF('各会計、関係団体の財政状況及び健全化判断比率'!B74="","",'各会計、関係団体の財政状況及び健全化判断比率'!B74)</f>
        <v/>
      </c>
      <c r="BZ40" s="619"/>
      <c r="CA40" s="619"/>
      <c r="CB40" s="619"/>
      <c r="CC40" s="619"/>
      <c r="CD40" s="619"/>
      <c r="CE40" s="619"/>
      <c r="CF40" s="619"/>
      <c r="CG40" s="619"/>
      <c r="CH40" s="619"/>
      <c r="CI40" s="619"/>
      <c r="CJ40" s="619"/>
      <c r="CK40" s="619"/>
      <c r="CL40" s="619"/>
      <c r="CM40" s="619"/>
      <c r="CN40" s="214"/>
      <c r="CO40" s="618" t="str">
        <f t="shared" si="3"/>
        <v/>
      </c>
      <c r="CP40" s="618"/>
      <c r="CQ40" s="619" t="str">
        <f>IF('各会計、関係団体の財政状況及び健全化判断比率'!BS13="","",'各会計、関係団体の財政状況及び健全化判断比率'!BS13)</f>
        <v/>
      </c>
      <c r="CR40" s="619"/>
      <c r="CS40" s="619"/>
      <c r="CT40" s="619"/>
      <c r="CU40" s="619"/>
      <c r="CV40" s="619"/>
      <c r="CW40" s="619"/>
      <c r="CX40" s="619"/>
      <c r="CY40" s="619"/>
      <c r="CZ40" s="619"/>
      <c r="DA40" s="619"/>
      <c r="DB40" s="619"/>
      <c r="DC40" s="619"/>
      <c r="DD40" s="619"/>
      <c r="DE40" s="619"/>
      <c r="DF40" s="211"/>
      <c r="DG40" s="620" t="str">
        <f>IF('各会計、関係団体の財政状況及び健全化判断比率'!BR13="","",'各会計、関係団体の財政状況及び健全化判断比率'!BR13)</f>
        <v/>
      </c>
      <c r="DH40" s="620"/>
      <c r="DI40" s="218"/>
      <c r="DJ40" s="186"/>
      <c r="DK40" s="186"/>
      <c r="DL40" s="186"/>
      <c r="DM40" s="186"/>
      <c r="DN40" s="186"/>
      <c r="DO40" s="186"/>
    </row>
    <row r="41" spans="1:119" ht="32.25" customHeight="1" x14ac:dyDescent="0.15">
      <c r="A41" s="187"/>
      <c r="B41" s="213"/>
      <c r="C41" s="618" t="str">
        <f t="shared" si="5"/>
        <v/>
      </c>
      <c r="D41" s="618"/>
      <c r="E41" s="619" t="str">
        <f>IF('各会計、関係団体の財政状況及び健全化判断比率'!B14="","",'各会計、関係団体の財政状況及び健全化判断比率'!B14)</f>
        <v/>
      </c>
      <c r="F41" s="619"/>
      <c r="G41" s="619"/>
      <c r="H41" s="619"/>
      <c r="I41" s="619"/>
      <c r="J41" s="619"/>
      <c r="K41" s="619"/>
      <c r="L41" s="619"/>
      <c r="M41" s="619"/>
      <c r="N41" s="619"/>
      <c r="O41" s="619"/>
      <c r="P41" s="619"/>
      <c r="Q41" s="619"/>
      <c r="R41" s="619"/>
      <c r="S41" s="619"/>
      <c r="T41" s="214"/>
      <c r="U41" s="618" t="str">
        <f t="shared" si="4"/>
        <v/>
      </c>
      <c r="V41" s="618"/>
      <c r="W41" s="619"/>
      <c r="X41" s="619"/>
      <c r="Y41" s="619"/>
      <c r="Z41" s="619"/>
      <c r="AA41" s="619"/>
      <c r="AB41" s="619"/>
      <c r="AC41" s="619"/>
      <c r="AD41" s="619"/>
      <c r="AE41" s="619"/>
      <c r="AF41" s="619"/>
      <c r="AG41" s="619"/>
      <c r="AH41" s="619"/>
      <c r="AI41" s="619"/>
      <c r="AJ41" s="619"/>
      <c r="AK41" s="619"/>
      <c r="AL41" s="214"/>
      <c r="AM41" s="618" t="str">
        <f t="shared" si="0"/>
        <v/>
      </c>
      <c r="AN41" s="618"/>
      <c r="AO41" s="619"/>
      <c r="AP41" s="619"/>
      <c r="AQ41" s="619"/>
      <c r="AR41" s="619"/>
      <c r="AS41" s="619"/>
      <c r="AT41" s="619"/>
      <c r="AU41" s="619"/>
      <c r="AV41" s="619"/>
      <c r="AW41" s="619"/>
      <c r="AX41" s="619"/>
      <c r="AY41" s="619"/>
      <c r="AZ41" s="619"/>
      <c r="BA41" s="619"/>
      <c r="BB41" s="619"/>
      <c r="BC41" s="619"/>
      <c r="BD41" s="214"/>
      <c r="BE41" s="618" t="str">
        <f t="shared" si="1"/>
        <v/>
      </c>
      <c r="BF41" s="618"/>
      <c r="BG41" s="619"/>
      <c r="BH41" s="619"/>
      <c r="BI41" s="619"/>
      <c r="BJ41" s="619"/>
      <c r="BK41" s="619"/>
      <c r="BL41" s="619"/>
      <c r="BM41" s="619"/>
      <c r="BN41" s="619"/>
      <c r="BO41" s="619"/>
      <c r="BP41" s="619"/>
      <c r="BQ41" s="619"/>
      <c r="BR41" s="619"/>
      <c r="BS41" s="619"/>
      <c r="BT41" s="619"/>
      <c r="BU41" s="619"/>
      <c r="BV41" s="214"/>
      <c r="BW41" s="618" t="str">
        <f t="shared" si="2"/>
        <v/>
      </c>
      <c r="BX41" s="618"/>
      <c r="BY41" s="619" t="str">
        <f>IF('各会計、関係団体の財政状況及び健全化判断比率'!B75="","",'各会計、関係団体の財政状況及び健全化判断比率'!B75)</f>
        <v/>
      </c>
      <c r="BZ41" s="619"/>
      <c r="CA41" s="619"/>
      <c r="CB41" s="619"/>
      <c r="CC41" s="619"/>
      <c r="CD41" s="619"/>
      <c r="CE41" s="619"/>
      <c r="CF41" s="619"/>
      <c r="CG41" s="619"/>
      <c r="CH41" s="619"/>
      <c r="CI41" s="619"/>
      <c r="CJ41" s="619"/>
      <c r="CK41" s="619"/>
      <c r="CL41" s="619"/>
      <c r="CM41" s="619"/>
      <c r="CN41" s="214"/>
      <c r="CO41" s="618" t="str">
        <f t="shared" si="3"/>
        <v/>
      </c>
      <c r="CP41" s="618"/>
      <c r="CQ41" s="619" t="str">
        <f>IF('各会計、関係団体の財政状況及び健全化判断比率'!BS14="","",'各会計、関係団体の財政状況及び健全化判断比率'!BS14)</f>
        <v/>
      </c>
      <c r="CR41" s="619"/>
      <c r="CS41" s="619"/>
      <c r="CT41" s="619"/>
      <c r="CU41" s="619"/>
      <c r="CV41" s="619"/>
      <c r="CW41" s="619"/>
      <c r="CX41" s="619"/>
      <c r="CY41" s="619"/>
      <c r="CZ41" s="619"/>
      <c r="DA41" s="619"/>
      <c r="DB41" s="619"/>
      <c r="DC41" s="619"/>
      <c r="DD41" s="619"/>
      <c r="DE41" s="619"/>
      <c r="DF41" s="211"/>
      <c r="DG41" s="620" t="str">
        <f>IF('各会計、関係団体の財政状況及び健全化判断比率'!BR14="","",'各会計、関係団体の財政状況及び健全化判断比率'!BR14)</f>
        <v/>
      </c>
      <c r="DH41" s="620"/>
      <c r="DI41" s="218"/>
      <c r="DJ41" s="186"/>
      <c r="DK41" s="186"/>
      <c r="DL41" s="186"/>
      <c r="DM41" s="186"/>
      <c r="DN41" s="186"/>
      <c r="DO41" s="186"/>
    </row>
    <row r="42" spans="1:119" ht="32.25" customHeight="1" x14ac:dyDescent="0.15">
      <c r="A42" s="186"/>
      <c r="B42" s="213"/>
      <c r="C42" s="618" t="str">
        <f t="shared" si="5"/>
        <v/>
      </c>
      <c r="D42" s="618"/>
      <c r="E42" s="619" t="str">
        <f>IF('各会計、関係団体の財政状況及び健全化判断比率'!B15="","",'各会計、関係団体の財政状況及び健全化判断比率'!B15)</f>
        <v/>
      </c>
      <c r="F42" s="619"/>
      <c r="G42" s="619"/>
      <c r="H42" s="619"/>
      <c r="I42" s="619"/>
      <c r="J42" s="619"/>
      <c r="K42" s="619"/>
      <c r="L42" s="619"/>
      <c r="M42" s="619"/>
      <c r="N42" s="619"/>
      <c r="O42" s="619"/>
      <c r="P42" s="619"/>
      <c r="Q42" s="619"/>
      <c r="R42" s="619"/>
      <c r="S42" s="619"/>
      <c r="T42" s="214"/>
      <c r="U42" s="618" t="str">
        <f t="shared" si="4"/>
        <v/>
      </c>
      <c r="V42" s="618"/>
      <c r="W42" s="619"/>
      <c r="X42" s="619"/>
      <c r="Y42" s="619"/>
      <c r="Z42" s="619"/>
      <c r="AA42" s="619"/>
      <c r="AB42" s="619"/>
      <c r="AC42" s="619"/>
      <c r="AD42" s="619"/>
      <c r="AE42" s="619"/>
      <c r="AF42" s="619"/>
      <c r="AG42" s="619"/>
      <c r="AH42" s="619"/>
      <c r="AI42" s="619"/>
      <c r="AJ42" s="619"/>
      <c r="AK42" s="619"/>
      <c r="AL42" s="214"/>
      <c r="AM42" s="618" t="str">
        <f t="shared" si="0"/>
        <v/>
      </c>
      <c r="AN42" s="618"/>
      <c r="AO42" s="619"/>
      <c r="AP42" s="619"/>
      <c r="AQ42" s="619"/>
      <c r="AR42" s="619"/>
      <c r="AS42" s="619"/>
      <c r="AT42" s="619"/>
      <c r="AU42" s="619"/>
      <c r="AV42" s="619"/>
      <c r="AW42" s="619"/>
      <c r="AX42" s="619"/>
      <c r="AY42" s="619"/>
      <c r="AZ42" s="619"/>
      <c r="BA42" s="619"/>
      <c r="BB42" s="619"/>
      <c r="BC42" s="619"/>
      <c r="BD42" s="214"/>
      <c r="BE42" s="618" t="str">
        <f t="shared" si="1"/>
        <v/>
      </c>
      <c r="BF42" s="618"/>
      <c r="BG42" s="619"/>
      <c r="BH42" s="619"/>
      <c r="BI42" s="619"/>
      <c r="BJ42" s="619"/>
      <c r="BK42" s="619"/>
      <c r="BL42" s="619"/>
      <c r="BM42" s="619"/>
      <c r="BN42" s="619"/>
      <c r="BO42" s="619"/>
      <c r="BP42" s="619"/>
      <c r="BQ42" s="619"/>
      <c r="BR42" s="619"/>
      <c r="BS42" s="619"/>
      <c r="BT42" s="619"/>
      <c r="BU42" s="619"/>
      <c r="BV42" s="214"/>
      <c r="BW42" s="618" t="str">
        <f t="shared" si="2"/>
        <v/>
      </c>
      <c r="BX42" s="618"/>
      <c r="BY42" s="619" t="str">
        <f>IF('各会計、関係団体の財政状況及び健全化判断比率'!B76="","",'各会計、関係団体の財政状況及び健全化判断比率'!B76)</f>
        <v/>
      </c>
      <c r="BZ42" s="619"/>
      <c r="CA42" s="619"/>
      <c r="CB42" s="619"/>
      <c r="CC42" s="619"/>
      <c r="CD42" s="619"/>
      <c r="CE42" s="619"/>
      <c r="CF42" s="619"/>
      <c r="CG42" s="619"/>
      <c r="CH42" s="619"/>
      <c r="CI42" s="619"/>
      <c r="CJ42" s="619"/>
      <c r="CK42" s="619"/>
      <c r="CL42" s="619"/>
      <c r="CM42" s="619"/>
      <c r="CN42" s="214"/>
      <c r="CO42" s="618" t="str">
        <f t="shared" si="3"/>
        <v/>
      </c>
      <c r="CP42" s="618"/>
      <c r="CQ42" s="619" t="str">
        <f>IF('各会計、関係団体の財政状況及び健全化判断比率'!BS15="","",'各会計、関係団体の財政状況及び健全化判断比率'!BS15)</f>
        <v/>
      </c>
      <c r="CR42" s="619"/>
      <c r="CS42" s="619"/>
      <c r="CT42" s="619"/>
      <c r="CU42" s="619"/>
      <c r="CV42" s="619"/>
      <c r="CW42" s="619"/>
      <c r="CX42" s="619"/>
      <c r="CY42" s="619"/>
      <c r="CZ42" s="619"/>
      <c r="DA42" s="619"/>
      <c r="DB42" s="619"/>
      <c r="DC42" s="619"/>
      <c r="DD42" s="619"/>
      <c r="DE42" s="619"/>
      <c r="DF42" s="211"/>
      <c r="DG42" s="620" t="str">
        <f>IF('各会計、関係団体の財政状況及び健全化判断比率'!BR15="","",'各会計、関係団体の財政状況及び健全化判断比率'!BR15)</f>
        <v/>
      </c>
      <c r="DH42" s="620"/>
      <c r="DI42" s="218"/>
      <c r="DJ42" s="186"/>
      <c r="DK42" s="186"/>
      <c r="DL42" s="186"/>
      <c r="DM42" s="186"/>
      <c r="DN42" s="186"/>
      <c r="DO42" s="186"/>
    </row>
    <row r="43" spans="1:119" ht="32.25" customHeight="1" x14ac:dyDescent="0.15">
      <c r="A43" s="186"/>
      <c r="B43" s="213"/>
      <c r="C43" s="618" t="str">
        <f t="shared" si="5"/>
        <v/>
      </c>
      <c r="D43" s="618"/>
      <c r="E43" s="619" t="str">
        <f>IF('各会計、関係団体の財政状況及び健全化判断比率'!B16="","",'各会計、関係団体の財政状況及び健全化判断比率'!B16)</f>
        <v/>
      </c>
      <c r="F43" s="619"/>
      <c r="G43" s="619"/>
      <c r="H43" s="619"/>
      <c r="I43" s="619"/>
      <c r="J43" s="619"/>
      <c r="K43" s="619"/>
      <c r="L43" s="619"/>
      <c r="M43" s="619"/>
      <c r="N43" s="619"/>
      <c r="O43" s="619"/>
      <c r="P43" s="619"/>
      <c r="Q43" s="619"/>
      <c r="R43" s="619"/>
      <c r="S43" s="619"/>
      <c r="T43" s="214"/>
      <c r="U43" s="618" t="str">
        <f t="shared" si="4"/>
        <v/>
      </c>
      <c r="V43" s="618"/>
      <c r="W43" s="619"/>
      <c r="X43" s="619"/>
      <c r="Y43" s="619"/>
      <c r="Z43" s="619"/>
      <c r="AA43" s="619"/>
      <c r="AB43" s="619"/>
      <c r="AC43" s="619"/>
      <c r="AD43" s="619"/>
      <c r="AE43" s="619"/>
      <c r="AF43" s="619"/>
      <c r="AG43" s="619"/>
      <c r="AH43" s="619"/>
      <c r="AI43" s="619"/>
      <c r="AJ43" s="619"/>
      <c r="AK43" s="619"/>
      <c r="AL43" s="214"/>
      <c r="AM43" s="618" t="str">
        <f t="shared" si="0"/>
        <v/>
      </c>
      <c r="AN43" s="618"/>
      <c r="AO43" s="619"/>
      <c r="AP43" s="619"/>
      <c r="AQ43" s="619"/>
      <c r="AR43" s="619"/>
      <c r="AS43" s="619"/>
      <c r="AT43" s="619"/>
      <c r="AU43" s="619"/>
      <c r="AV43" s="619"/>
      <c r="AW43" s="619"/>
      <c r="AX43" s="619"/>
      <c r="AY43" s="619"/>
      <c r="AZ43" s="619"/>
      <c r="BA43" s="619"/>
      <c r="BB43" s="619"/>
      <c r="BC43" s="619"/>
      <c r="BD43" s="214"/>
      <c r="BE43" s="618" t="str">
        <f t="shared" si="1"/>
        <v/>
      </c>
      <c r="BF43" s="618"/>
      <c r="BG43" s="619"/>
      <c r="BH43" s="619"/>
      <c r="BI43" s="619"/>
      <c r="BJ43" s="619"/>
      <c r="BK43" s="619"/>
      <c r="BL43" s="619"/>
      <c r="BM43" s="619"/>
      <c r="BN43" s="619"/>
      <c r="BO43" s="619"/>
      <c r="BP43" s="619"/>
      <c r="BQ43" s="619"/>
      <c r="BR43" s="619"/>
      <c r="BS43" s="619"/>
      <c r="BT43" s="619"/>
      <c r="BU43" s="619"/>
      <c r="BV43" s="214"/>
      <c r="BW43" s="618" t="str">
        <f t="shared" si="2"/>
        <v/>
      </c>
      <c r="BX43" s="618"/>
      <c r="BY43" s="619" t="str">
        <f>IF('各会計、関係団体の財政状況及び健全化判断比率'!B77="","",'各会計、関係団体の財政状況及び健全化判断比率'!B77)</f>
        <v/>
      </c>
      <c r="BZ43" s="619"/>
      <c r="CA43" s="619"/>
      <c r="CB43" s="619"/>
      <c r="CC43" s="619"/>
      <c r="CD43" s="619"/>
      <c r="CE43" s="619"/>
      <c r="CF43" s="619"/>
      <c r="CG43" s="619"/>
      <c r="CH43" s="619"/>
      <c r="CI43" s="619"/>
      <c r="CJ43" s="619"/>
      <c r="CK43" s="619"/>
      <c r="CL43" s="619"/>
      <c r="CM43" s="619"/>
      <c r="CN43" s="214"/>
      <c r="CO43" s="618" t="str">
        <f t="shared" si="3"/>
        <v/>
      </c>
      <c r="CP43" s="618"/>
      <c r="CQ43" s="619" t="str">
        <f>IF('各会計、関係団体の財政状況及び健全化判断比率'!BS16="","",'各会計、関係団体の財政状況及び健全化判断比率'!BS16)</f>
        <v/>
      </c>
      <c r="CR43" s="619"/>
      <c r="CS43" s="619"/>
      <c r="CT43" s="619"/>
      <c r="CU43" s="619"/>
      <c r="CV43" s="619"/>
      <c r="CW43" s="619"/>
      <c r="CX43" s="619"/>
      <c r="CY43" s="619"/>
      <c r="CZ43" s="619"/>
      <c r="DA43" s="619"/>
      <c r="DB43" s="619"/>
      <c r="DC43" s="619"/>
      <c r="DD43" s="619"/>
      <c r="DE43" s="619"/>
      <c r="DF43" s="211"/>
      <c r="DG43" s="620" t="str">
        <f>IF('各会計、関係団体の財政状況及び健全化判断比率'!BR16="","",'各会計、関係団体の財政状況及び健全化判断比率'!BR16)</f>
        <v/>
      </c>
      <c r="DH43" s="62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209</v>
      </c>
      <c r="C46" s="186"/>
      <c r="D46" s="186"/>
      <c r="E46" s="186" t="s">
        <v>210</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211</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212</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213</v>
      </c>
    </row>
    <row r="50" spans="5:5" x14ac:dyDescent="0.15">
      <c r="E50" s="188" t="s">
        <v>214</v>
      </c>
    </row>
    <row r="51" spans="5:5" x14ac:dyDescent="0.15">
      <c r="E51" s="188" t="s">
        <v>215</v>
      </c>
    </row>
    <row r="52" spans="5:5" x14ac:dyDescent="0.15">
      <c r="E52" s="188" t="s">
        <v>216</v>
      </c>
    </row>
    <row r="53" spans="5:5" x14ac:dyDescent="0.15"/>
    <row r="54" spans="5:5" x14ac:dyDescent="0.15"/>
    <row r="55" spans="5:5" x14ac:dyDescent="0.15"/>
    <row r="56" spans="5:5" x14ac:dyDescent="0.15"/>
  </sheetData>
  <sheetProtection algorithmName="SHA-512" hashValue="MJWueJAlBq1iGQrLyzLrvVSWi12efSw3C66kG20iwS12dhHec7ueW2vtrLCir+ZoTwMF7o4O/ogi6h0zLN216Q==" saltValue="lEZkk98amCEdxaAFeQqMd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552</v>
      </c>
      <c r="G33" s="29" t="s">
        <v>553</v>
      </c>
      <c r="H33" s="29" t="s">
        <v>554</v>
      </c>
      <c r="I33" s="29" t="s">
        <v>555</v>
      </c>
      <c r="J33" s="30" t="s">
        <v>556</v>
      </c>
      <c r="K33" s="22"/>
      <c r="L33" s="22"/>
      <c r="M33" s="22"/>
      <c r="N33" s="22"/>
      <c r="O33" s="22"/>
      <c r="P33" s="22"/>
    </row>
    <row r="34" spans="1:16" ht="39" customHeight="1" x14ac:dyDescent="0.15">
      <c r="A34" s="22"/>
      <c r="B34" s="31"/>
      <c r="C34" s="1216" t="s">
        <v>561</v>
      </c>
      <c r="D34" s="1216"/>
      <c r="E34" s="1217"/>
      <c r="F34" s="32">
        <v>6.79</v>
      </c>
      <c r="G34" s="33">
        <v>6.66</v>
      </c>
      <c r="H34" s="33">
        <v>7.3</v>
      </c>
      <c r="I34" s="33">
        <v>8.18</v>
      </c>
      <c r="J34" s="34">
        <v>8.4</v>
      </c>
      <c r="K34" s="22"/>
      <c r="L34" s="22"/>
      <c r="M34" s="22"/>
      <c r="N34" s="22"/>
      <c r="O34" s="22"/>
      <c r="P34" s="22"/>
    </row>
    <row r="35" spans="1:16" ht="39" customHeight="1" x14ac:dyDescent="0.15">
      <c r="A35" s="22"/>
      <c r="B35" s="35"/>
      <c r="C35" s="1210" t="s">
        <v>562</v>
      </c>
      <c r="D35" s="1211"/>
      <c r="E35" s="1212"/>
      <c r="F35" s="36">
        <v>4.96</v>
      </c>
      <c r="G35" s="37">
        <v>5.92</v>
      </c>
      <c r="H35" s="37">
        <v>6.62</v>
      </c>
      <c r="I35" s="37">
        <v>7.27</v>
      </c>
      <c r="J35" s="38">
        <v>7.85</v>
      </c>
      <c r="K35" s="22"/>
      <c r="L35" s="22"/>
      <c r="M35" s="22"/>
      <c r="N35" s="22"/>
      <c r="O35" s="22"/>
      <c r="P35" s="22"/>
    </row>
    <row r="36" spans="1:16" ht="39" customHeight="1" x14ac:dyDescent="0.15">
      <c r="A36" s="22"/>
      <c r="B36" s="35"/>
      <c r="C36" s="1210" t="s">
        <v>563</v>
      </c>
      <c r="D36" s="1211"/>
      <c r="E36" s="1212"/>
      <c r="F36" s="36">
        <v>7.85</v>
      </c>
      <c r="G36" s="37">
        <v>5.59</v>
      </c>
      <c r="H36" s="37">
        <v>7.63</v>
      </c>
      <c r="I36" s="37">
        <v>4.43</v>
      </c>
      <c r="J36" s="38">
        <v>5.0599999999999996</v>
      </c>
      <c r="K36" s="22"/>
      <c r="L36" s="22"/>
      <c r="M36" s="22"/>
      <c r="N36" s="22"/>
      <c r="O36" s="22"/>
      <c r="P36" s="22"/>
    </row>
    <row r="37" spans="1:16" ht="39" customHeight="1" x14ac:dyDescent="0.15">
      <c r="A37" s="22"/>
      <c r="B37" s="35"/>
      <c r="C37" s="1210" t="s">
        <v>564</v>
      </c>
      <c r="D37" s="1211"/>
      <c r="E37" s="1212"/>
      <c r="F37" s="36">
        <v>1.01</v>
      </c>
      <c r="G37" s="37">
        <v>3.06</v>
      </c>
      <c r="H37" s="37">
        <v>1.78</v>
      </c>
      <c r="I37" s="37">
        <v>1.97</v>
      </c>
      <c r="J37" s="38">
        <v>1.37</v>
      </c>
      <c r="K37" s="22"/>
      <c r="L37" s="22"/>
      <c r="M37" s="22"/>
      <c r="N37" s="22"/>
      <c r="O37" s="22"/>
      <c r="P37" s="22"/>
    </row>
    <row r="38" spans="1:16" ht="39" customHeight="1" x14ac:dyDescent="0.15">
      <c r="A38" s="22"/>
      <c r="B38" s="35"/>
      <c r="C38" s="1210" t="s">
        <v>565</v>
      </c>
      <c r="D38" s="1211"/>
      <c r="E38" s="1212"/>
      <c r="F38" s="36">
        <v>1.32</v>
      </c>
      <c r="G38" s="37">
        <v>1.4</v>
      </c>
      <c r="H38" s="37">
        <v>1.1399999999999999</v>
      </c>
      <c r="I38" s="37">
        <v>0.88</v>
      </c>
      <c r="J38" s="38">
        <v>0.8</v>
      </c>
      <c r="K38" s="22"/>
      <c r="L38" s="22"/>
      <c r="M38" s="22"/>
      <c r="N38" s="22"/>
      <c r="O38" s="22"/>
      <c r="P38" s="22"/>
    </row>
    <row r="39" spans="1:16" ht="39" customHeight="1" x14ac:dyDescent="0.15">
      <c r="A39" s="22"/>
      <c r="B39" s="35"/>
      <c r="C39" s="1210" t="s">
        <v>566</v>
      </c>
      <c r="D39" s="1211"/>
      <c r="E39" s="1212"/>
      <c r="F39" s="36">
        <v>0.05</v>
      </c>
      <c r="G39" s="37">
        <v>0.04</v>
      </c>
      <c r="H39" s="37">
        <v>0.05</v>
      </c>
      <c r="I39" s="37">
        <v>7.0000000000000007E-2</v>
      </c>
      <c r="J39" s="38">
        <v>7.0000000000000007E-2</v>
      </c>
      <c r="K39" s="22"/>
      <c r="L39" s="22"/>
      <c r="M39" s="22"/>
      <c r="N39" s="22"/>
      <c r="O39" s="22"/>
      <c r="P39" s="22"/>
    </row>
    <row r="40" spans="1:16" ht="39" customHeight="1" x14ac:dyDescent="0.15">
      <c r="A40" s="22"/>
      <c r="B40" s="35"/>
      <c r="C40" s="1210" t="s">
        <v>567</v>
      </c>
      <c r="D40" s="1211"/>
      <c r="E40" s="1212"/>
      <c r="F40" s="36">
        <v>0.06</v>
      </c>
      <c r="G40" s="37">
        <v>0.04</v>
      </c>
      <c r="H40" s="37">
        <v>0.08</v>
      </c>
      <c r="I40" s="37">
        <v>0.06</v>
      </c>
      <c r="J40" s="38">
        <v>0.06</v>
      </c>
      <c r="K40" s="22"/>
      <c r="L40" s="22"/>
      <c r="M40" s="22"/>
      <c r="N40" s="22"/>
      <c r="O40" s="22"/>
      <c r="P40" s="22"/>
    </row>
    <row r="41" spans="1:16" ht="39" customHeight="1" x14ac:dyDescent="0.15">
      <c r="A41" s="22"/>
      <c r="B41" s="35"/>
      <c r="C41" s="1210" t="s">
        <v>568</v>
      </c>
      <c r="D41" s="1211"/>
      <c r="E41" s="1212"/>
      <c r="F41" s="36">
        <v>0.06</v>
      </c>
      <c r="G41" s="37">
        <v>0.02</v>
      </c>
      <c r="H41" s="37">
        <v>0.03</v>
      </c>
      <c r="I41" s="37">
        <v>0.03</v>
      </c>
      <c r="J41" s="38">
        <v>0.02</v>
      </c>
      <c r="K41" s="22"/>
      <c r="L41" s="22"/>
      <c r="M41" s="22"/>
      <c r="N41" s="22"/>
      <c r="O41" s="22"/>
      <c r="P41" s="22"/>
    </row>
    <row r="42" spans="1:16" ht="39" customHeight="1" x14ac:dyDescent="0.15">
      <c r="A42" s="22"/>
      <c r="B42" s="39"/>
      <c r="C42" s="1210" t="s">
        <v>569</v>
      </c>
      <c r="D42" s="1211"/>
      <c r="E42" s="1212"/>
      <c r="F42" s="36" t="s">
        <v>511</v>
      </c>
      <c r="G42" s="37" t="s">
        <v>511</v>
      </c>
      <c r="H42" s="37" t="s">
        <v>511</v>
      </c>
      <c r="I42" s="37" t="s">
        <v>511</v>
      </c>
      <c r="J42" s="38" t="s">
        <v>511</v>
      </c>
      <c r="K42" s="22"/>
      <c r="L42" s="22"/>
      <c r="M42" s="22"/>
      <c r="N42" s="22"/>
      <c r="O42" s="22"/>
      <c r="P42" s="22"/>
    </row>
    <row r="43" spans="1:16" ht="39" customHeight="1" thickBot="1" x14ac:dyDescent="0.2">
      <c r="A43" s="22"/>
      <c r="B43" s="40"/>
      <c r="C43" s="1213" t="s">
        <v>570</v>
      </c>
      <c r="D43" s="1214"/>
      <c r="E43" s="1215"/>
      <c r="F43" s="41">
        <v>7.0000000000000007E-2</v>
      </c>
      <c r="G43" s="42">
        <v>0.08</v>
      </c>
      <c r="H43" s="42">
        <v>0.1</v>
      </c>
      <c r="I43" s="42">
        <v>0.08</v>
      </c>
      <c r="J43" s="43">
        <v>0.05</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cyvu/IAxBe+n5h0DMP4Gnu90k2LOLlQefp0bYgu6iuSn90TW3GKemguNpZ8+DRNBif42ERCwu+rOFFKBCZK9iA==" saltValue="cnP3DVZW2WLzVIfTgIaUh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552</v>
      </c>
      <c r="L44" s="56" t="s">
        <v>553</v>
      </c>
      <c r="M44" s="56" t="s">
        <v>554</v>
      </c>
      <c r="N44" s="56" t="s">
        <v>555</v>
      </c>
      <c r="O44" s="57" t="s">
        <v>556</v>
      </c>
      <c r="P44" s="48"/>
      <c r="Q44" s="48"/>
      <c r="R44" s="48"/>
      <c r="S44" s="48"/>
      <c r="T44" s="48"/>
      <c r="U44" s="48"/>
    </row>
    <row r="45" spans="1:21" ht="30.75" customHeight="1" x14ac:dyDescent="0.15">
      <c r="A45" s="48"/>
      <c r="B45" s="1218" t="s">
        <v>10</v>
      </c>
      <c r="C45" s="1219"/>
      <c r="D45" s="58"/>
      <c r="E45" s="1224" t="s">
        <v>11</v>
      </c>
      <c r="F45" s="1224"/>
      <c r="G45" s="1224"/>
      <c r="H45" s="1224"/>
      <c r="I45" s="1224"/>
      <c r="J45" s="1225"/>
      <c r="K45" s="59">
        <v>8786</v>
      </c>
      <c r="L45" s="60">
        <v>9223</v>
      </c>
      <c r="M45" s="60">
        <v>9960</v>
      </c>
      <c r="N45" s="60">
        <v>10044</v>
      </c>
      <c r="O45" s="61">
        <v>10437</v>
      </c>
      <c r="P45" s="48"/>
      <c r="Q45" s="48"/>
      <c r="R45" s="48"/>
      <c r="S45" s="48"/>
      <c r="T45" s="48"/>
      <c r="U45" s="48"/>
    </row>
    <row r="46" spans="1:21" ht="30.75" customHeight="1" x14ac:dyDescent="0.15">
      <c r="A46" s="48"/>
      <c r="B46" s="1220"/>
      <c r="C46" s="1221"/>
      <c r="D46" s="62"/>
      <c r="E46" s="1226" t="s">
        <v>12</v>
      </c>
      <c r="F46" s="1226"/>
      <c r="G46" s="1226"/>
      <c r="H46" s="1226"/>
      <c r="I46" s="1226"/>
      <c r="J46" s="1227"/>
      <c r="K46" s="63" t="s">
        <v>511</v>
      </c>
      <c r="L46" s="64" t="s">
        <v>511</v>
      </c>
      <c r="M46" s="64" t="s">
        <v>511</v>
      </c>
      <c r="N46" s="64" t="s">
        <v>511</v>
      </c>
      <c r="O46" s="65" t="s">
        <v>511</v>
      </c>
      <c r="P46" s="48"/>
      <c r="Q46" s="48"/>
      <c r="R46" s="48"/>
      <c r="S46" s="48"/>
      <c r="T46" s="48"/>
      <c r="U46" s="48"/>
    </row>
    <row r="47" spans="1:21" ht="30.75" customHeight="1" x14ac:dyDescent="0.15">
      <c r="A47" s="48"/>
      <c r="B47" s="1220"/>
      <c r="C47" s="1221"/>
      <c r="D47" s="62"/>
      <c r="E47" s="1226" t="s">
        <v>13</v>
      </c>
      <c r="F47" s="1226"/>
      <c r="G47" s="1226"/>
      <c r="H47" s="1226"/>
      <c r="I47" s="1226"/>
      <c r="J47" s="1227"/>
      <c r="K47" s="63" t="s">
        <v>511</v>
      </c>
      <c r="L47" s="64" t="s">
        <v>511</v>
      </c>
      <c r="M47" s="64" t="s">
        <v>511</v>
      </c>
      <c r="N47" s="64" t="s">
        <v>511</v>
      </c>
      <c r="O47" s="65" t="s">
        <v>511</v>
      </c>
      <c r="P47" s="48"/>
      <c r="Q47" s="48"/>
      <c r="R47" s="48"/>
      <c r="S47" s="48"/>
      <c r="T47" s="48"/>
      <c r="U47" s="48"/>
    </row>
    <row r="48" spans="1:21" ht="30.75" customHeight="1" x14ac:dyDescent="0.15">
      <c r="A48" s="48"/>
      <c r="B48" s="1220"/>
      <c r="C48" s="1221"/>
      <c r="D48" s="62"/>
      <c r="E48" s="1226" t="s">
        <v>14</v>
      </c>
      <c r="F48" s="1226"/>
      <c r="G48" s="1226"/>
      <c r="H48" s="1226"/>
      <c r="I48" s="1226"/>
      <c r="J48" s="1227"/>
      <c r="K48" s="63">
        <v>1175</v>
      </c>
      <c r="L48" s="64">
        <v>1166</v>
      </c>
      <c r="M48" s="64">
        <v>1169</v>
      </c>
      <c r="N48" s="64">
        <v>1156</v>
      </c>
      <c r="O48" s="65">
        <v>1112</v>
      </c>
      <c r="P48" s="48"/>
      <c r="Q48" s="48"/>
      <c r="R48" s="48"/>
      <c r="S48" s="48"/>
      <c r="T48" s="48"/>
      <c r="U48" s="48"/>
    </row>
    <row r="49" spans="1:21" ht="30.75" customHeight="1" x14ac:dyDescent="0.15">
      <c r="A49" s="48"/>
      <c r="B49" s="1220"/>
      <c r="C49" s="1221"/>
      <c r="D49" s="62"/>
      <c r="E49" s="1226" t="s">
        <v>15</v>
      </c>
      <c r="F49" s="1226"/>
      <c r="G49" s="1226"/>
      <c r="H49" s="1226"/>
      <c r="I49" s="1226"/>
      <c r="J49" s="1227"/>
      <c r="K49" s="63">
        <v>306</v>
      </c>
      <c r="L49" s="64">
        <v>299</v>
      </c>
      <c r="M49" s="64">
        <v>298</v>
      </c>
      <c r="N49" s="64">
        <v>312</v>
      </c>
      <c r="O49" s="65">
        <v>293</v>
      </c>
      <c r="P49" s="48"/>
      <c r="Q49" s="48"/>
      <c r="R49" s="48"/>
      <c r="S49" s="48"/>
      <c r="T49" s="48"/>
      <c r="U49" s="48"/>
    </row>
    <row r="50" spans="1:21" ht="30.75" customHeight="1" x14ac:dyDescent="0.15">
      <c r="A50" s="48"/>
      <c r="B50" s="1220"/>
      <c r="C50" s="1221"/>
      <c r="D50" s="62"/>
      <c r="E50" s="1226" t="s">
        <v>16</v>
      </c>
      <c r="F50" s="1226"/>
      <c r="G50" s="1226"/>
      <c r="H50" s="1226"/>
      <c r="I50" s="1226"/>
      <c r="J50" s="1227"/>
      <c r="K50" s="63">
        <v>864</v>
      </c>
      <c r="L50" s="64">
        <v>367</v>
      </c>
      <c r="M50" s="64">
        <v>285</v>
      </c>
      <c r="N50" s="64">
        <v>269</v>
      </c>
      <c r="O50" s="65">
        <v>268</v>
      </c>
      <c r="P50" s="48"/>
      <c r="Q50" s="48"/>
      <c r="R50" s="48"/>
      <c r="S50" s="48"/>
      <c r="T50" s="48"/>
      <c r="U50" s="48"/>
    </row>
    <row r="51" spans="1:21" ht="30.75" customHeight="1" x14ac:dyDescent="0.15">
      <c r="A51" s="48"/>
      <c r="B51" s="1222"/>
      <c r="C51" s="1223"/>
      <c r="D51" s="66"/>
      <c r="E51" s="1226" t="s">
        <v>17</v>
      </c>
      <c r="F51" s="1226"/>
      <c r="G51" s="1226"/>
      <c r="H51" s="1226"/>
      <c r="I51" s="1226"/>
      <c r="J51" s="1227"/>
      <c r="K51" s="63" t="s">
        <v>511</v>
      </c>
      <c r="L51" s="64" t="s">
        <v>511</v>
      </c>
      <c r="M51" s="64" t="s">
        <v>511</v>
      </c>
      <c r="N51" s="64" t="s">
        <v>511</v>
      </c>
      <c r="O51" s="65" t="s">
        <v>511</v>
      </c>
      <c r="P51" s="48"/>
      <c r="Q51" s="48"/>
      <c r="R51" s="48"/>
      <c r="S51" s="48"/>
      <c r="T51" s="48"/>
      <c r="U51" s="48"/>
    </row>
    <row r="52" spans="1:21" ht="30.75" customHeight="1" x14ac:dyDescent="0.15">
      <c r="A52" s="48"/>
      <c r="B52" s="1228" t="s">
        <v>18</v>
      </c>
      <c r="C52" s="1229"/>
      <c r="D52" s="66"/>
      <c r="E52" s="1226" t="s">
        <v>19</v>
      </c>
      <c r="F52" s="1226"/>
      <c r="G52" s="1226"/>
      <c r="H52" s="1226"/>
      <c r="I52" s="1226"/>
      <c r="J52" s="1227"/>
      <c r="K52" s="63">
        <v>7864</v>
      </c>
      <c r="L52" s="64">
        <v>8162</v>
      </c>
      <c r="M52" s="64">
        <v>8510</v>
      </c>
      <c r="N52" s="64">
        <v>8630</v>
      </c>
      <c r="O52" s="65">
        <v>8499</v>
      </c>
      <c r="P52" s="48"/>
      <c r="Q52" s="48"/>
      <c r="R52" s="48"/>
      <c r="S52" s="48"/>
      <c r="T52" s="48"/>
      <c r="U52" s="48"/>
    </row>
    <row r="53" spans="1:21" ht="30.75" customHeight="1" thickBot="1" x14ac:dyDescent="0.2">
      <c r="A53" s="48"/>
      <c r="B53" s="1230" t="s">
        <v>20</v>
      </c>
      <c r="C53" s="1231"/>
      <c r="D53" s="67"/>
      <c r="E53" s="1232" t="s">
        <v>21</v>
      </c>
      <c r="F53" s="1232"/>
      <c r="G53" s="1232"/>
      <c r="H53" s="1232"/>
      <c r="I53" s="1232"/>
      <c r="J53" s="1233"/>
      <c r="K53" s="68">
        <v>3267</v>
      </c>
      <c r="L53" s="69">
        <v>2893</v>
      </c>
      <c r="M53" s="69">
        <v>3202</v>
      </c>
      <c r="N53" s="69">
        <v>3151</v>
      </c>
      <c r="O53" s="70">
        <v>3611</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571</v>
      </c>
      <c r="P55" s="48"/>
      <c r="Q55" s="48"/>
      <c r="R55" s="48"/>
      <c r="S55" s="48"/>
      <c r="T55" s="48"/>
      <c r="U55" s="48"/>
    </row>
    <row r="56" spans="1:21" ht="31.5" customHeight="1" thickBot="1" x14ac:dyDescent="0.2">
      <c r="A56" s="48"/>
      <c r="B56" s="76"/>
      <c r="C56" s="77"/>
      <c r="D56" s="77"/>
      <c r="E56" s="78"/>
      <c r="F56" s="78"/>
      <c r="G56" s="78"/>
      <c r="H56" s="78"/>
      <c r="I56" s="78"/>
      <c r="J56" s="79" t="s">
        <v>2</v>
      </c>
      <c r="K56" s="80" t="s">
        <v>572</v>
      </c>
      <c r="L56" s="81" t="s">
        <v>573</v>
      </c>
      <c r="M56" s="81" t="s">
        <v>574</v>
      </c>
      <c r="N56" s="81" t="s">
        <v>575</v>
      </c>
      <c r="O56" s="82" t="s">
        <v>576</v>
      </c>
      <c r="P56" s="48"/>
      <c r="Q56" s="48"/>
      <c r="R56" s="48"/>
      <c r="S56" s="48"/>
      <c r="T56" s="48"/>
      <c r="U56" s="48"/>
    </row>
    <row r="57" spans="1:21" ht="31.5" customHeight="1" x14ac:dyDescent="0.15">
      <c r="B57" s="1234" t="s">
        <v>24</v>
      </c>
      <c r="C57" s="1235"/>
      <c r="D57" s="1238" t="s">
        <v>25</v>
      </c>
      <c r="E57" s="1239"/>
      <c r="F57" s="1239"/>
      <c r="G57" s="1239"/>
      <c r="H57" s="1239"/>
      <c r="I57" s="1239"/>
      <c r="J57" s="1240"/>
      <c r="K57" s="83"/>
      <c r="L57" s="84"/>
      <c r="M57" s="84"/>
      <c r="N57" s="84"/>
      <c r="O57" s="85"/>
    </row>
    <row r="58" spans="1:21" ht="31.5" customHeight="1" thickBot="1" x14ac:dyDescent="0.2">
      <c r="B58" s="1236"/>
      <c r="C58" s="1237"/>
      <c r="D58" s="1241" t="s">
        <v>26</v>
      </c>
      <c r="E58" s="1242"/>
      <c r="F58" s="1242"/>
      <c r="G58" s="1242"/>
      <c r="H58" s="1242"/>
      <c r="I58" s="1242"/>
      <c r="J58" s="1243"/>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cUPT4jJ5a3odmWJEbYNSpke7fYTtyQO+FJWMjRcYomiFpYDUW1tdoGAgqrbhtb24tanKZw/xbK5Y+pLIMpfFAg==" saltValue="OJP+KYDDmD5wyZiphKpN0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552</v>
      </c>
      <c r="J40" s="100" t="s">
        <v>553</v>
      </c>
      <c r="K40" s="100" t="s">
        <v>554</v>
      </c>
      <c r="L40" s="100" t="s">
        <v>555</v>
      </c>
      <c r="M40" s="101" t="s">
        <v>556</v>
      </c>
    </row>
    <row r="41" spans="2:13" ht="27.75" customHeight="1" x14ac:dyDescent="0.15">
      <c r="B41" s="1244" t="s">
        <v>29</v>
      </c>
      <c r="C41" s="1245"/>
      <c r="D41" s="102"/>
      <c r="E41" s="1250" t="s">
        <v>30</v>
      </c>
      <c r="F41" s="1250"/>
      <c r="G41" s="1250"/>
      <c r="H41" s="1251"/>
      <c r="I41" s="103">
        <v>98742</v>
      </c>
      <c r="J41" s="104">
        <v>101060</v>
      </c>
      <c r="K41" s="104">
        <v>103638</v>
      </c>
      <c r="L41" s="104">
        <v>103776</v>
      </c>
      <c r="M41" s="105">
        <v>100994</v>
      </c>
    </row>
    <row r="42" spans="2:13" ht="27.75" customHeight="1" x14ac:dyDescent="0.15">
      <c r="B42" s="1246"/>
      <c r="C42" s="1247"/>
      <c r="D42" s="106"/>
      <c r="E42" s="1252" t="s">
        <v>31</v>
      </c>
      <c r="F42" s="1252"/>
      <c r="G42" s="1252"/>
      <c r="H42" s="1253"/>
      <c r="I42" s="107">
        <v>8649</v>
      </c>
      <c r="J42" s="108">
        <v>9349</v>
      </c>
      <c r="K42" s="108">
        <v>10123</v>
      </c>
      <c r="L42" s="108">
        <v>10631</v>
      </c>
      <c r="M42" s="109">
        <v>9633</v>
      </c>
    </row>
    <row r="43" spans="2:13" ht="27.75" customHeight="1" x14ac:dyDescent="0.15">
      <c r="B43" s="1246"/>
      <c r="C43" s="1247"/>
      <c r="D43" s="106"/>
      <c r="E43" s="1252" t="s">
        <v>32</v>
      </c>
      <c r="F43" s="1252"/>
      <c r="G43" s="1252"/>
      <c r="H43" s="1253"/>
      <c r="I43" s="107">
        <v>14660</v>
      </c>
      <c r="J43" s="108">
        <v>13631</v>
      </c>
      <c r="K43" s="108">
        <v>13231</v>
      </c>
      <c r="L43" s="108">
        <v>12593</v>
      </c>
      <c r="M43" s="109">
        <v>12041</v>
      </c>
    </row>
    <row r="44" spans="2:13" ht="27.75" customHeight="1" x14ac:dyDescent="0.15">
      <c r="B44" s="1246"/>
      <c r="C44" s="1247"/>
      <c r="D44" s="106"/>
      <c r="E44" s="1252" t="s">
        <v>33</v>
      </c>
      <c r="F44" s="1252"/>
      <c r="G44" s="1252"/>
      <c r="H44" s="1253"/>
      <c r="I44" s="107">
        <v>1221</v>
      </c>
      <c r="J44" s="108">
        <v>1054</v>
      </c>
      <c r="K44" s="108">
        <v>991</v>
      </c>
      <c r="L44" s="108">
        <v>846</v>
      </c>
      <c r="M44" s="109">
        <v>767</v>
      </c>
    </row>
    <row r="45" spans="2:13" ht="27.75" customHeight="1" x14ac:dyDescent="0.15">
      <c r="B45" s="1246"/>
      <c r="C45" s="1247"/>
      <c r="D45" s="106"/>
      <c r="E45" s="1252" t="s">
        <v>34</v>
      </c>
      <c r="F45" s="1252"/>
      <c r="G45" s="1252"/>
      <c r="H45" s="1253"/>
      <c r="I45" s="107">
        <v>13672</v>
      </c>
      <c r="J45" s="108">
        <v>14613</v>
      </c>
      <c r="K45" s="108">
        <v>14556</v>
      </c>
      <c r="L45" s="108">
        <v>14026</v>
      </c>
      <c r="M45" s="109">
        <v>13979</v>
      </c>
    </row>
    <row r="46" spans="2:13" ht="27.75" customHeight="1" x14ac:dyDescent="0.15">
      <c r="B46" s="1246"/>
      <c r="C46" s="1247"/>
      <c r="D46" s="110"/>
      <c r="E46" s="1252" t="s">
        <v>35</v>
      </c>
      <c r="F46" s="1252"/>
      <c r="G46" s="1252"/>
      <c r="H46" s="1253"/>
      <c r="I46" s="107">
        <v>32</v>
      </c>
      <c r="J46" s="108">
        <v>5</v>
      </c>
      <c r="K46" s="108">
        <v>2</v>
      </c>
      <c r="L46" s="108" t="s">
        <v>511</v>
      </c>
      <c r="M46" s="109">
        <v>5</v>
      </c>
    </row>
    <row r="47" spans="2:13" ht="27.75" customHeight="1" x14ac:dyDescent="0.15">
      <c r="B47" s="1246"/>
      <c r="C47" s="1247"/>
      <c r="D47" s="111"/>
      <c r="E47" s="1254" t="s">
        <v>36</v>
      </c>
      <c r="F47" s="1255"/>
      <c r="G47" s="1255"/>
      <c r="H47" s="1256"/>
      <c r="I47" s="107" t="s">
        <v>511</v>
      </c>
      <c r="J47" s="108" t="s">
        <v>511</v>
      </c>
      <c r="K47" s="108" t="s">
        <v>511</v>
      </c>
      <c r="L47" s="108" t="s">
        <v>511</v>
      </c>
      <c r="M47" s="109" t="s">
        <v>511</v>
      </c>
    </row>
    <row r="48" spans="2:13" ht="27.75" customHeight="1" x14ac:dyDescent="0.15">
      <c r="B48" s="1246"/>
      <c r="C48" s="1247"/>
      <c r="D48" s="106"/>
      <c r="E48" s="1252" t="s">
        <v>37</v>
      </c>
      <c r="F48" s="1252"/>
      <c r="G48" s="1252"/>
      <c r="H48" s="1253"/>
      <c r="I48" s="107" t="s">
        <v>511</v>
      </c>
      <c r="J48" s="108" t="s">
        <v>511</v>
      </c>
      <c r="K48" s="108" t="s">
        <v>511</v>
      </c>
      <c r="L48" s="108" t="s">
        <v>511</v>
      </c>
      <c r="M48" s="109" t="s">
        <v>511</v>
      </c>
    </row>
    <row r="49" spans="2:13" ht="27.75" customHeight="1" x14ac:dyDescent="0.15">
      <c r="B49" s="1248"/>
      <c r="C49" s="1249"/>
      <c r="D49" s="106"/>
      <c r="E49" s="1252" t="s">
        <v>38</v>
      </c>
      <c r="F49" s="1252"/>
      <c r="G49" s="1252"/>
      <c r="H49" s="1253"/>
      <c r="I49" s="107" t="s">
        <v>511</v>
      </c>
      <c r="J49" s="108" t="s">
        <v>511</v>
      </c>
      <c r="K49" s="108" t="s">
        <v>511</v>
      </c>
      <c r="L49" s="108" t="s">
        <v>511</v>
      </c>
      <c r="M49" s="109" t="s">
        <v>511</v>
      </c>
    </row>
    <row r="50" spans="2:13" ht="27.75" customHeight="1" x14ac:dyDescent="0.15">
      <c r="B50" s="1257" t="s">
        <v>39</v>
      </c>
      <c r="C50" s="1258"/>
      <c r="D50" s="112"/>
      <c r="E50" s="1252" t="s">
        <v>40</v>
      </c>
      <c r="F50" s="1252"/>
      <c r="G50" s="1252"/>
      <c r="H50" s="1253"/>
      <c r="I50" s="107">
        <v>10847</v>
      </c>
      <c r="J50" s="108">
        <v>11674</v>
      </c>
      <c r="K50" s="108">
        <v>11679</v>
      </c>
      <c r="L50" s="108">
        <v>11913</v>
      </c>
      <c r="M50" s="109">
        <v>10678</v>
      </c>
    </row>
    <row r="51" spans="2:13" ht="27.75" customHeight="1" x14ac:dyDescent="0.15">
      <c r="B51" s="1246"/>
      <c r="C51" s="1247"/>
      <c r="D51" s="106"/>
      <c r="E51" s="1252" t="s">
        <v>41</v>
      </c>
      <c r="F51" s="1252"/>
      <c r="G51" s="1252"/>
      <c r="H51" s="1253"/>
      <c r="I51" s="107">
        <v>26065</v>
      </c>
      <c r="J51" s="108">
        <v>27534</v>
      </c>
      <c r="K51" s="108">
        <v>29783</v>
      </c>
      <c r="L51" s="108">
        <v>29846</v>
      </c>
      <c r="M51" s="109">
        <v>27532</v>
      </c>
    </row>
    <row r="52" spans="2:13" ht="27.75" customHeight="1" x14ac:dyDescent="0.15">
      <c r="B52" s="1248"/>
      <c r="C52" s="1249"/>
      <c r="D52" s="106"/>
      <c r="E52" s="1252" t="s">
        <v>42</v>
      </c>
      <c r="F52" s="1252"/>
      <c r="G52" s="1252"/>
      <c r="H52" s="1253"/>
      <c r="I52" s="107">
        <v>63642</v>
      </c>
      <c r="J52" s="108">
        <v>62804</v>
      </c>
      <c r="K52" s="108">
        <v>61385</v>
      </c>
      <c r="L52" s="108">
        <v>60075</v>
      </c>
      <c r="M52" s="109">
        <v>58871</v>
      </c>
    </row>
    <row r="53" spans="2:13" ht="27.75" customHeight="1" thickBot="1" x14ac:dyDescent="0.2">
      <c r="B53" s="1259" t="s">
        <v>43</v>
      </c>
      <c r="C53" s="1260"/>
      <c r="D53" s="113"/>
      <c r="E53" s="1261" t="s">
        <v>44</v>
      </c>
      <c r="F53" s="1261"/>
      <c r="G53" s="1261"/>
      <c r="H53" s="1262"/>
      <c r="I53" s="114">
        <v>36422</v>
      </c>
      <c r="J53" s="115">
        <v>37701</v>
      </c>
      <c r="K53" s="115">
        <v>39693</v>
      </c>
      <c r="L53" s="115">
        <v>40038</v>
      </c>
      <c r="M53" s="116">
        <v>40339</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Lwnn7SUkYi9AeT6TM3meAID24JpBfv+344ve1rWg3UTZa4SBivBvdI+aDlxkb+TrphXOGeu4016TUbWkEghMZg==" saltValue="+S7Cnmornjhxup9ScH/V3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55" zoomScaleNormal="5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554</v>
      </c>
      <c r="G54" s="125" t="s">
        <v>555</v>
      </c>
      <c r="H54" s="126" t="s">
        <v>556</v>
      </c>
    </row>
    <row r="55" spans="2:8" ht="52.5" customHeight="1" x14ac:dyDescent="0.15">
      <c r="B55" s="127"/>
      <c r="C55" s="1271" t="s">
        <v>47</v>
      </c>
      <c r="D55" s="1271"/>
      <c r="E55" s="1272"/>
      <c r="F55" s="128">
        <v>4095</v>
      </c>
      <c r="G55" s="128">
        <v>3907</v>
      </c>
      <c r="H55" s="129">
        <v>2749</v>
      </c>
    </row>
    <row r="56" spans="2:8" ht="52.5" customHeight="1" x14ac:dyDescent="0.15">
      <c r="B56" s="130"/>
      <c r="C56" s="1273" t="s">
        <v>48</v>
      </c>
      <c r="D56" s="1273"/>
      <c r="E56" s="1274"/>
      <c r="F56" s="131">
        <v>300</v>
      </c>
      <c r="G56" s="131">
        <v>500</v>
      </c>
      <c r="H56" s="132">
        <v>500</v>
      </c>
    </row>
    <row r="57" spans="2:8" ht="53.25" customHeight="1" x14ac:dyDescent="0.15">
      <c r="B57" s="130"/>
      <c r="C57" s="1275" t="s">
        <v>49</v>
      </c>
      <c r="D57" s="1275"/>
      <c r="E57" s="1276"/>
      <c r="F57" s="133">
        <v>2957</v>
      </c>
      <c r="G57" s="133">
        <v>3291</v>
      </c>
      <c r="H57" s="134">
        <v>3436</v>
      </c>
    </row>
    <row r="58" spans="2:8" ht="45.75" customHeight="1" x14ac:dyDescent="0.15">
      <c r="B58" s="135"/>
      <c r="C58" s="1263" t="s">
        <v>589</v>
      </c>
      <c r="D58" s="1264"/>
      <c r="E58" s="1265"/>
      <c r="F58" s="136">
        <v>1521</v>
      </c>
      <c r="G58" s="136">
        <v>1572</v>
      </c>
      <c r="H58" s="137">
        <v>1573</v>
      </c>
    </row>
    <row r="59" spans="2:8" ht="45.75" customHeight="1" x14ac:dyDescent="0.15">
      <c r="B59" s="135"/>
      <c r="C59" s="1263" t="s">
        <v>590</v>
      </c>
      <c r="D59" s="1264"/>
      <c r="E59" s="1265"/>
      <c r="F59" s="136">
        <v>486</v>
      </c>
      <c r="G59" s="136">
        <v>536</v>
      </c>
      <c r="H59" s="137">
        <v>589</v>
      </c>
    </row>
    <row r="60" spans="2:8" ht="45.75" customHeight="1" x14ac:dyDescent="0.15">
      <c r="B60" s="135"/>
      <c r="C60" s="1263" t="s">
        <v>591</v>
      </c>
      <c r="D60" s="1264"/>
      <c r="E60" s="1265"/>
      <c r="F60" s="136">
        <v>302</v>
      </c>
      <c r="G60" s="136">
        <v>502</v>
      </c>
      <c r="H60" s="137">
        <v>552</v>
      </c>
    </row>
    <row r="61" spans="2:8" ht="45.75" customHeight="1" x14ac:dyDescent="0.15">
      <c r="B61" s="135"/>
      <c r="C61" s="1263" t="s">
        <v>592</v>
      </c>
      <c r="D61" s="1264"/>
      <c r="E61" s="1265"/>
      <c r="F61" s="136">
        <v>277</v>
      </c>
      <c r="G61" s="136">
        <v>277</v>
      </c>
      <c r="H61" s="137">
        <v>277</v>
      </c>
    </row>
    <row r="62" spans="2:8" ht="45.75" customHeight="1" thickBot="1" x14ac:dyDescent="0.2">
      <c r="B62" s="138"/>
      <c r="C62" s="1266" t="s">
        <v>593</v>
      </c>
      <c r="D62" s="1267"/>
      <c r="E62" s="1268"/>
      <c r="F62" s="139">
        <v>165</v>
      </c>
      <c r="G62" s="139">
        <v>167</v>
      </c>
      <c r="H62" s="140">
        <v>164</v>
      </c>
    </row>
    <row r="63" spans="2:8" ht="52.5" customHeight="1" thickBot="1" x14ac:dyDescent="0.2">
      <c r="B63" s="141"/>
      <c r="C63" s="1269" t="s">
        <v>50</v>
      </c>
      <c r="D63" s="1269"/>
      <c r="E63" s="1270"/>
      <c r="F63" s="142">
        <v>7352</v>
      </c>
      <c r="G63" s="142">
        <v>7699</v>
      </c>
      <c r="H63" s="143">
        <v>6685</v>
      </c>
    </row>
    <row r="64" spans="2:8" ht="15" customHeight="1" x14ac:dyDescent="0.15"/>
  </sheetData>
  <sheetProtection algorithmName="SHA-512" hashValue="zUY1FFuY270GU/7s9eyf48+RyuKNwBRqEGOgPls7WhZlYKOZrcc6++lu3Osd1gcUqy45VwGIJiQ6gzekd42LcQ==" saltValue="rtpf6dlyz2U6q2jDjMW2x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4EF5ED-633C-4780-978E-3662EE8547D2}">
  <sheetPr>
    <pageSetUpPr fitToPage="1"/>
  </sheetPr>
  <dimension ref="A1:WZM160"/>
  <sheetViews>
    <sheetView showGridLines="0" zoomScale="85" zoomScaleNormal="85" zoomScaleSheetLayoutView="55" workbookViewId="0">
      <selection sqref="A1:XFD1048576"/>
    </sheetView>
  </sheetViews>
  <sheetFormatPr defaultColWidth="0" defaultRowHeight="13.5" customHeight="1" zeroHeight="1" x14ac:dyDescent="0.15"/>
  <cols>
    <col min="1" max="1" width="6.375" style="1279" customWidth="1"/>
    <col min="2" max="107" width="2.5" style="1279" customWidth="1"/>
    <col min="108" max="108" width="6.125" style="1287" customWidth="1"/>
    <col min="109" max="109" width="5.875" style="1286" customWidth="1"/>
    <col min="110" max="110" width="19.125" style="1279" hidden="1"/>
    <col min="111" max="115" width="12.625" style="1279" hidden="1"/>
    <col min="116" max="349" width="8.625" style="1279" hidden="1"/>
    <col min="350" max="355" width="14.875" style="1279" hidden="1"/>
    <col min="356" max="357" width="15.875" style="1279" hidden="1"/>
    <col min="358" max="363" width="16.125" style="1279" hidden="1"/>
    <col min="364" max="364" width="6.125" style="1279" hidden="1"/>
    <col min="365" max="365" width="3" style="1279" hidden="1"/>
    <col min="366" max="605" width="8.625" style="1279" hidden="1"/>
    <col min="606" max="611" width="14.875" style="1279" hidden="1"/>
    <col min="612" max="613" width="15.875" style="1279" hidden="1"/>
    <col min="614" max="619" width="16.125" style="1279" hidden="1"/>
    <col min="620" max="620" width="6.125" style="1279" hidden="1"/>
    <col min="621" max="621" width="3" style="1279" hidden="1"/>
    <col min="622" max="861" width="8.625" style="1279" hidden="1"/>
    <col min="862" max="867" width="14.875" style="1279" hidden="1"/>
    <col min="868" max="869" width="15.875" style="1279" hidden="1"/>
    <col min="870" max="875" width="16.125" style="1279" hidden="1"/>
    <col min="876" max="876" width="6.125" style="1279" hidden="1"/>
    <col min="877" max="877" width="3" style="1279" hidden="1"/>
    <col min="878" max="1117" width="8.625" style="1279" hidden="1"/>
    <col min="1118" max="1123" width="14.875" style="1279" hidden="1"/>
    <col min="1124" max="1125" width="15.875" style="1279" hidden="1"/>
    <col min="1126" max="1131" width="16.125" style="1279" hidden="1"/>
    <col min="1132" max="1132" width="6.125" style="1279" hidden="1"/>
    <col min="1133" max="1133" width="3" style="1279" hidden="1"/>
    <col min="1134" max="1373" width="8.625" style="1279" hidden="1"/>
    <col min="1374" max="1379" width="14.875" style="1279" hidden="1"/>
    <col min="1380" max="1381" width="15.875" style="1279" hidden="1"/>
    <col min="1382" max="1387" width="16.125" style="1279" hidden="1"/>
    <col min="1388" max="1388" width="6.125" style="1279" hidden="1"/>
    <col min="1389" max="1389" width="3" style="1279" hidden="1"/>
    <col min="1390" max="1629" width="8.625" style="1279" hidden="1"/>
    <col min="1630" max="1635" width="14.875" style="1279" hidden="1"/>
    <col min="1636" max="1637" width="15.875" style="1279" hidden="1"/>
    <col min="1638" max="1643" width="16.125" style="1279" hidden="1"/>
    <col min="1644" max="1644" width="6.125" style="1279" hidden="1"/>
    <col min="1645" max="1645" width="3" style="1279" hidden="1"/>
    <col min="1646" max="1885" width="8.625" style="1279" hidden="1"/>
    <col min="1886" max="1891" width="14.875" style="1279" hidden="1"/>
    <col min="1892" max="1893" width="15.875" style="1279" hidden="1"/>
    <col min="1894" max="1899" width="16.125" style="1279" hidden="1"/>
    <col min="1900" max="1900" width="6.125" style="1279" hidden="1"/>
    <col min="1901" max="1901" width="3" style="1279" hidden="1"/>
    <col min="1902" max="2141" width="8.625" style="1279" hidden="1"/>
    <col min="2142" max="2147" width="14.875" style="1279" hidden="1"/>
    <col min="2148" max="2149" width="15.875" style="1279" hidden="1"/>
    <col min="2150" max="2155" width="16.125" style="1279" hidden="1"/>
    <col min="2156" max="2156" width="6.125" style="1279" hidden="1"/>
    <col min="2157" max="2157" width="3" style="1279" hidden="1"/>
    <col min="2158" max="2397" width="8.625" style="1279" hidden="1"/>
    <col min="2398" max="2403" width="14.875" style="1279" hidden="1"/>
    <col min="2404" max="2405" width="15.875" style="1279" hidden="1"/>
    <col min="2406" max="2411" width="16.125" style="1279" hidden="1"/>
    <col min="2412" max="2412" width="6.125" style="1279" hidden="1"/>
    <col min="2413" max="2413" width="3" style="1279" hidden="1"/>
    <col min="2414" max="2653" width="8.625" style="1279" hidden="1"/>
    <col min="2654" max="2659" width="14.875" style="1279" hidden="1"/>
    <col min="2660" max="2661" width="15.875" style="1279" hidden="1"/>
    <col min="2662" max="2667" width="16.125" style="1279" hidden="1"/>
    <col min="2668" max="2668" width="6.125" style="1279" hidden="1"/>
    <col min="2669" max="2669" width="3" style="1279" hidden="1"/>
    <col min="2670" max="2909" width="8.625" style="1279" hidden="1"/>
    <col min="2910" max="2915" width="14.875" style="1279" hidden="1"/>
    <col min="2916" max="2917" width="15.875" style="1279" hidden="1"/>
    <col min="2918" max="2923" width="16.125" style="1279" hidden="1"/>
    <col min="2924" max="2924" width="6.125" style="1279" hidden="1"/>
    <col min="2925" max="2925" width="3" style="1279" hidden="1"/>
    <col min="2926" max="3165" width="8.625" style="1279" hidden="1"/>
    <col min="3166" max="3171" width="14.875" style="1279" hidden="1"/>
    <col min="3172" max="3173" width="15.875" style="1279" hidden="1"/>
    <col min="3174" max="3179" width="16.125" style="1279" hidden="1"/>
    <col min="3180" max="3180" width="6.125" style="1279" hidden="1"/>
    <col min="3181" max="3181" width="3" style="1279" hidden="1"/>
    <col min="3182" max="3421" width="8.625" style="1279" hidden="1"/>
    <col min="3422" max="3427" width="14.875" style="1279" hidden="1"/>
    <col min="3428" max="3429" width="15.875" style="1279" hidden="1"/>
    <col min="3430" max="3435" width="16.125" style="1279" hidden="1"/>
    <col min="3436" max="3436" width="6.125" style="1279" hidden="1"/>
    <col min="3437" max="3437" width="3" style="1279" hidden="1"/>
    <col min="3438" max="3677" width="8.625" style="1279" hidden="1"/>
    <col min="3678" max="3683" width="14.875" style="1279" hidden="1"/>
    <col min="3684" max="3685" width="15.875" style="1279" hidden="1"/>
    <col min="3686" max="3691" width="16.125" style="1279" hidden="1"/>
    <col min="3692" max="3692" width="6.125" style="1279" hidden="1"/>
    <col min="3693" max="3693" width="3" style="1279" hidden="1"/>
    <col min="3694" max="3933" width="8.625" style="1279" hidden="1"/>
    <col min="3934" max="3939" width="14.875" style="1279" hidden="1"/>
    <col min="3940" max="3941" width="15.875" style="1279" hidden="1"/>
    <col min="3942" max="3947" width="16.125" style="1279" hidden="1"/>
    <col min="3948" max="3948" width="6.125" style="1279" hidden="1"/>
    <col min="3949" max="3949" width="3" style="1279" hidden="1"/>
    <col min="3950" max="4189" width="8.625" style="1279" hidden="1"/>
    <col min="4190" max="4195" width="14.875" style="1279" hidden="1"/>
    <col min="4196" max="4197" width="15.875" style="1279" hidden="1"/>
    <col min="4198" max="4203" width="16.125" style="1279" hidden="1"/>
    <col min="4204" max="4204" width="6.125" style="1279" hidden="1"/>
    <col min="4205" max="4205" width="3" style="1279" hidden="1"/>
    <col min="4206" max="4445" width="8.625" style="1279" hidden="1"/>
    <col min="4446" max="4451" width="14.875" style="1279" hidden="1"/>
    <col min="4452" max="4453" width="15.875" style="1279" hidden="1"/>
    <col min="4454" max="4459" width="16.125" style="1279" hidden="1"/>
    <col min="4460" max="4460" width="6.125" style="1279" hidden="1"/>
    <col min="4461" max="4461" width="3" style="1279" hidden="1"/>
    <col min="4462" max="4701" width="8.625" style="1279" hidden="1"/>
    <col min="4702" max="4707" width="14.875" style="1279" hidden="1"/>
    <col min="4708" max="4709" width="15.875" style="1279" hidden="1"/>
    <col min="4710" max="4715" width="16.125" style="1279" hidden="1"/>
    <col min="4716" max="4716" width="6.125" style="1279" hidden="1"/>
    <col min="4717" max="4717" width="3" style="1279" hidden="1"/>
    <col min="4718" max="4957" width="8.625" style="1279" hidden="1"/>
    <col min="4958" max="4963" width="14.875" style="1279" hidden="1"/>
    <col min="4964" max="4965" width="15.875" style="1279" hidden="1"/>
    <col min="4966" max="4971" width="16.125" style="1279" hidden="1"/>
    <col min="4972" max="4972" width="6.125" style="1279" hidden="1"/>
    <col min="4973" max="4973" width="3" style="1279" hidden="1"/>
    <col min="4974" max="5213" width="8.625" style="1279" hidden="1"/>
    <col min="5214" max="5219" width="14.875" style="1279" hidden="1"/>
    <col min="5220" max="5221" width="15.875" style="1279" hidden="1"/>
    <col min="5222" max="5227" width="16.125" style="1279" hidden="1"/>
    <col min="5228" max="5228" width="6.125" style="1279" hidden="1"/>
    <col min="5229" max="5229" width="3" style="1279" hidden="1"/>
    <col min="5230" max="5469" width="8.625" style="1279" hidden="1"/>
    <col min="5470" max="5475" width="14.875" style="1279" hidden="1"/>
    <col min="5476" max="5477" width="15.875" style="1279" hidden="1"/>
    <col min="5478" max="5483" width="16.125" style="1279" hidden="1"/>
    <col min="5484" max="5484" width="6.125" style="1279" hidden="1"/>
    <col min="5485" max="5485" width="3" style="1279" hidden="1"/>
    <col min="5486" max="5725" width="8.625" style="1279" hidden="1"/>
    <col min="5726" max="5731" width="14.875" style="1279" hidden="1"/>
    <col min="5732" max="5733" width="15.875" style="1279" hidden="1"/>
    <col min="5734" max="5739" width="16.125" style="1279" hidden="1"/>
    <col min="5740" max="5740" width="6.125" style="1279" hidden="1"/>
    <col min="5741" max="5741" width="3" style="1279" hidden="1"/>
    <col min="5742" max="5981" width="8.625" style="1279" hidden="1"/>
    <col min="5982" max="5987" width="14.875" style="1279" hidden="1"/>
    <col min="5988" max="5989" width="15.875" style="1279" hidden="1"/>
    <col min="5990" max="5995" width="16.125" style="1279" hidden="1"/>
    <col min="5996" max="5996" width="6.125" style="1279" hidden="1"/>
    <col min="5997" max="5997" width="3" style="1279" hidden="1"/>
    <col min="5998" max="6237" width="8.625" style="1279" hidden="1"/>
    <col min="6238" max="6243" width="14.875" style="1279" hidden="1"/>
    <col min="6244" max="6245" width="15.875" style="1279" hidden="1"/>
    <col min="6246" max="6251" width="16.125" style="1279" hidden="1"/>
    <col min="6252" max="6252" width="6.125" style="1279" hidden="1"/>
    <col min="6253" max="6253" width="3" style="1279" hidden="1"/>
    <col min="6254" max="6493" width="8.625" style="1279" hidden="1"/>
    <col min="6494" max="6499" width="14.875" style="1279" hidden="1"/>
    <col min="6500" max="6501" width="15.875" style="1279" hidden="1"/>
    <col min="6502" max="6507" width="16.125" style="1279" hidden="1"/>
    <col min="6508" max="6508" width="6.125" style="1279" hidden="1"/>
    <col min="6509" max="6509" width="3" style="1279" hidden="1"/>
    <col min="6510" max="6749" width="8.625" style="1279" hidden="1"/>
    <col min="6750" max="6755" width="14.875" style="1279" hidden="1"/>
    <col min="6756" max="6757" width="15.875" style="1279" hidden="1"/>
    <col min="6758" max="6763" width="16.125" style="1279" hidden="1"/>
    <col min="6764" max="6764" width="6.125" style="1279" hidden="1"/>
    <col min="6765" max="6765" width="3" style="1279" hidden="1"/>
    <col min="6766" max="7005" width="8.625" style="1279" hidden="1"/>
    <col min="7006" max="7011" width="14.875" style="1279" hidden="1"/>
    <col min="7012" max="7013" width="15.875" style="1279" hidden="1"/>
    <col min="7014" max="7019" width="16.125" style="1279" hidden="1"/>
    <col min="7020" max="7020" width="6.125" style="1279" hidden="1"/>
    <col min="7021" max="7021" width="3" style="1279" hidden="1"/>
    <col min="7022" max="7261" width="8.625" style="1279" hidden="1"/>
    <col min="7262" max="7267" width="14.875" style="1279" hidden="1"/>
    <col min="7268" max="7269" width="15.875" style="1279" hidden="1"/>
    <col min="7270" max="7275" width="16.125" style="1279" hidden="1"/>
    <col min="7276" max="7276" width="6.125" style="1279" hidden="1"/>
    <col min="7277" max="7277" width="3" style="1279" hidden="1"/>
    <col min="7278" max="7517" width="8.625" style="1279" hidden="1"/>
    <col min="7518" max="7523" width="14.875" style="1279" hidden="1"/>
    <col min="7524" max="7525" width="15.875" style="1279" hidden="1"/>
    <col min="7526" max="7531" width="16.125" style="1279" hidden="1"/>
    <col min="7532" max="7532" width="6.125" style="1279" hidden="1"/>
    <col min="7533" max="7533" width="3" style="1279" hidden="1"/>
    <col min="7534" max="7773" width="8.625" style="1279" hidden="1"/>
    <col min="7774" max="7779" width="14.875" style="1279" hidden="1"/>
    <col min="7780" max="7781" width="15.875" style="1279" hidden="1"/>
    <col min="7782" max="7787" width="16.125" style="1279" hidden="1"/>
    <col min="7788" max="7788" width="6.125" style="1279" hidden="1"/>
    <col min="7789" max="7789" width="3" style="1279" hidden="1"/>
    <col min="7790" max="8029" width="8.625" style="1279" hidden="1"/>
    <col min="8030" max="8035" width="14.875" style="1279" hidden="1"/>
    <col min="8036" max="8037" width="15.875" style="1279" hidden="1"/>
    <col min="8038" max="8043" width="16.125" style="1279" hidden="1"/>
    <col min="8044" max="8044" width="6.125" style="1279" hidden="1"/>
    <col min="8045" max="8045" width="3" style="1279" hidden="1"/>
    <col min="8046" max="8285" width="8.625" style="1279" hidden="1"/>
    <col min="8286" max="8291" width="14.875" style="1279" hidden="1"/>
    <col min="8292" max="8293" width="15.875" style="1279" hidden="1"/>
    <col min="8294" max="8299" width="16.125" style="1279" hidden="1"/>
    <col min="8300" max="8300" width="6.125" style="1279" hidden="1"/>
    <col min="8301" max="8301" width="3" style="1279" hidden="1"/>
    <col min="8302" max="8541" width="8.625" style="1279" hidden="1"/>
    <col min="8542" max="8547" width="14.875" style="1279" hidden="1"/>
    <col min="8548" max="8549" width="15.875" style="1279" hidden="1"/>
    <col min="8550" max="8555" width="16.125" style="1279" hidden="1"/>
    <col min="8556" max="8556" width="6.125" style="1279" hidden="1"/>
    <col min="8557" max="8557" width="3" style="1279" hidden="1"/>
    <col min="8558" max="8797" width="8.625" style="1279" hidden="1"/>
    <col min="8798" max="8803" width="14.875" style="1279" hidden="1"/>
    <col min="8804" max="8805" width="15.875" style="1279" hidden="1"/>
    <col min="8806" max="8811" width="16.125" style="1279" hidden="1"/>
    <col min="8812" max="8812" width="6.125" style="1279" hidden="1"/>
    <col min="8813" max="8813" width="3" style="1279" hidden="1"/>
    <col min="8814" max="9053" width="8.625" style="1279" hidden="1"/>
    <col min="9054" max="9059" width="14.875" style="1279" hidden="1"/>
    <col min="9060" max="9061" width="15.875" style="1279" hidden="1"/>
    <col min="9062" max="9067" width="16.125" style="1279" hidden="1"/>
    <col min="9068" max="9068" width="6.125" style="1279" hidden="1"/>
    <col min="9069" max="9069" width="3" style="1279" hidden="1"/>
    <col min="9070" max="9309" width="8.625" style="1279" hidden="1"/>
    <col min="9310" max="9315" width="14.875" style="1279" hidden="1"/>
    <col min="9316" max="9317" width="15.875" style="1279" hidden="1"/>
    <col min="9318" max="9323" width="16.125" style="1279" hidden="1"/>
    <col min="9324" max="9324" width="6.125" style="1279" hidden="1"/>
    <col min="9325" max="9325" width="3" style="1279" hidden="1"/>
    <col min="9326" max="9565" width="8.625" style="1279" hidden="1"/>
    <col min="9566" max="9571" width="14.875" style="1279" hidden="1"/>
    <col min="9572" max="9573" width="15.875" style="1279" hidden="1"/>
    <col min="9574" max="9579" width="16.125" style="1279" hidden="1"/>
    <col min="9580" max="9580" width="6.125" style="1279" hidden="1"/>
    <col min="9581" max="9581" width="3" style="1279" hidden="1"/>
    <col min="9582" max="9821" width="8.625" style="1279" hidden="1"/>
    <col min="9822" max="9827" width="14.875" style="1279" hidden="1"/>
    <col min="9828" max="9829" width="15.875" style="1279" hidden="1"/>
    <col min="9830" max="9835" width="16.125" style="1279" hidden="1"/>
    <col min="9836" max="9836" width="6.125" style="1279" hidden="1"/>
    <col min="9837" max="9837" width="3" style="1279" hidden="1"/>
    <col min="9838" max="10077" width="8.625" style="1279" hidden="1"/>
    <col min="10078" max="10083" width="14.875" style="1279" hidden="1"/>
    <col min="10084" max="10085" width="15.875" style="1279" hidden="1"/>
    <col min="10086" max="10091" width="16.125" style="1279" hidden="1"/>
    <col min="10092" max="10092" width="6.125" style="1279" hidden="1"/>
    <col min="10093" max="10093" width="3" style="1279" hidden="1"/>
    <col min="10094" max="10333" width="8.625" style="1279" hidden="1"/>
    <col min="10334" max="10339" width="14.875" style="1279" hidden="1"/>
    <col min="10340" max="10341" width="15.875" style="1279" hidden="1"/>
    <col min="10342" max="10347" width="16.125" style="1279" hidden="1"/>
    <col min="10348" max="10348" width="6.125" style="1279" hidden="1"/>
    <col min="10349" max="10349" width="3" style="1279" hidden="1"/>
    <col min="10350" max="10589" width="8.625" style="1279" hidden="1"/>
    <col min="10590" max="10595" width="14.875" style="1279" hidden="1"/>
    <col min="10596" max="10597" width="15.875" style="1279" hidden="1"/>
    <col min="10598" max="10603" width="16.125" style="1279" hidden="1"/>
    <col min="10604" max="10604" width="6.125" style="1279" hidden="1"/>
    <col min="10605" max="10605" width="3" style="1279" hidden="1"/>
    <col min="10606" max="10845" width="8.625" style="1279" hidden="1"/>
    <col min="10846" max="10851" width="14.875" style="1279" hidden="1"/>
    <col min="10852" max="10853" width="15.875" style="1279" hidden="1"/>
    <col min="10854" max="10859" width="16.125" style="1279" hidden="1"/>
    <col min="10860" max="10860" width="6.125" style="1279" hidden="1"/>
    <col min="10861" max="10861" width="3" style="1279" hidden="1"/>
    <col min="10862" max="11101" width="8.625" style="1279" hidden="1"/>
    <col min="11102" max="11107" width="14.875" style="1279" hidden="1"/>
    <col min="11108" max="11109" width="15.875" style="1279" hidden="1"/>
    <col min="11110" max="11115" width="16.125" style="1279" hidden="1"/>
    <col min="11116" max="11116" width="6.125" style="1279" hidden="1"/>
    <col min="11117" max="11117" width="3" style="1279" hidden="1"/>
    <col min="11118" max="11357" width="8.625" style="1279" hidden="1"/>
    <col min="11358" max="11363" width="14.875" style="1279" hidden="1"/>
    <col min="11364" max="11365" width="15.875" style="1279" hidden="1"/>
    <col min="11366" max="11371" width="16.125" style="1279" hidden="1"/>
    <col min="11372" max="11372" width="6.125" style="1279" hidden="1"/>
    <col min="11373" max="11373" width="3" style="1279" hidden="1"/>
    <col min="11374" max="11613" width="8.625" style="1279" hidden="1"/>
    <col min="11614" max="11619" width="14.875" style="1279" hidden="1"/>
    <col min="11620" max="11621" width="15.875" style="1279" hidden="1"/>
    <col min="11622" max="11627" width="16.125" style="1279" hidden="1"/>
    <col min="11628" max="11628" width="6.125" style="1279" hidden="1"/>
    <col min="11629" max="11629" width="3" style="1279" hidden="1"/>
    <col min="11630" max="11869" width="8.625" style="1279" hidden="1"/>
    <col min="11870" max="11875" width="14.875" style="1279" hidden="1"/>
    <col min="11876" max="11877" width="15.875" style="1279" hidden="1"/>
    <col min="11878" max="11883" width="16.125" style="1279" hidden="1"/>
    <col min="11884" max="11884" width="6.125" style="1279" hidden="1"/>
    <col min="11885" max="11885" width="3" style="1279" hidden="1"/>
    <col min="11886" max="12125" width="8.625" style="1279" hidden="1"/>
    <col min="12126" max="12131" width="14.875" style="1279" hidden="1"/>
    <col min="12132" max="12133" width="15.875" style="1279" hidden="1"/>
    <col min="12134" max="12139" width="16.125" style="1279" hidden="1"/>
    <col min="12140" max="12140" width="6.125" style="1279" hidden="1"/>
    <col min="12141" max="12141" width="3" style="1279" hidden="1"/>
    <col min="12142" max="12381" width="8.625" style="1279" hidden="1"/>
    <col min="12382" max="12387" width="14.875" style="1279" hidden="1"/>
    <col min="12388" max="12389" width="15.875" style="1279" hidden="1"/>
    <col min="12390" max="12395" width="16.125" style="1279" hidden="1"/>
    <col min="12396" max="12396" width="6.125" style="1279" hidden="1"/>
    <col min="12397" max="12397" width="3" style="1279" hidden="1"/>
    <col min="12398" max="12637" width="8.625" style="1279" hidden="1"/>
    <col min="12638" max="12643" width="14.875" style="1279" hidden="1"/>
    <col min="12644" max="12645" width="15.875" style="1279" hidden="1"/>
    <col min="12646" max="12651" width="16.125" style="1279" hidden="1"/>
    <col min="12652" max="12652" width="6.125" style="1279" hidden="1"/>
    <col min="12653" max="12653" width="3" style="1279" hidden="1"/>
    <col min="12654" max="12893" width="8.625" style="1279" hidden="1"/>
    <col min="12894" max="12899" width="14.875" style="1279" hidden="1"/>
    <col min="12900" max="12901" width="15.875" style="1279" hidden="1"/>
    <col min="12902" max="12907" width="16.125" style="1279" hidden="1"/>
    <col min="12908" max="12908" width="6.125" style="1279" hidden="1"/>
    <col min="12909" max="12909" width="3" style="1279" hidden="1"/>
    <col min="12910" max="13149" width="8.625" style="1279" hidden="1"/>
    <col min="13150" max="13155" width="14.875" style="1279" hidden="1"/>
    <col min="13156" max="13157" width="15.875" style="1279" hidden="1"/>
    <col min="13158" max="13163" width="16.125" style="1279" hidden="1"/>
    <col min="13164" max="13164" width="6.125" style="1279" hidden="1"/>
    <col min="13165" max="13165" width="3" style="1279" hidden="1"/>
    <col min="13166" max="13405" width="8.625" style="1279" hidden="1"/>
    <col min="13406" max="13411" width="14.875" style="1279" hidden="1"/>
    <col min="13412" max="13413" width="15.875" style="1279" hidden="1"/>
    <col min="13414" max="13419" width="16.125" style="1279" hidden="1"/>
    <col min="13420" max="13420" width="6.125" style="1279" hidden="1"/>
    <col min="13421" max="13421" width="3" style="1279" hidden="1"/>
    <col min="13422" max="13661" width="8.625" style="1279" hidden="1"/>
    <col min="13662" max="13667" width="14.875" style="1279" hidden="1"/>
    <col min="13668" max="13669" width="15.875" style="1279" hidden="1"/>
    <col min="13670" max="13675" width="16.125" style="1279" hidden="1"/>
    <col min="13676" max="13676" width="6.125" style="1279" hidden="1"/>
    <col min="13677" max="13677" width="3" style="1279" hidden="1"/>
    <col min="13678" max="13917" width="8.625" style="1279" hidden="1"/>
    <col min="13918" max="13923" width="14.875" style="1279" hidden="1"/>
    <col min="13924" max="13925" width="15.875" style="1279" hidden="1"/>
    <col min="13926" max="13931" width="16.125" style="1279" hidden="1"/>
    <col min="13932" max="13932" width="6.125" style="1279" hidden="1"/>
    <col min="13933" max="13933" width="3" style="1279" hidden="1"/>
    <col min="13934" max="14173" width="8.625" style="1279" hidden="1"/>
    <col min="14174" max="14179" width="14.875" style="1279" hidden="1"/>
    <col min="14180" max="14181" width="15.875" style="1279" hidden="1"/>
    <col min="14182" max="14187" width="16.125" style="1279" hidden="1"/>
    <col min="14188" max="14188" width="6.125" style="1279" hidden="1"/>
    <col min="14189" max="14189" width="3" style="1279" hidden="1"/>
    <col min="14190" max="14429" width="8.625" style="1279" hidden="1"/>
    <col min="14430" max="14435" width="14.875" style="1279" hidden="1"/>
    <col min="14436" max="14437" width="15.875" style="1279" hidden="1"/>
    <col min="14438" max="14443" width="16.125" style="1279" hidden="1"/>
    <col min="14444" max="14444" width="6.125" style="1279" hidden="1"/>
    <col min="14445" max="14445" width="3" style="1279" hidden="1"/>
    <col min="14446" max="14685" width="8.625" style="1279" hidden="1"/>
    <col min="14686" max="14691" width="14.875" style="1279" hidden="1"/>
    <col min="14692" max="14693" width="15.875" style="1279" hidden="1"/>
    <col min="14694" max="14699" width="16.125" style="1279" hidden="1"/>
    <col min="14700" max="14700" width="6.125" style="1279" hidden="1"/>
    <col min="14701" max="14701" width="3" style="1279" hidden="1"/>
    <col min="14702" max="14941" width="8.625" style="1279" hidden="1"/>
    <col min="14942" max="14947" width="14.875" style="1279" hidden="1"/>
    <col min="14948" max="14949" width="15.875" style="1279" hidden="1"/>
    <col min="14950" max="14955" width="16.125" style="1279" hidden="1"/>
    <col min="14956" max="14956" width="6.125" style="1279" hidden="1"/>
    <col min="14957" max="14957" width="3" style="1279" hidden="1"/>
    <col min="14958" max="15197" width="8.625" style="1279" hidden="1"/>
    <col min="15198" max="15203" width="14.875" style="1279" hidden="1"/>
    <col min="15204" max="15205" width="15.875" style="1279" hidden="1"/>
    <col min="15206" max="15211" width="16.125" style="1279" hidden="1"/>
    <col min="15212" max="15212" width="6.125" style="1279" hidden="1"/>
    <col min="15213" max="15213" width="3" style="1279" hidden="1"/>
    <col min="15214" max="15453" width="8.625" style="1279" hidden="1"/>
    <col min="15454" max="15459" width="14.875" style="1279" hidden="1"/>
    <col min="15460" max="15461" width="15.875" style="1279" hidden="1"/>
    <col min="15462" max="15467" width="16.125" style="1279" hidden="1"/>
    <col min="15468" max="15468" width="6.125" style="1279" hidden="1"/>
    <col min="15469" max="15469" width="3" style="1279" hidden="1"/>
    <col min="15470" max="15709" width="8.625" style="1279" hidden="1"/>
    <col min="15710" max="15715" width="14.875" style="1279" hidden="1"/>
    <col min="15716" max="15717" width="15.875" style="1279" hidden="1"/>
    <col min="15718" max="15723" width="16.125" style="1279" hidden="1"/>
    <col min="15724" max="15724" width="6.125" style="1279" hidden="1"/>
    <col min="15725" max="15725" width="3" style="1279" hidden="1"/>
    <col min="15726" max="15965" width="8.625" style="1279" hidden="1"/>
    <col min="15966" max="15971" width="14.875" style="1279" hidden="1"/>
    <col min="15972" max="15973" width="15.875" style="1279" hidden="1"/>
    <col min="15974" max="15979" width="16.125" style="1279" hidden="1"/>
    <col min="15980" max="15980" width="6.125" style="1279" hidden="1"/>
    <col min="15981" max="15981" width="3" style="1279" hidden="1"/>
    <col min="15982" max="16221" width="8.625" style="1279" hidden="1"/>
    <col min="16222" max="16227" width="14.875" style="1279" hidden="1"/>
    <col min="16228" max="16229" width="15.875" style="1279" hidden="1"/>
    <col min="16230" max="16235" width="16.125" style="1279" hidden="1"/>
    <col min="16236" max="16236" width="6.125" style="1279" hidden="1"/>
    <col min="16237" max="16237" width="3" style="1279" hidden="1"/>
    <col min="16238" max="16384" width="8.625" style="1279" hidden="1"/>
  </cols>
  <sheetData>
    <row r="1" spans="1:143" ht="42.75" customHeight="1" x14ac:dyDescent="0.15">
      <c r="A1" s="1277"/>
      <c r="B1" s="1278"/>
      <c r="DD1" s="1279"/>
      <c r="DE1" s="1279"/>
    </row>
    <row r="2" spans="1:143" ht="25.5" customHeight="1" x14ac:dyDescent="0.15">
      <c r="A2" s="1280"/>
      <c r="C2" s="1280"/>
      <c r="O2" s="1280"/>
      <c r="P2" s="1280"/>
      <c r="Q2" s="1280"/>
      <c r="R2" s="1280"/>
      <c r="S2" s="1280"/>
      <c r="T2" s="1280"/>
      <c r="U2" s="1280"/>
      <c r="V2" s="1280"/>
      <c r="W2" s="1280"/>
      <c r="X2" s="1280"/>
      <c r="Y2" s="1280"/>
      <c r="Z2" s="1280"/>
      <c r="AA2" s="1280"/>
      <c r="AB2" s="1280"/>
      <c r="AC2" s="1280"/>
      <c r="AD2" s="1280"/>
      <c r="AE2" s="1280"/>
      <c r="AF2" s="1280"/>
      <c r="AG2" s="1280"/>
      <c r="AH2" s="1280"/>
      <c r="AI2" s="1280"/>
      <c r="AU2" s="1280"/>
      <c r="BG2" s="1280"/>
      <c r="BS2" s="1280"/>
      <c r="CE2" s="1280"/>
      <c r="CQ2" s="1280"/>
      <c r="DD2" s="1279"/>
      <c r="DE2" s="1279"/>
    </row>
    <row r="3" spans="1:143" ht="25.5" customHeight="1" x14ac:dyDescent="0.15">
      <c r="A3" s="1280"/>
      <c r="C3" s="1280"/>
      <c r="O3" s="1280"/>
      <c r="P3" s="1280"/>
      <c r="Q3" s="1280"/>
      <c r="R3" s="1280"/>
      <c r="S3" s="1280"/>
      <c r="T3" s="1280"/>
      <c r="U3" s="1280"/>
      <c r="V3" s="1280"/>
      <c r="W3" s="1280"/>
      <c r="X3" s="1280"/>
      <c r="Y3" s="1280"/>
      <c r="Z3" s="1280"/>
      <c r="AA3" s="1280"/>
      <c r="AB3" s="1280"/>
      <c r="AC3" s="1280"/>
      <c r="AD3" s="1280"/>
      <c r="AE3" s="1280"/>
      <c r="AF3" s="1280"/>
      <c r="AG3" s="1280"/>
      <c r="AH3" s="1280"/>
      <c r="AI3" s="1280"/>
      <c r="AU3" s="1280"/>
      <c r="BG3" s="1280"/>
      <c r="BS3" s="1280"/>
      <c r="CE3" s="1280"/>
      <c r="CQ3" s="1280"/>
      <c r="DD3" s="1279"/>
      <c r="DE3" s="1279"/>
    </row>
    <row r="4" spans="1:143" s="291" customFormat="1" x14ac:dyDescent="0.15">
      <c r="A4" s="1280"/>
      <c r="B4" s="1280"/>
      <c r="C4" s="1280"/>
      <c r="D4" s="1280"/>
      <c r="E4" s="1280"/>
      <c r="F4" s="1280"/>
      <c r="G4" s="1280"/>
      <c r="H4" s="1280"/>
      <c r="I4" s="1280"/>
      <c r="J4" s="1280"/>
      <c r="K4" s="1280"/>
      <c r="L4" s="1280"/>
      <c r="M4" s="1280"/>
      <c r="N4" s="1280"/>
      <c r="O4" s="1280"/>
      <c r="P4" s="1280"/>
      <c r="Q4" s="1280"/>
      <c r="R4" s="1280"/>
      <c r="S4" s="1280"/>
      <c r="T4" s="1280"/>
      <c r="U4" s="1280"/>
      <c r="V4" s="1280"/>
      <c r="W4" s="1280"/>
      <c r="X4" s="1280"/>
      <c r="Y4" s="1280"/>
      <c r="Z4" s="1280"/>
      <c r="AA4" s="1280"/>
      <c r="AB4" s="1280"/>
      <c r="AC4" s="1280"/>
      <c r="AD4" s="1280"/>
      <c r="AE4" s="1280"/>
      <c r="AF4" s="1280"/>
      <c r="AG4" s="1280"/>
      <c r="AH4" s="1280"/>
      <c r="AI4" s="1280"/>
      <c r="AJ4" s="1280"/>
      <c r="AK4" s="1280"/>
      <c r="AL4" s="1280"/>
      <c r="AM4" s="1280"/>
      <c r="AN4" s="1280"/>
      <c r="AO4" s="1280"/>
      <c r="AP4" s="1280"/>
      <c r="AQ4" s="1280"/>
      <c r="AR4" s="1280"/>
      <c r="AS4" s="1280"/>
      <c r="AT4" s="1280"/>
      <c r="AU4" s="1280"/>
      <c r="AV4" s="1280"/>
      <c r="AW4" s="1280"/>
      <c r="AX4" s="1280"/>
      <c r="AY4" s="1280"/>
      <c r="AZ4" s="1280"/>
      <c r="BA4" s="1280"/>
      <c r="BB4" s="1280"/>
      <c r="BC4" s="1280"/>
      <c r="BD4" s="1280"/>
      <c r="BE4" s="1280"/>
      <c r="BF4" s="1280"/>
      <c r="BG4" s="1280"/>
      <c r="BH4" s="1280"/>
      <c r="BI4" s="1280"/>
      <c r="BJ4" s="1280"/>
      <c r="BK4" s="1280"/>
      <c r="BL4" s="1280"/>
      <c r="BM4" s="1280"/>
      <c r="BN4" s="1280"/>
      <c r="BO4" s="1280"/>
      <c r="BP4" s="1280"/>
      <c r="BQ4" s="1280"/>
      <c r="BR4" s="1280"/>
      <c r="BS4" s="1280"/>
      <c r="BT4" s="1280"/>
      <c r="BU4" s="1280"/>
      <c r="BV4" s="1280"/>
      <c r="BW4" s="1280"/>
      <c r="BX4" s="1280"/>
      <c r="BY4" s="1280"/>
      <c r="BZ4" s="1280"/>
      <c r="CA4" s="1280"/>
      <c r="CB4" s="1280"/>
      <c r="CC4" s="1280"/>
      <c r="CD4" s="1280"/>
      <c r="CE4" s="1280"/>
      <c r="CF4" s="1280"/>
      <c r="CG4" s="1280"/>
      <c r="CH4" s="1280"/>
      <c r="CI4" s="1280"/>
      <c r="CJ4" s="1280"/>
      <c r="CK4" s="1280"/>
      <c r="CL4" s="1280"/>
      <c r="CM4" s="1280"/>
      <c r="CN4" s="1280"/>
      <c r="CO4" s="1280"/>
      <c r="CP4" s="1280"/>
      <c r="CQ4" s="1280"/>
      <c r="CR4" s="1280"/>
      <c r="CS4" s="1280"/>
      <c r="CT4" s="1280"/>
      <c r="CU4" s="1280"/>
      <c r="CV4" s="1280"/>
      <c r="CW4" s="1280"/>
      <c r="CX4" s="1280"/>
      <c r="CY4" s="1280"/>
      <c r="CZ4" s="1280"/>
      <c r="DA4" s="1280"/>
      <c r="DB4" s="1280"/>
      <c r="DC4" s="1280"/>
      <c r="DD4" s="1280"/>
      <c r="DE4" s="1280"/>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1280"/>
      <c r="B5" s="1280"/>
      <c r="C5" s="1280"/>
      <c r="D5" s="1280"/>
      <c r="E5" s="1280"/>
      <c r="F5" s="1280"/>
      <c r="G5" s="1280"/>
      <c r="H5" s="1280"/>
      <c r="I5" s="1280"/>
      <c r="J5" s="1280"/>
      <c r="K5" s="1280"/>
      <c r="L5" s="1280"/>
      <c r="M5" s="1280"/>
      <c r="N5" s="1280"/>
      <c r="O5" s="1280"/>
      <c r="P5" s="1280"/>
      <c r="Q5" s="1280"/>
      <c r="R5" s="1280"/>
      <c r="S5" s="1280"/>
      <c r="T5" s="1280"/>
      <c r="U5" s="1280"/>
      <c r="V5" s="1280"/>
      <c r="W5" s="1280"/>
      <c r="X5" s="1280"/>
      <c r="Y5" s="1280"/>
      <c r="Z5" s="1280"/>
      <c r="AA5" s="1280"/>
      <c r="AB5" s="1280"/>
      <c r="AC5" s="1280"/>
      <c r="AD5" s="1280"/>
      <c r="AE5" s="1280"/>
      <c r="AF5" s="1280"/>
      <c r="AG5" s="1280"/>
      <c r="AH5" s="1280"/>
      <c r="AI5" s="1280"/>
      <c r="AJ5" s="1280"/>
      <c r="AK5" s="1280"/>
      <c r="AL5" s="1280"/>
      <c r="AM5" s="1280"/>
      <c r="AN5" s="1280"/>
      <c r="AO5" s="1280"/>
      <c r="AP5" s="1280"/>
      <c r="AQ5" s="1280"/>
      <c r="AR5" s="1280"/>
      <c r="AS5" s="1280"/>
      <c r="AT5" s="1280"/>
      <c r="AU5" s="1280"/>
      <c r="AV5" s="1280"/>
      <c r="AW5" s="1280"/>
      <c r="AX5" s="1280"/>
      <c r="AY5" s="1280"/>
      <c r="AZ5" s="1280"/>
      <c r="BA5" s="1280"/>
      <c r="BB5" s="1280"/>
      <c r="BC5" s="1280"/>
      <c r="BD5" s="1280"/>
      <c r="BE5" s="1280"/>
      <c r="BF5" s="1280"/>
      <c r="BG5" s="1280"/>
      <c r="BH5" s="1280"/>
      <c r="BI5" s="1280"/>
      <c r="BJ5" s="1280"/>
      <c r="BK5" s="1280"/>
      <c r="BL5" s="1280"/>
      <c r="BM5" s="1280"/>
      <c r="BN5" s="1280"/>
      <c r="BO5" s="1280"/>
      <c r="BP5" s="1280"/>
      <c r="BQ5" s="1280"/>
      <c r="BR5" s="1280"/>
      <c r="BS5" s="1280"/>
      <c r="BT5" s="1280"/>
      <c r="BU5" s="1280"/>
      <c r="BV5" s="1280"/>
      <c r="BW5" s="1280"/>
      <c r="BX5" s="1280"/>
      <c r="BY5" s="1280"/>
      <c r="BZ5" s="1280"/>
      <c r="CA5" s="1280"/>
      <c r="CB5" s="1280"/>
      <c r="CC5" s="1280"/>
      <c r="CD5" s="1280"/>
      <c r="CE5" s="1280"/>
      <c r="CF5" s="1280"/>
      <c r="CG5" s="1280"/>
      <c r="CH5" s="1280"/>
      <c r="CI5" s="1280"/>
      <c r="CJ5" s="1280"/>
      <c r="CK5" s="1280"/>
      <c r="CL5" s="1280"/>
      <c r="CM5" s="1280"/>
      <c r="CN5" s="1280"/>
      <c r="CO5" s="1280"/>
      <c r="CP5" s="1280"/>
      <c r="CQ5" s="1280"/>
      <c r="CR5" s="1280"/>
      <c r="CS5" s="1280"/>
      <c r="CT5" s="1280"/>
      <c r="CU5" s="1280"/>
      <c r="CV5" s="1280"/>
      <c r="CW5" s="1280"/>
      <c r="CX5" s="1280"/>
      <c r="CY5" s="1280"/>
      <c r="CZ5" s="1280"/>
      <c r="DA5" s="1280"/>
      <c r="DB5" s="1280"/>
      <c r="DC5" s="1280"/>
      <c r="DD5" s="1280"/>
      <c r="DE5" s="1280"/>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1280"/>
      <c r="B6" s="1280"/>
      <c r="C6" s="1280"/>
      <c r="D6" s="1280"/>
      <c r="E6" s="1280"/>
      <c r="F6" s="1280"/>
      <c r="G6" s="1280"/>
      <c r="H6" s="1280"/>
      <c r="I6" s="1280"/>
      <c r="J6" s="1280"/>
      <c r="K6" s="1280"/>
      <c r="L6" s="1280"/>
      <c r="M6" s="1280"/>
      <c r="N6" s="1280"/>
      <c r="O6" s="1280"/>
      <c r="P6" s="1280"/>
      <c r="Q6" s="1280"/>
      <c r="R6" s="1280"/>
      <c r="S6" s="1280"/>
      <c r="T6" s="1280"/>
      <c r="U6" s="1280"/>
      <c r="V6" s="1280"/>
      <c r="W6" s="1280"/>
      <c r="X6" s="1280"/>
      <c r="Y6" s="1280"/>
      <c r="Z6" s="1280"/>
      <c r="AA6" s="1280"/>
      <c r="AB6" s="1280"/>
      <c r="AC6" s="1280"/>
      <c r="AD6" s="1280"/>
      <c r="AE6" s="1280"/>
      <c r="AF6" s="1280"/>
      <c r="AG6" s="1280"/>
      <c r="AH6" s="1280"/>
      <c r="AI6" s="1280"/>
      <c r="AJ6" s="1280"/>
      <c r="AK6" s="1280"/>
      <c r="AL6" s="1280"/>
      <c r="AM6" s="1280"/>
      <c r="AN6" s="1280"/>
      <c r="AO6" s="1280"/>
      <c r="AP6" s="1280"/>
      <c r="AQ6" s="1280"/>
      <c r="AR6" s="1280"/>
      <c r="AS6" s="1280"/>
      <c r="AT6" s="1280"/>
      <c r="AU6" s="1280"/>
      <c r="AV6" s="1280"/>
      <c r="AW6" s="1280"/>
      <c r="AX6" s="1280"/>
      <c r="AY6" s="1280"/>
      <c r="AZ6" s="1280"/>
      <c r="BA6" s="1280"/>
      <c r="BB6" s="1280"/>
      <c r="BC6" s="1280"/>
      <c r="BD6" s="1280"/>
      <c r="BE6" s="1280"/>
      <c r="BF6" s="1280"/>
      <c r="BG6" s="1280"/>
      <c r="BH6" s="1280"/>
      <c r="BI6" s="1280"/>
      <c r="BJ6" s="1280"/>
      <c r="BK6" s="1280"/>
      <c r="BL6" s="1280"/>
      <c r="BM6" s="1280"/>
      <c r="BN6" s="1280"/>
      <c r="BO6" s="1280"/>
      <c r="BP6" s="1280"/>
      <c r="BQ6" s="1280"/>
      <c r="BR6" s="1280"/>
      <c r="BS6" s="1280"/>
      <c r="BT6" s="1280"/>
      <c r="BU6" s="1280"/>
      <c r="BV6" s="1280"/>
      <c r="BW6" s="1280"/>
      <c r="BX6" s="1280"/>
      <c r="BY6" s="1280"/>
      <c r="BZ6" s="1280"/>
      <c r="CA6" s="1280"/>
      <c r="CB6" s="1280"/>
      <c r="CC6" s="1280"/>
      <c r="CD6" s="1280"/>
      <c r="CE6" s="1280"/>
      <c r="CF6" s="1280"/>
      <c r="CG6" s="1280"/>
      <c r="CH6" s="1280"/>
      <c r="CI6" s="1280"/>
      <c r="CJ6" s="1280"/>
      <c r="CK6" s="1280"/>
      <c r="CL6" s="1280"/>
      <c r="CM6" s="1280"/>
      <c r="CN6" s="1280"/>
      <c r="CO6" s="1280"/>
      <c r="CP6" s="1280"/>
      <c r="CQ6" s="1280"/>
      <c r="CR6" s="1280"/>
      <c r="CS6" s="1280"/>
      <c r="CT6" s="1280"/>
      <c r="CU6" s="1280"/>
      <c r="CV6" s="1280"/>
      <c r="CW6" s="1280"/>
      <c r="CX6" s="1280"/>
      <c r="CY6" s="1280"/>
      <c r="CZ6" s="1280"/>
      <c r="DA6" s="1280"/>
      <c r="DB6" s="1280"/>
      <c r="DC6" s="1280"/>
      <c r="DD6" s="1280"/>
      <c r="DE6" s="1280"/>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1280"/>
      <c r="B7" s="1280"/>
      <c r="C7" s="1280"/>
      <c r="D7" s="1280"/>
      <c r="E7" s="1280"/>
      <c r="F7" s="1280"/>
      <c r="G7" s="1280"/>
      <c r="H7" s="1280"/>
      <c r="I7" s="1280"/>
      <c r="J7" s="1280"/>
      <c r="K7" s="1280"/>
      <c r="L7" s="1280"/>
      <c r="M7" s="1280"/>
      <c r="N7" s="1280"/>
      <c r="O7" s="1280"/>
      <c r="P7" s="1280"/>
      <c r="Q7" s="1280"/>
      <c r="R7" s="1280"/>
      <c r="S7" s="1280"/>
      <c r="T7" s="1280"/>
      <c r="U7" s="1280"/>
      <c r="V7" s="1280"/>
      <c r="W7" s="1280"/>
      <c r="X7" s="1280"/>
      <c r="Y7" s="1280"/>
      <c r="Z7" s="1280"/>
      <c r="AA7" s="1280"/>
      <c r="AB7" s="1280"/>
      <c r="AC7" s="1280"/>
      <c r="AD7" s="1280"/>
      <c r="AE7" s="1280"/>
      <c r="AF7" s="1280"/>
      <c r="AG7" s="1280"/>
      <c r="AH7" s="1280"/>
      <c r="AI7" s="1280"/>
      <c r="AJ7" s="1280"/>
      <c r="AK7" s="1280"/>
      <c r="AL7" s="1280"/>
      <c r="AM7" s="1280"/>
      <c r="AN7" s="1280"/>
      <c r="AO7" s="1280"/>
      <c r="AP7" s="1280"/>
      <c r="AQ7" s="1280"/>
      <c r="AR7" s="1280"/>
      <c r="AS7" s="1280"/>
      <c r="AT7" s="1280"/>
      <c r="AU7" s="1280"/>
      <c r="AV7" s="1280"/>
      <c r="AW7" s="1280"/>
      <c r="AX7" s="1280"/>
      <c r="AY7" s="1280"/>
      <c r="AZ7" s="1280"/>
      <c r="BA7" s="1280"/>
      <c r="BB7" s="1280"/>
      <c r="BC7" s="1280"/>
      <c r="BD7" s="1280"/>
      <c r="BE7" s="1280"/>
      <c r="BF7" s="1280"/>
      <c r="BG7" s="1280"/>
      <c r="BH7" s="1280"/>
      <c r="BI7" s="1280"/>
      <c r="BJ7" s="1280"/>
      <c r="BK7" s="1280"/>
      <c r="BL7" s="1280"/>
      <c r="BM7" s="1280"/>
      <c r="BN7" s="1280"/>
      <c r="BO7" s="1280"/>
      <c r="BP7" s="1280"/>
      <c r="BQ7" s="1280"/>
      <c r="BR7" s="1280"/>
      <c r="BS7" s="1280"/>
      <c r="BT7" s="1280"/>
      <c r="BU7" s="1280"/>
      <c r="BV7" s="1280"/>
      <c r="BW7" s="1280"/>
      <c r="BX7" s="1280"/>
      <c r="BY7" s="1280"/>
      <c r="BZ7" s="1280"/>
      <c r="CA7" s="1280"/>
      <c r="CB7" s="1280"/>
      <c r="CC7" s="1280"/>
      <c r="CD7" s="1280"/>
      <c r="CE7" s="1280"/>
      <c r="CF7" s="1280"/>
      <c r="CG7" s="1280"/>
      <c r="CH7" s="1280"/>
      <c r="CI7" s="1280"/>
      <c r="CJ7" s="1280"/>
      <c r="CK7" s="1280"/>
      <c r="CL7" s="1280"/>
      <c r="CM7" s="1280"/>
      <c r="CN7" s="1280"/>
      <c r="CO7" s="1280"/>
      <c r="CP7" s="1280"/>
      <c r="CQ7" s="1280"/>
      <c r="CR7" s="1280"/>
      <c r="CS7" s="1280"/>
      <c r="CT7" s="1280"/>
      <c r="CU7" s="1280"/>
      <c r="CV7" s="1280"/>
      <c r="CW7" s="1280"/>
      <c r="CX7" s="1280"/>
      <c r="CY7" s="1280"/>
      <c r="CZ7" s="1280"/>
      <c r="DA7" s="1280"/>
      <c r="DB7" s="1280"/>
      <c r="DC7" s="1280"/>
      <c r="DD7" s="1280"/>
      <c r="DE7" s="1280"/>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1280"/>
      <c r="B8" s="1280"/>
      <c r="C8" s="1280"/>
      <c r="D8" s="1280"/>
      <c r="E8" s="1280"/>
      <c r="F8" s="1280"/>
      <c r="G8" s="1280"/>
      <c r="H8" s="1280"/>
      <c r="I8" s="1280"/>
      <c r="J8" s="1280"/>
      <c r="K8" s="1280"/>
      <c r="L8" s="1280"/>
      <c r="M8" s="1280"/>
      <c r="N8" s="1280"/>
      <c r="O8" s="1280"/>
      <c r="P8" s="1280"/>
      <c r="Q8" s="1280"/>
      <c r="R8" s="1280"/>
      <c r="S8" s="1280"/>
      <c r="T8" s="1280"/>
      <c r="U8" s="1280"/>
      <c r="V8" s="1280"/>
      <c r="W8" s="1280"/>
      <c r="X8" s="1280"/>
      <c r="Y8" s="1280"/>
      <c r="Z8" s="1280"/>
      <c r="AA8" s="1280"/>
      <c r="AB8" s="1280"/>
      <c r="AC8" s="1280"/>
      <c r="AD8" s="1280"/>
      <c r="AE8" s="1280"/>
      <c r="AF8" s="1280"/>
      <c r="AG8" s="1280"/>
      <c r="AH8" s="1280"/>
      <c r="AI8" s="1280"/>
      <c r="AJ8" s="1280"/>
      <c r="AK8" s="1280"/>
      <c r="AL8" s="1280"/>
      <c r="AM8" s="1280"/>
      <c r="AN8" s="1280"/>
      <c r="AO8" s="1280"/>
      <c r="AP8" s="1280"/>
      <c r="AQ8" s="1280"/>
      <c r="AR8" s="1280"/>
      <c r="AS8" s="1280"/>
      <c r="AT8" s="1280"/>
      <c r="AU8" s="1280"/>
      <c r="AV8" s="1280"/>
      <c r="AW8" s="1280"/>
      <c r="AX8" s="1280"/>
      <c r="AY8" s="1280"/>
      <c r="AZ8" s="1280"/>
      <c r="BA8" s="1280"/>
      <c r="BB8" s="1280"/>
      <c r="BC8" s="1280"/>
      <c r="BD8" s="1280"/>
      <c r="BE8" s="1280"/>
      <c r="BF8" s="1280"/>
      <c r="BG8" s="1280"/>
      <c r="BH8" s="1280"/>
      <c r="BI8" s="1280"/>
      <c r="BJ8" s="1280"/>
      <c r="BK8" s="1280"/>
      <c r="BL8" s="1280"/>
      <c r="BM8" s="1280"/>
      <c r="BN8" s="1280"/>
      <c r="BO8" s="1280"/>
      <c r="BP8" s="1280"/>
      <c r="BQ8" s="1280"/>
      <c r="BR8" s="1280"/>
      <c r="BS8" s="1280"/>
      <c r="BT8" s="1280"/>
      <c r="BU8" s="1280"/>
      <c r="BV8" s="1280"/>
      <c r="BW8" s="1280"/>
      <c r="BX8" s="1280"/>
      <c r="BY8" s="1280"/>
      <c r="BZ8" s="1280"/>
      <c r="CA8" s="1280"/>
      <c r="CB8" s="1280"/>
      <c r="CC8" s="1280"/>
      <c r="CD8" s="1280"/>
      <c r="CE8" s="1280"/>
      <c r="CF8" s="1280"/>
      <c r="CG8" s="1280"/>
      <c r="CH8" s="1280"/>
      <c r="CI8" s="1280"/>
      <c r="CJ8" s="1280"/>
      <c r="CK8" s="1280"/>
      <c r="CL8" s="1280"/>
      <c r="CM8" s="1280"/>
      <c r="CN8" s="1280"/>
      <c r="CO8" s="1280"/>
      <c r="CP8" s="1280"/>
      <c r="CQ8" s="1280"/>
      <c r="CR8" s="1280"/>
      <c r="CS8" s="1280"/>
      <c r="CT8" s="1280"/>
      <c r="CU8" s="1280"/>
      <c r="CV8" s="1280"/>
      <c r="CW8" s="1280"/>
      <c r="CX8" s="1280"/>
      <c r="CY8" s="1280"/>
      <c r="CZ8" s="1280"/>
      <c r="DA8" s="1280"/>
      <c r="DB8" s="1280"/>
      <c r="DC8" s="1280"/>
      <c r="DD8" s="1280"/>
      <c r="DE8" s="1280"/>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1280"/>
      <c r="B9" s="1280"/>
      <c r="C9" s="1280"/>
      <c r="D9" s="1280"/>
      <c r="E9" s="1280"/>
      <c r="F9" s="1280"/>
      <c r="G9" s="1280"/>
      <c r="H9" s="1280"/>
      <c r="I9" s="1280"/>
      <c r="J9" s="1280"/>
      <c r="K9" s="1280"/>
      <c r="L9" s="1280"/>
      <c r="M9" s="1280"/>
      <c r="N9" s="1280"/>
      <c r="O9" s="1280"/>
      <c r="P9" s="1280"/>
      <c r="Q9" s="1280"/>
      <c r="R9" s="1280"/>
      <c r="S9" s="1280"/>
      <c r="T9" s="1280"/>
      <c r="U9" s="1280"/>
      <c r="V9" s="1280"/>
      <c r="W9" s="1280"/>
      <c r="X9" s="1280"/>
      <c r="Y9" s="1280"/>
      <c r="Z9" s="1280"/>
      <c r="AA9" s="1280"/>
      <c r="AB9" s="1280"/>
      <c r="AC9" s="1280"/>
      <c r="AD9" s="1280"/>
      <c r="AE9" s="1280"/>
      <c r="AF9" s="1280"/>
      <c r="AG9" s="1280"/>
      <c r="AH9" s="1280"/>
      <c r="AI9" s="1280"/>
      <c r="AJ9" s="1280"/>
      <c r="AK9" s="1280"/>
      <c r="AL9" s="1280"/>
      <c r="AM9" s="1280"/>
      <c r="AN9" s="1280"/>
      <c r="AO9" s="1280"/>
      <c r="AP9" s="1280"/>
      <c r="AQ9" s="1280"/>
      <c r="AR9" s="1280"/>
      <c r="AS9" s="1280"/>
      <c r="AT9" s="1280"/>
      <c r="AU9" s="1280"/>
      <c r="AV9" s="1280"/>
      <c r="AW9" s="1280"/>
      <c r="AX9" s="1280"/>
      <c r="AY9" s="1280"/>
      <c r="AZ9" s="1280"/>
      <c r="BA9" s="1280"/>
      <c r="BB9" s="1280"/>
      <c r="BC9" s="1280"/>
      <c r="BD9" s="1280"/>
      <c r="BE9" s="1280"/>
      <c r="BF9" s="1280"/>
      <c r="BG9" s="1280"/>
      <c r="BH9" s="1280"/>
      <c r="BI9" s="1280"/>
      <c r="BJ9" s="1280"/>
      <c r="BK9" s="1280"/>
      <c r="BL9" s="1280"/>
      <c r="BM9" s="1280"/>
      <c r="BN9" s="1280"/>
      <c r="BO9" s="1280"/>
      <c r="BP9" s="1280"/>
      <c r="BQ9" s="1280"/>
      <c r="BR9" s="1280"/>
      <c r="BS9" s="1280"/>
      <c r="BT9" s="1280"/>
      <c r="BU9" s="1280"/>
      <c r="BV9" s="1280"/>
      <c r="BW9" s="1280"/>
      <c r="BX9" s="1280"/>
      <c r="BY9" s="1280"/>
      <c r="BZ9" s="1280"/>
      <c r="CA9" s="1280"/>
      <c r="CB9" s="1280"/>
      <c r="CC9" s="1280"/>
      <c r="CD9" s="1280"/>
      <c r="CE9" s="1280"/>
      <c r="CF9" s="1280"/>
      <c r="CG9" s="1280"/>
      <c r="CH9" s="1280"/>
      <c r="CI9" s="1280"/>
      <c r="CJ9" s="1280"/>
      <c r="CK9" s="1280"/>
      <c r="CL9" s="1280"/>
      <c r="CM9" s="1280"/>
      <c r="CN9" s="1280"/>
      <c r="CO9" s="1280"/>
      <c r="CP9" s="1280"/>
      <c r="CQ9" s="1280"/>
      <c r="CR9" s="1280"/>
      <c r="CS9" s="1280"/>
      <c r="CT9" s="1280"/>
      <c r="CU9" s="1280"/>
      <c r="CV9" s="1280"/>
      <c r="CW9" s="1280"/>
      <c r="CX9" s="1280"/>
      <c r="CY9" s="1280"/>
      <c r="CZ9" s="1280"/>
      <c r="DA9" s="1280"/>
      <c r="DB9" s="1280"/>
      <c r="DC9" s="1280"/>
      <c r="DD9" s="1280"/>
      <c r="DE9" s="1280"/>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1280"/>
      <c r="B10" s="1280"/>
      <c r="C10" s="1280"/>
      <c r="D10" s="1280"/>
      <c r="E10" s="1280"/>
      <c r="F10" s="1280"/>
      <c r="G10" s="1280"/>
      <c r="H10" s="1280"/>
      <c r="I10" s="1280"/>
      <c r="J10" s="1280"/>
      <c r="K10" s="1280"/>
      <c r="L10" s="1280"/>
      <c r="M10" s="1280"/>
      <c r="N10" s="1280"/>
      <c r="O10" s="1280"/>
      <c r="P10" s="1280"/>
      <c r="Q10" s="1280"/>
      <c r="R10" s="1280"/>
      <c r="S10" s="1280"/>
      <c r="T10" s="1280"/>
      <c r="U10" s="1280"/>
      <c r="V10" s="1280"/>
      <c r="W10" s="1280"/>
      <c r="X10" s="1280"/>
      <c r="Y10" s="1280"/>
      <c r="Z10" s="1280"/>
      <c r="AA10" s="1280"/>
      <c r="AB10" s="1280"/>
      <c r="AC10" s="1280"/>
      <c r="AD10" s="1280"/>
      <c r="AE10" s="1280"/>
      <c r="AF10" s="1280"/>
      <c r="AG10" s="1280"/>
      <c r="AH10" s="1280"/>
      <c r="AI10" s="1280"/>
      <c r="AJ10" s="1280"/>
      <c r="AK10" s="1280"/>
      <c r="AL10" s="1280"/>
      <c r="AM10" s="1280"/>
      <c r="AN10" s="1280"/>
      <c r="AO10" s="1280"/>
      <c r="AP10" s="1280"/>
      <c r="AQ10" s="1280"/>
      <c r="AR10" s="1280"/>
      <c r="AS10" s="1280"/>
      <c r="AT10" s="1280"/>
      <c r="AU10" s="1280"/>
      <c r="AV10" s="1280"/>
      <c r="AW10" s="1280"/>
      <c r="AX10" s="1280"/>
      <c r="AY10" s="1280"/>
      <c r="AZ10" s="1280"/>
      <c r="BA10" s="1280"/>
      <c r="BB10" s="1280"/>
      <c r="BC10" s="1280"/>
      <c r="BD10" s="1280"/>
      <c r="BE10" s="1280"/>
      <c r="BF10" s="1280"/>
      <c r="BG10" s="1280"/>
      <c r="BH10" s="1280"/>
      <c r="BI10" s="1280"/>
      <c r="BJ10" s="1280"/>
      <c r="BK10" s="1280"/>
      <c r="BL10" s="1280"/>
      <c r="BM10" s="1280"/>
      <c r="BN10" s="1280"/>
      <c r="BO10" s="1280"/>
      <c r="BP10" s="1280"/>
      <c r="BQ10" s="1280"/>
      <c r="BR10" s="1280"/>
      <c r="BS10" s="1280"/>
      <c r="BT10" s="1280"/>
      <c r="BU10" s="1280"/>
      <c r="BV10" s="1280"/>
      <c r="BW10" s="1280"/>
      <c r="BX10" s="1280"/>
      <c r="BY10" s="1280"/>
      <c r="BZ10" s="1280"/>
      <c r="CA10" s="1280"/>
      <c r="CB10" s="1280"/>
      <c r="CC10" s="1280"/>
      <c r="CD10" s="1280"/>
      <c r="CE10" s="1280"/>
      <c r="CF10" s="1280"/>
      <c r="CG10" s="1280"/>
      <c r="CH10" s="1280"/>
      <c r="CI10" s="1280"/>
      <c r="CJ10" s="1280"/>
      <c r="CK10" s="1280"/>
      <c r="CL10" s="1280"/>
      <c r="CM10" s="1280"/>
      <c r="CN10" s="1280"/>
      <c r="CO10" s="1280"/>
      <c r="CP10" s="1280"/>
      <c r="CQ10" s="1280"/>
      <c r="CR10" s="1280"/>
      <c r="CS10" s="1280"/>
      <c r="CT10" s="1280"/>
      <c r="CU10" s="1280"/>
      <c r="CV10" s="1280"/>
      <c r="CW10" s="1280"/>
      <c r="CX10" s="1280"/>
      <c r="CY10" s="1280"/>
      <c r="CZ10" s="1280"/>
      <c r="DA10" s="1280"/>
      <c r="DB10" s="1280"/>
      <c r="DC10" s="1280"/>
      <c r="DD10" s="1280"/>
      <c r="DE10" s="1280"/>
      <c r="DF10" s="292"/>
      <c r="DG10" s="292"/>
      <c r="DH10" s="292"/>
      <c r="DI10" s="292"/>
      <c r="DJ10" s="292"/>
      <c r="DK10" s="292"/>
      <c r="DL10" s="292"/>
      <c r="DM10" s="292"/>
      <c r="DN10" s="292"/>
      <c r="DO10" s="292"/>
      <c r="DP10" s="292"/>
      <c r="DQ10" s="292"/>
      <c r="DR10" s="292"/>
      <c r="DS10" s="292"/>
      <c r="DT10" s="292"/>
      <c r="DU10" s="292"/>
      <c r="DV10" s="292"/>
      <c r="DW10" s="292"/>
      <c r="EM10" s="291" t="s">
        <v>595</v>
      </c>
    </row>
    <row r="11" spans="1:143" s="291" customFormat="1" x14ac:dyDescent="0.15">
      <c r="A11" s="1280"/>
      <c r="B11" s="1280"/>
      <c r="C11" s="1280"/>
      <c r="D11" s="1280"/>
      <c r="E11" s="1280"/>
      <c r="F11" s="1280"/>
      <c r="G11" s="1280"/>
      <c r="H11" s="1280"/>
      <c r="I11" s="1280"/>
      <c r="J11" s="1280"/>
      <c r="K11" s="1280"/>
      <c r="L11" s="1280"/>
      <c r="M11" s="1280"/>
      <c r="N11" s="1280"/>
      <c r="O11" s="1280"/>
      <c r="P11" s="1280"/>
      <c r="Q11" s="1280"/>
      <c r="R11" s="1280"/>
      <c r="S11" s="1280"/>
      <c r="T11" s="1280"/>
      <c r="U11" s="1280"/>
      <c r="V11" s="1280"/>
      <c r="W11" s="1280"/>
      <c r="X11" s="1280"/>
      <c r="Y11" s="1280"/>
      <c r="Z11" s="1280"/>
      <c r="AA11" s="1280"/>
      <c r="AB11" s="1280"/>
      <c r="AC11" s="1280"/>
      <c r="AD11" s="1280"/>
      <c r="AE11" s="1280"/>
      <c r="AF11" s="1280"/>
      <c r="AG11" s="1280"/>
      <c r="AH11" s="1280"/>
      <c r="AI11" s="1280"/>
      <c r="AJ11" s="1280"/>
      <c r="AK11" s="1280"/>
      <c r="AL11" s="1280"/>
      <c r="AM11" s="1280"/>
      <c r="AN11" s="1280"/>
      <c r="AO11" s="1280"/>
      <c r="AP11" s="1280"/>
      <c r="AQ11" s="1280"/>
      <c r="AR11" s="1280"/>
      <c r="AS11" s="1280"/>
      <c r="AT11" s="1280"/>
      <c r="AU11" s="1280"/>
      <c r="AV11" s="1280"/>
      <c r="AW11" s="1280"/>
      <c r="AX11" s="1280"/>
      <c r="AY11" s="1280"/>
      <c r="AZ11" s="1280"/>
      <c r="BA11" s="1280"/>
      <c r="BB11" s="1280"/>
      <c r="BC11" s="1280"/>
      <c r="BD11" s="1280"/>
      <c r="BE11" s="1280"/>
      <c r="BF11" s="1280"/>
      <c r="BG11" s="1280"/>
      <c r="BH11" s="1280"/>
      <c r="BI11" s="1280"/>
      <c r="BJ11" s="1280"/>
      <c r="BK11" s="1280"/>
      <c r="BL11" s="1280"/>
      <c r="BM11" s="1280"/>
      <c r="BN11" s="1280"/>
      <c r="BO11" s="1280"/>
      <c r="BP11" s="1280"/>
      <c r="BQ11" s="1280"/>
      <c r="BR11" s="1280"/>
      <c r="BS11" s="1280"/>
      <c r="BT11" s="1280"/>
      <c r="BU11" s="1280"/>
      <c r="BV11" s="1280"/>
      <c r="BW11" s="1280"/>
      <c r="BX11" s="1280"/>
      <c r="BY11" s="1280"/>
      <c r="BZ11" s="1280"/>
      <c r="CA11" s="1280"/>
      <c r="CB11" s="1280"/>
      <c r="CC11" s="1280"/>
      <c r="CD11" s="1280"/>
      <c r="CE11" s="1280"/>
      <c r="CF11" s="1280"/>
      <c r="CG11" s="1280"/>
      <c r="CH11" s="1280"/>
      <c r="CI11" s="1280"/>
      <c r="CJ11" s="1280"/>
      <c r="CK11" s="1280"/>
      <c r="CL11" s="1280"/>
      <c r="CM11" s="1280"/>
      <c r="CN11" s="1280"/>
      <c r="CO11" s="1280"/>
      <c r="CP11" s="1280"/>
      <c r="CQ11" s="1280"/>
      <c r="CR11" s="1280"/>
      <c r="CS11" s="1280"/>
      <c r="CT11" s="1280"/>
      <c r="CU11" s="1280"/>
      <c r="CV11" s="1280"/>
      <c r="CW11" s="1280"/>
      <c r="CX11" s="1280"/>
      <c r="CY11" s="1280"/>
      <c r="CZ11" s="1280"/>
      <c r="DA11" s="1280"/>
      <c r="DB11" s="1280"/>
      <c r="DC11" s="1280"/>
      <c r="DD11" s="1280"/>
      <c r="DE11" s="1280"/>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1280"/>
      <c r="B12" s="1280"/>
      <c r="C12" s="1280"/>
      <c r="D12" s="1280"/>
      <c r="E12" s="1280"/>
      <c r="F12" s="1280"/>
      <c r="G12" s="1280"/>
      <c r="H12" s="1280"/>
      <c r="I12" s="1280"/>
      <c r="J12" s="1280"/>
      <c r="K12" s="1280"/>
      <c r="L12" s="1280"/>
      <c r="M12" s="1280"/>
      <c r="N12" s="1280"/>
      <c r="O12" s="1280"/>
      <c r="P12" s="1280"/>
      <c r="Q12" s="1280"/>
      <c r="R12" s="1280"/>
      <c r="S12" s="1280"/>
      <c r="T12" s="1280"/>
      <c r="U12" s="1280"/>
      <c r="V12" s="1280"/>
      <c r="W12" s="1280"/>
      <c r="X12" s="1280"/>
      <c r="Y12" s="1280"/>
      <c r="Z12" s="1280"/>
      <c r="AA12" s="1280"/>
      <c r="AB12" s="1280"/>
      <c r="AC12" s="1280"/>
      <c r="AD12" s="1280"/>
      <c r="AE12" s="1280"/>
      <c r="AF12" s="1280"/>
      <c r="AG12" s="1280"/>
      <c r="AH12" s="1280"/>
      <c r="AI12" s="1280"/>
      <c r="AJ12" s="1280"/>
      <c r="AK12" s="1280"/>
      <c r="AL12" s="1280"/>
      <c r="AM12" s="1280"/>
      <c r="AN12" s="1280"/>
      <c r="AO12" s="1280"/>
      <c r="AP12" s="1280"/>
      <c r="AQ12" s="1280"/>
      <c r="AR12" s="1280"/>
      <c r="AS12" s="1280"/>
      <c r="AT12" s="1280"/>
      <c r="AU12" s="1280"/>
      <c r="AV12" s="1280"/>
      <c r="AW12" s="1280"/>
      <c r="AX12" s="1280"/>
      <c r="AY12" s="1280"/>
      <c r="AZ12" s="1280"/>
      <c r="BA12" s="1280"/>
      <c r="BB12" s="1280"/>
      <c r="BC12" s="1280"/>
      <c r="BD12" s="1280"/>
      <c r="BE12" s="1280"/>
      <c r="BF12" s="1280"/>
      <c r="BG12" s="1280"/>
      <c r="BH12" s="1280"/>
      <c r="BI12" s="1280"/>
      <c r="BJ12" s="1280"/>
      <c r="BK12" s="1280"/>
      <c r="BL12" s="1280"/>
      <c r="BM12" s="1280"/>
      <c r="BN12" s="1280"/>
      <c r="BO12" s="1280"/>
      <c r="BP12" s="1280"/>
      <c r="BQ12" s="1280"/>
      <c r="BR12" s="1280"/>
      <c r="BS12" s="1280"/>
      <c r="BT12" s="1280"/>
      <c r="BU12" s="1280"/>
      <c r="BV12" s="1280"/>
      <c r="BW12" s="1280"/>
      <c r="BX12" s="1280"/>
      <c r="BY12" s="1280"/>
      <c r="BZ12" s="1280"/>
      <c r="CA12" s="1280"/>
      <c r="CB12" s="1280"/>
      <c r="CC12" s="1280"/>
      <c r="CD12" s="1280"/>
      <c r="CE12" s="1280"/>
      <c r="CF12" s="1280"/>
      <c r="CG12" s="1280"/>
      <c r="CH12" s="1280"/>
      <c r="CI12" s="1280"/>
      <c r="CJ12" s="1280"/>
      <c r="CK12" s="1280"/>
      <c r="CL12" s="1280"/>
      <c r="CM12" s="1280"/>
      <c r="CN12" s="1280"/>
      <c r="CO12" s="1280"/>
      <c r="CP12" s="1280"/>
      <c r="CQ12" s="1280"/>
      <c r="CR12" s="1280"/>
      <c r="CS12" s="1280"/>
      <c r="CT12" s="1280"/>
      <c r="CU12" s="1280"/>
      <c r="CV12" s="1280"/>
      <c r="CW12" s="1280"/>
      <c r="CX12" s="1280"/>
      <c r="CY12" s="1280"/>
      <c r="CZ12" s="1280"/>
      <c r="DA12" s="1280"/>
      <c r="DB12" s="1280"/>
      <c r="DC12" s="1280"/>
      <c r="DD12" s="1280"/>
      <c r="DE12" s="1280"/>
      <c r="DF12" s="292"/>
      <c r="DG12" s="292"/>
      <c r="DH12" s="292"/>
      <c r="DI12" s="292"/>
      <c r="DJ12" s="292"/>
      <c r="DK12" s="292"/>
      <c r="DL12" s="292"/>
      <c r="DM12" s="292"/>
      <c r="DN12" s="292"/>
      <c r="DO12" s="292"/>
      <c r="DP12" s="292"/>
      <c r="DQ12" s="292"/>
      <c r="DR12" s="292"/>
      <c r="DS12" s="292"/>
      <c r="DT12" s="292"/>
      <c r="DU12" s="292"/>
      <c r="DV12" s="292"/>
      <c r="DW12" s="292"/>
      <c r="EM12" s="291" t="s">
        <v>595</v>
      </c>
    </row>
    <row r="13" spans="1:143" s="291" customFormat="1" x14ac:dyDescent="0.15">
      <c r="A13" s="1280"/>
      <c r="B13" s="1280"/>
      <c r="C13" s="1280"/>
      <c r="D13" s="1280"/>
      <c r="E13" s="1280"/>
      <c r="F13" s="1280"/>
      <c r="G13" s="1280"/>
      <c r="H13" s="1280"/>
      <c r="I13" s="1280"/>
      <c r="J13" s="1280"/>
      <c r="K13" s="1280"/>
      <c r="L13" s="1280"/>
      <c r="M13" s="1280"/>
      <c r="N13" s="1280"/>
      <c r="O13" s="1280"/>
      <c r="P13" s="1280"/>
      <c r="Q13" s="1280"/>
      <c r="R13" s="1280"/>
      <c r="S13" s="1280"/>
      <c r="T13" s="1280"/>
      <c r="U13" s="1280"/>
      <c r="V13" s="1280"/>
      <c r="W13" s="1280"/>
      <c r="X13" s="1280"/>
      <c r="Y13" s="1280"/>
      <c r="Z13" s="1280"/>
      <c r="AA13" s="1280"/>
      <c r="AB13" s="1280"/>
      <c r="AC13" s="1280"/>
      <c r="AD13" s="1280"/>
      <c r="AE13" s="1280"/>
      <c r="AF13" s="1280"/>
      <c r="AG13" s="1280"/>
      <c r="AH13" s="1280"/>
      <c r="AI13" s="1280"/>
      <c r="AJ13" s="1280"/>
      <c r="AK13" s="1280"/>
      <c r="AL13" s="1280"/>
      <c r="AM13" s="1280"/>
      <c r="AN13" s="1280"/>
      <c r="AO13" s="1280"/>
      <c r="AP13" s="1280"/>
      <c r="AQ13" s="1280"/>
      <c r="AR13" s="1280"/>
      <c r="AS13" s="1280"/>
      <c r="AT13" s="1280"/>
      <c r="AU13" s="1280"/>
      <c r="AV13" s="1280"/>
      <c r="AW13" s="1280"/>
      <c r="AX13" s="1280"/>
      <c r="AY13" s="1280"/>
      <c r="AZ13" s="1280"/>
      <c r="BA13" s="1280"/>
      <c r="BB13" s="1280"/>
      <c r="BC13" s="1280"/>
      <c r="BD13" s="1280"/>
      <c r="BE13" s="1280"/>
      <c r="BF13" s="1280"/>
      <c r="BG13" s="1280"/>
      <c r="BH13" s="1280"/>
      <c r="BI13" s="1280"/>
      <c r="BJ13" s="1280"/>
      <c r="BK13" s="1280"/>
      <c r="BL13" s="1280"/>
      <c r="BM13" s="1280"/>
      <c r="BN13" s="1280"/>
      <c r="BO13" s="1280"/>
      <c r="BP13" s="1280"/>
      <c r="BQ13" s="1280"/>
      <c r="BR13" s="1280"/>
      <c r="BS13" s="1280"/>
      <c r="BT13" s="1280"/>
      <c r="BU13" s="1280"/>
      <c r="BV13" s="1280"/>
      <c r="BW13" s="1280"/>
      <c r="BX13" s="1280"/>
      <c r="BY13" s="1280"/>
      <c r="BZ13" s="1280"/>
      <c r="CA13" s="1280"/>
      <c r="CB13" s="1280"/>
      <c r="CC13" s="1280"/>
      <c r="CD13" s="1280"/>
      <c r="CE13" s="1280"/>
      <c r="CF13" s="1280"/>
      <c r="CG13" s="1280"/>
      <c r="CH13" s="1280"/>
      <c r="CI13" s="1280"/>
      <c r="CJ13" s="1280"/>
      <c r="CK13" s="1280"/>
      <c r="CL13" s="1280"/>
      <c r="CM13" s="1280"/>
      <c r="CN13" s="1280"/>
      <c r="CO13" s="1280"/>
      <c r="CP13" s="1280"/>
      <c r="CQ13" s="1280"/>
      <c r="CR13" s="1280"/>
      <c r="CS13" s="1280"/>
      <c r="CT13" s="1280"/>
      <c r="CU13" s="1280"/>
      <c r="CV13" s="1280"/>
      <c r="CW13" s="1280"/>
      <c r="CX13" s="1280"/>
      <c r="CY13" s="1280"/>
      <c r="CZ13" s="1280"/>
      <c r="DA13" s="1280"/>
      <c r="DB13" s="1280"/>
      <c r="DC13" s="1280"/>
      <c r="DD13" s="1280"/>
      <c r="DE13" s="1280"/>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1280"/>
      <c r="B14" s="1280"/>
      <c r="C14" s="1280"/>
      <c r="D14" s="1280"/>
      <c r="E14" s="1280"/>
      <c r="F14" s="1280"/>
      <c r="G14" s="1280"/>
      <c r="H14" s="1280"/>
      <c r="I14" s="1280"/>
      <c r="J14" s="1280"/>
      <c r="K14" s="1280"/>
      <c r="L14" s="1280"/>
      <c r="M14" s="1280"/>
      <c r="N14" s="1280"/>
      <c r="O14" s="1280"/>
      <c r="P14" s="1280"/>
      <c r="Q14" s="1280"/>
      <c r="R14" s="1280"/>
      <c r="S14" s="1280"/>
      <c r="T14" s="1280"/>
      <c r="U14" s="1280"/>
      <c r="V14" s="1280"/>
      <c r="W14" s="1280"/>
      <c r="X14" s="1280"/>
      <c r="Y14" s="1280"/>
      <c r="Z14" s="1280"/>
      <c r="AA14" s="1280"/>
      <c r="AB14" s="1280"/>
      <c r="AC14" s="1280"/>
      <c r="AD14" s="1280"/>
      <c r="AE14" s="1280"/>
      <c r="AF14" s="1280"/>
      <c r="AG14" s="1280"/>
      <c r="AH14" s="1280"/>
      <c r="AI14" s="1280"/>
      <c r="AJ14" s="1280"/>
      <c r="AK14" s="1280"/>
      <c r="AL14" s="1280"/>
      <c r="AM14" s="1280"/>
      <c r="AN14" s="1280"/>
      <c r="AO14" s="1280"/>
      <c r="AP14" s="1280"/>
      <c r="AQ14" s="1280"/>
      <c r="AR14" s="1280"/>
      <c r="AS14" s="1280"/>
      <c r="AT14" s="1280"/>
      <c r="AU14" s="1280"/>
      <c r="AV14" s="1280"/>
      <c r="AW14" s="1280"/>
      <c r="AX14" s="1280"/>
      <c r="AY14" s="1280"/>
      <c r="AZ14" s="1280"/>
      <c r="BA14" s="1280"/>
      <c r="BB14" s="1280"/>
      <c r="BC14" s="1280"/>
      <c r="BD14" s="1280"/>
      <c r="BE14" s="1280"/>
      <c r="BF14" s="1280"/>
      <c r="BG14" s="1280"/>
      <c r="BH14" s="1280"/>
      <c r="BI14" s="1280"/>
      <c r="BJ14" s="1280"/>
      <c r="BK14" s="1280"/>
      <c r="BL14" s="1280"/>
      <c r="BM14" s="1280"/>
      <c r="BN14" s="1280"/>
      <c r="BO14" s="1280"/>
      <c r="BP14" s="1280"/>
      <c r="BQ14" s="1280"/>
      <c r="BR14" s="1280"/>
      <c r="BS14" s="1280"/>
      <c r="BT14" s="1280"/>
      <c r="BU14" s="1280"/>
      <c r="BV14" s="1280"/>
      <c r="BW14" s="1280"/>
      <c r="BX14" s="1280"/>
      <c r="BY14" s="1280"/>
      <c r="BZ14" s="1280"/>
      <c r="CA14" s="1280"/>
      <c r="CB14" s="1280"/>
      <c r="CC14" s="1280"/>
      <c r="CD14" s="1280"/>
      <c r="CE14" s="1280"/>
      <c r="CF14" s="1280"/>
      <c r="CG14" s="1280"/>
      <c r="CH14" s="1280"/>
      <c r="CI14" s="1280"/>
      <c r="CJ14" s="1280"/>
      <c r="CK14" s="1280"/>
      <c r="CL14" s="1280"/>
      <c r="CM14" s="1280"/>
      <c r="CN14" s="1280"/>
      <c r="CO14" s="1280"/>
      <c r="CP14" s="1280"/>
      <c r="CQ14" s="1280"/>
      <c r="CR14" s="1280"/>
      <c r="CS14" s="1280"/>
      <c r="CT14" s="1280"/>
      <c r="CU14" s="1280"/>
      <c r="CV14" s="1280"/>
      <c r="CW14" s="1280"/>
      <c r="CX14" s="1280"/>
      <c r="CY14" s="1280"/>
      <c r="CZ14" s="1280"/>
      <c r="DA14" s="1280"/>
      <c r="DB14" s="1280"/>
      <c r="DC14" s="1280"/>
      <c r="DD14" s="1280"/>
      <c r="DE14" s="1280"/>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1279"/>
      <c r="B15" s="1280"/>
      <c r="C15" s="1280"/>
      <c r="D15" s="1280"/>
      <c r="E15" s="1280"/>
      <c r="F15" s="1280"/>
      <c r="G15" s="1280"/>
      <c r="H15" s="1280"/>
      <c r="I15" s="1280"/>
      <c r="J15" s="1280"/>
      <c r="K15" s="1280"/>
      <c r="L15" s="1280"/>
      <c r="M15" s="1280"/>
      <c r="N15" s="1280"/>
      <c r="O15" s="1280"/>
      <c r="P15" s="1280"/>
      <c r="Q15" s="1280"/>
      <c r="R15" s="1280"/>
      <c r="S15" s="1280"/>
      <c r="T15" s="1280"/>
      <c r="U15" s="1280"/>
      <c r="V15" s="1280"/>
      <c r="W15" s="1280"/>
      <c r="X15" s="1280"/>
      <c r="Y15" s="1280"/>
      <c r="Z15" s="1280"/>
      <c r="AA15" s="1280"/>
      <c r="AB15" s="1280"/>
      <c r="AC15" s="1280"/>
      <c r="AD15" s="1280"/>
      <c r="AE15" s="1280"/>
      <c r="AF15" s="1280"/>
      <c r="AG15" s="1280"/>
      <c r="AH15" s="1280"/>
      <c r="AI15" s="1280"/>
      <c r="AJ15" s="1280"/>
      <c r="AK15" s="1280"/>
      <c r="AL15" s="1280"/>
      <c r="AM15" s="1280"/>
      <c r="AN15" s="1280"/>
      <c r="AO15" s="1280"/>
      <c r="AP15" s="1280"/>
      <c r="AQ15" s="1280"/>
      <c r="AR15" s="1280"/>
      <c r="AS15" s="1280"/>
      <c r="AT15" s="1280"/>
      <c r="AU15" s="1280"/>
      <c r="AV15" s="1280"/>
      <c r="AW15" s="1280"/>
      <c r="AX15" s="1280"/>
      <c r="AY15" s="1280"/>
      <c r="AZ15" s="1280"/>
      <c r="BA15" s="1280"/>
      <c r="BB15" s="1280"/>
      <c r="BC15" s="1280"/>
      <c r="BD15" s="1280"/>
      <c r="BE15" s="1280"/>
      <c r="BF15" s="1280"/>
      <c r="BG15" s="1280"/>
      <c r="BH15" s="1280"/>
      <c r="BI15" s="1280"/>
      <c r="BJ15" s="1280"/>
      <c r="BK15" s="1280"/>
      <c r="BL15" s="1280"/>
      <c r="BM15" s="1280"/>
      <c r="BN15" s="1280"/>
      <c r="BO15" s="1280"/>
      <c r="BP15" s="1280"/>
      <c r="BQ15" s="1280"/>
      <c r="BR15" s="1280"/>
      <c r="BS15" s="1280"/>
      <c r="BT15" s="1280"/>
      <c r="BU15" s="1280"/>
      <c r="BV15" s="1280"/>
      <c r="BW15" s="1280"/>
      <c r="BX15" s="1280"/>
      <c r="BY15" s="1280"/>
      <c r="BZ15" s="1280"/>
      <c r="CA15" s="1280"/>
      <c r="CB15" s="1280"/>
      <c r="CC15" s="1280"/>
      <c r="CD15" s="1280"/>
      <c r="CE15" s="1280"/>
      <c r="CF15" s="1280"/>
      <c r="CG15" s="1280"/>
      <c r="CH15" s="1280"/>
      <c r="CI15" s="1280"/>
      <c r="CJ15" s="1280"/>
      <c r="CK15" s="1280"/>
      <c r="CL15" s="1280"/>
      <c r="CM15" s="1280"/>
      <c r="CN15" s="1280"/>
      <c r="CO15" s="1280"/>
      <c r="CP15" s="1280"/>
      <c r="CQ15" s="1280"/>
      <c r="CR15" s="1280"/>
      <c r="CS15" s="1280"/>
      <c r="CT15" s="1280"/>
      <c r="CU15" s="1280"/>
      <c r="CV15" s="1280"/>
      <c r="CW15" s="1280"/>
      <c r="CX15" s="1280"/>
      <c r="CY15" s="1280"/>
      <c r="CZ15" s="1280"/>
      <c r="DA15" s="1280"/>
      <c r="DB15" s="1280"/>
      <c r="DC15" s="1280"/>
      <c r="DD15" s="1280"/>
      <c r="DE15" s="1280"/>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1279"/>
      <c r="B16" s="1280"/>
      <c r="C16" s="1280"/>
      <c r="D16" s="1280"/>
      <c r="E16" s="1280"/>
      <c r="F16" s="1280"/>
      <c r="G16" s="1280"/>
      <c r="H16" s="1280"/>
      <c r="I16" s="1280"/>
      <c r="J16" s="1280"/>
      <c r="K16" s="1280"/>
      <c r="L16" s="1280"/>
      <c r="M16" s="1280"/>
      <c r="N16" s="1280"/>
      <c r="O16" s="1280"/>
      <c r="P16" s="1280"/>
      <c r="Q16" s="1280"/>
      <c r="R16" s="1280"/>
      <c r="S16" s="1280"/>
      <c r="T16" s="1280"/>
      <c r="U16" s="1280"/>
      <c r="V16" s="1280"/>
      <c r="W16" s="1280"/>
      <c r="X16" s="1280"/>
      <c r="Y16" s="1280"/>
      <c r="Z16" s="1280"/>
      <c r="AA16" s="1280"/>
      <c r="AB16" s="1280"/>
      <c r="AC16" s="1280"/>
      <c r="AD16" s="1280"/>
      <c r="AE16" s="1280"/>
      <c r="AF16" s="1280"/>
      <c r="AG16" s="1280"/>
      <c r="AH16" s="1280"/>
      <c r="AI16" s="1280"/>
      <c r="AJ16" s="1280"/>
      <c r="AK16" s="1280"/>
      <c r="AL16" s="1280"/>
      <c r="AM16" s="1280"/>
      <c r="AN16" s="1280"/>
      <c r="AO16" s="1280"/>
      <c r="AP16" s="1280"/>
      <c r="AQ16" s="1280"/>
      <c r="AR16" s="1280"/>
      <c r="AS16" s="1280"/>
      <c r="AT16" s="1280"/>
      <c r="AU16" s="1280"/>
      <c r="AV16" s="1280"/>
      <c r="AW16" s="1280"/>
      <c r="AX16" s="1280"/>
      <c r="AY16" s="1280"/>
      <c r="AZ16" s="1280"/>
      <c r="BA16" s="1280"/>
      <c r="BB16" s="1280"/>
      <c r="BC16" s="1280"/>
      <c r="BD16" s="1280"/>
      <c r="BE16" s="1280"/>
      <c r="BF16" s="1280"/>
      <c r="BG16" s="1280"/>
      <c r="BH16" s="1280"/>
      <c r="BI16" s="1280"/>
      <c r="BJ16" s="1280"/>
      <c r="BK16" s="1280"/>
      <c r="BL16" s="1280"/>
      <c r="BM16" s="1280"/>
      <c r="BN16" s="1280"/>
      <c r="BO16" s="1280"/>
      <c r="BP16" s="1280"/>
      <c r="BQ16" s="1280"/>
      <c r="BR16" s="1280"/>
      <c r="BS16" s="1280"/>
      <c r="BT16" s="1280"/>
      <c r="BU16" s="1280"/>
      <c r="BV16" s="1280"/>
      <c r="BW16" s="1280"/>
      <c r="BX16" s="1280"/>
      <c r="BY16" s="1280"/>
      <c r="BZ16" s="1280"/>
      <c r="CA16" s="1280"/>
      <c r="CB16" s="1280"/>
      <c r="CC16" s="1280"/>
      <c r="CD16" s="1280"/>
      <c r="CE16" s="1280"/>
      <c r="CF16" s="1280"/>
      <c r="CG16" s="1280"/>
      <c r="CH16" s="1280"/>
      <c r="CI16" s="1280"/>
      <c r="CJ16" s="1280"/>
      <c r="CK16" s="1280"/>
      <c r="CL16" s="1280"/>
      <c r="CM16" s="1280"/>
      <c r="CN16" s="1280"/>
      <c r="CO16" s="1280"/>
      <c r="CP16" s="1280"/>
      <c r="CQ16" s="1280"/>
      <c r="CR16" s="1280"/>
      <c r="CS16" s="1280"/>
      <c r="CT16" s="1280"/>
      <c r="CU16" s="1280"/>
      <c r="CV16" s="1280"/>
      <c r="CW16" s="1280"/>
      <c r="CX16" s="1280"/>
      <c r="CY16" s="1280"/>
      <c r="CZ16" s="1280"/>
      <c r="DA16" s="1280"/>
      <c r="DB16" s="1280"/>
      <c r="DC16" s="1280"/>
      <c r="DD16" s="1280"/>
      <c r="DE16" s="1280"/>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1279"/>
      <c r="B17" s="1280"/>
      <c r="C17" s="1280"/>
      <c r="D17" s="1280"/>
      <c r="E17" s="1280"/>
      <c r="F17" s="1280"/>
      <c r="G17" s="1280"/>
      <c r="H17" s="1280"/>
      <c r="I17" s="1280"/>
      <c r="J17" s="1280"/>
      <c r="K17" s="1280"/>
      <c r="L17" s="1280"/>
      <c r="M17" s="1280"/>
      <c r="N17" s="1280"/>
      <c r="O17" s="1280"/>
      <c r="P17" s="1280"/>
      <c r="Q17" s="1280"/>
      <c r="R17" s="1280"/>
      <c r="S17" s="1280"/>
      <c r="T17" s="1280"/>
      <c r="U17" s="1280"/>
      <c r="V17" s="1280"/>
      <c r="W17" s="1280"/>
      <c r="X17" s="1280"/>
      <c r="Y17" s="1280"/>
      <c r="Z17" s="1280"/>
      <c r="AA17" s="1280"/>
      <c r="AB17" s="1280"/>
      <c r="AC17" s="1280"/>
      <c r="AD17" s="1280"/>
      <c r="AE17" s="1280"/>
      <c r="AF17" s="1280"/>
      <c r="AG17" s="1280"/>
      <c r="AH17" s="1280"/>
      <c r="AI17" s="1280"/>
      <c r="AJ17" s="1280"/>
      <c r="AK17" s="1280"/>
      <c r="AL17" s="1280"/>
      <c r="AM17" s="1280"/>
      <c r="AN17" s="1280"/>
      <c r="AO17" s="1280"/>
      <c r="AP17" s="1280"/>
      <c r="AQ17" s="1280"/>
      <c r="AR17" s="1280"/>
      <c r="AS17" s="1280"/>
      <c r="AT17" s="1280"/>
      <c r="AU17" s="1280"/>
      <c r="AV17" s="1280"/>
      <c r="AW17" s="1280"/>
      <c r="AX17" s="1280"/>
      <c r="AY17" s="1280"/>
      <c r="AZ17" s="1280"/>
      <c r="BA17" s="1280"/>
      <c r="BB17" s="1280"/>
      <c r="BC17" s="1280"/>
      <c r="BD17" s="1280"/>
      <c r="BE17" s="1280"/>
      <c r="BF17" s="1280"/>
      <c r="BG17" s="1280"/>
      <c r="BH17" s="1280"/>
      <c r="BI17" s="1280"/>
      <c r="BJ17" s="1280"/>
      <c r="BK17" s="1280"/>
      <c r="BL17" s="1280"/>
      <c r="BM17" s="1280"/>
      <c r="BN17" s="1280"/>
      <c r="BO17" s="1280"/>
      <c r="BP17" s="1280"/>
      <c r="BQ17" s="1280"/>
      <c r="BR17" s="1280"/>
      <c r="BS17" s="1280"/>
      <c r="BT17" s="1280"/>
      <c r="BU17" s="1280"/>
      <c r="BV17" s="1280"/>
      <c r="BW17" s="1280"/>
      <c r="BX17" s="1280"/>
      <c r="BY17" s="1280"/>
      <c r="BZ17" s="1280"/>
      <c r="CA17" s="1280"/>
      <c r="CB17" s="1280"/>
      <c r="CC17" s="1280"/>
      <c r="CD17" s="1280"/>
      <c r="CE17" s="1280"/>
      <c r="CF17" s="1280"/>
      <c r="CG17" s="1280"/>
      <c r="CH17" s="1280"/>
      <c r="CI17" s="1280"/>
      <c r="CJ17" s="1280"/>
      <c r="CK17" s="1280"/>
      <c r="CL17" s="1280"/>
      <c r="CM17" s="1280"/>
      <c r="CN17" s="1280"/>
      <c r="CO17" s="1280"/>
      <c r="CP17" s="1280"/>
      <c r="CQ17" s="1280"/>
      <c r="CR17" s="1280"/>
      <c r="CS17" s="1280"/>
      <c r="CT17" s="1280"/>
      <c r="CU17" s="1280"/>
      <c r="CV17" s="1280"/>
      <c r="CW17" s="1280"/>
      <c r="CX17" s="1280"/>
      <c r="CY17" s="1280"/>
      <c r="CZ17" s="1280"/>
      <c r="DA17" s="1280"/>
      <c r="DB17" s="1280"/>
      <c r="DC17" s="1280"/>
      <c r="DD17" s="1280"/>
      <c r="DE17" s="1280"/>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1279"/>
      <c r="B18" s="1280"/>
      <c r="C18" s="1280"/>
      <c r="D18" s="1280"/>
      <c r="E18" s="1280"/>
      <c r="F18" s="1280"/>
      <c r="G18" s="1280"/>
      <c r="H18" s="1280"/>
      <c r="I18" s="1280"/>
      <c r="J18" s="1280"/>
      <c r="K18" s="1280"/>
      <c r="L18" s="1280"/>
      <c r="M18" s="1280"/>
      <c r="N18" s="1280"/>
      <c r="O18" s="1280"/>
      <c r="P18" s="1280"/>
      <c r="Q18" s="1280"/>
      <c r="R18" s="1280"/>
      <c r="S18" s="1280"/>
      <c r="T18" s="1280"/>
      <c r="U18" s="1280"/>
      <c r="V18" s="1280"/>
      <c r="W18" s="1280"/>
      <c r="X18" s="1280"/>
      <c r="Y18" s="1280"/>
      <c r="Z18" s="1280"/>
      <c r="AA18" s="1280"/>
      <c r="AB18" s="1280"/>
      <c r="AC18" s="1280"/>
      <c r="AD18" s="1280"/>
      <c r="AE18" s="1280"/>
      <c r="AF18" s="1280"/>
      <c r="AG18" s="1280"/>
      <c r="AH18" s="1280"/>
      <c r="AI18" s="1280"/>
      <c r="AJ18" s="1280"/>
      <c r="AK18" s="1280"/>
      <c r="AL18" s="1280"/>
      <c r="AM18" s="1280"/>
      <c r="AN18" s="1280"/>
      <c r="AO18" s="1280"/>
      <c r="AP18" s="1280"/>
      <c r="AQ18" s="1280"/>
      <c r="AR18" s="1280"/>
      <c r="AS18" s="1280"/>
      <c r="AT18" s="1280"/>
      <c r="AU18" s="1280"/>
      <c r="AV18" s="1280"/>
      <c r="AW18" s="1280"/>
      <c r="AX18" s="1280"/>
      <c r="AY18" s="1280"/>
      <c r="AZ18" s="1280"/>
      <c r="BA18" s="1280"/>
      <c r="BB18" s="1280"/>
      <c r="BC18" s="1280"/>
      <c r="BD18" s="1280"/>
      <c r="BE18" s="1280"/>
      <c r="BF18" s="1280"/>
      <c r="BG18" s="1280"/>
      <c r="BH18" s="1280"/>
      <c r="BI18" s="1280"/>
      <c r="BJ18" s="1280"/>
      <c r="BK18" s="1280"/>
      <c r="BL18" s="1280"/>
      <c r="BM18" s="1280"/>
      <c r="BN18" s="1280"/>
      <c r="BO18" s="1280"/>
      <c r="BP18" s="1280"/>
      <c r="BQ18" s="1280"/>
      <c r="BR18" s="1280"/>
      <c r="BS18" s="1280"/>
      <c r="BT18" s="1280"/>
      <c r="BU18" s="1280"/>
      <c r="BV18" s="1280"/>
      <c r="BW18" s="1280"/>
      <c r="BX18" s="1280"/>
      <c r="BY18" s="1280"/>
      <c r="BZ18" s="1280"/>
      <c r="CA18" s="1280"/>
      <c r="CB18" s="1280"/>
      <c r="CC18" s="1280"/>
      <c r="CD18" s="1280"/>
      <c r="CE18" s="1280"/>
      <c r="CF18" s="1280"/>
      <c r="CG18" s="1280"/>
      <c r="CH18" s="1280"/>
      <c r="CI18" s="1280"/>
      <c r="CJ18" s="1280"/>
      <c r="CK18" s="1280"/>
      <c r="CL18" s="1280"/>
      <c r="CM18" s="1280"/>
      <c r="CN18" s="1280"/>
      <c r="CO18" s="1280"/>
      <c r="CP18" s="1280"/>
      <c r="CQ18" s="1280"/>
      <c r="CR18" s="1280"/>
      <c r="CS18" s="1280"/>
      <c r="CT18" s="1280"/>
      <c r="CU18" s="1280"/>
      <c r="CV18" s="1280"/>
      <c r="CW18" s="1280"/>
      <c r="CX18" s="1280"/>
      <c r="CY18" s="1280"/>
      <c r="CZ18" s="1280"/>
      <c r="DA18" s="1280"/>
      <c r="DB18" s="1280"/>
      <c r="DC18" s="1280"/>
      <c r="DD18" s="1280"/>
      <c r="DE18" s="1280"/>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1279"/>
      <c r="DE19" s="1279"/>
    </row>
    <row r="20" spans="1:351" x14ac:dyDescent="0.15">
      <c r="DD20" s="1279"/>
      <c r="DE20" s="1279"/>
    </row>
    <row r="21" spans="1:351" ht="17.25" x14ac:dyDescent="0.15">
      <c r="B21" s="1281"/>
      <c r="C21" s="1282"/>
      <c r="D21" s="1282"/>
      <c r="E21" s="1282"/>
      <c r="F21" s="1282"/>
      <c r="G21" s="1282"/>
      <c r="H21" s="1282"/>
      <c r="I21" s="1282"/>
      <c r="J21" s="1282"/>
      <c r="K21" s="1282"/>
      <c r="L21" s="1282"/>
      <c r="M21" s="1282"/>
      <c r="N21" s="1283"/>
      <c r="O21" s="1282"/>
      <c r="P21" s="1282"/>
      <c r="Q21" s="1282"/>
      <c r="R21" s="1282"/>
      <c r="S21" s="1282"/>
      <c r="T21" s="1282"/>
      <c r="U21" s="1282"/>
      <c r="V21" s="1282"/>
      <c r="W21" s="1282"/>
      <c r="X21" s="1282"/>
      <c r="Y21" s="1282"/>
      <c r="Z21" s="1282"/>
      <c r="AA21" s="1282"/>
      <c r="AB21" s="1282"/>
      <c r="AC21" s="1282"/>
      <c r="AD21" s="1282"/>
      <c r="AE21" s="1282"/>
      <c r="AF21" s="1282"/>
      <c r="AG21" s="1282"/>
      <c r="AH21" s="1282"/>
      <c r="AI21" s="1282"/>
      <c r="AJ21" s="1282"/>
      <c r="AK21" s="1282"/>
      <c r="AL21" s="1282"/>
      <c r="AM21" s="1282"/>
      <c r="AN21" s="1282"/>
      <c r="AO21" s="1282"/>
      <c r="AP21" s="1282"/>
      <c r="AQ21" s="1282"/>
      <c r="AR21" s="1282"/>
      <c r="AS21" s="1282"/>
      <c r="AT21" s="1283"/>
      <c r="AU21" s="1282"/>
      <c r="AV21" s="1282"/>
      <c r="AW21" s="1282"/>
      <c r="AX21" s="1282"/>
      <c r="AY21" s="1282"/>
      <c r="AZ21" s="1282"/>
      <c r="BA21" s="1282"/>
      <c r="BB21" s="1282"/>
      <c r="BC21" s="1282"/>
      <c r="BD21" s="1282"/>
      <c r="BE21" s="1282"/>
      <c r="BF21" s="1283"/>
      <c r="BG21" s="1282"/>
      <c r="BH21" s="1282"/>
      <c r="BI21" s="1282"/>
      <c r="BJ21" s="1282"/>
      <c r="BK21" s="1282"/>
      <c r="BL21" s="1282"/>
      <c r="BM21" s="1282"/>
      <c r="BN21" s="1282"/>
      <c r="BO21" s="1282"/>
      <c r="BP21" s="1282"/>
      <c r="BQ21" s="1282"/>
      <c r="BR21" s="1283"/>
      <c r="BS21" s="1282"/>
      <c r="BT21" s="1282"/>
      <c r="BU21" s="1282"/>
      <c r="BV21" s="1282"/>
      <c r="BW21" s="1282"/>
      <c r="BX21" s="1282"/>
      <c r="BY21" s="1282"/>
      <c r="BZ21" s="1282"/>
      <c r="CA21" s="1282"/>
      <c r="CB21" s="1282"/>
      <c r="CC21" s="1282"/>
      <c r="CD21" s="1283"/>
      <c r="CE21" s="1282"/>
      <c r="CF21" s="1282"/>
      <c r="CG21" s="1282"/>
      <c r="CH21" s="1282"/>
      <c r="CI21" s="1282"/>
      <c r="CJ21" s="1282"/>
      <c r="CK21" s="1282"/>
      <c r="CL21" s="1282"/>
      <c r="CM21" s="1282"/>
      <c r="CN21" s="1282"/>
      <c r="CO21" s="1282"/>
      <c r="CP21" s="1283"/>
      <c r="CQ21" s="1282"/>
      <c r="CR21" s="1282"/>
      <c r="CS21" s="1282"/>
      <c r="CT21" s="1282"/>
      <c r="CU21" s="1282"/>
      <c r="CV21" s="1282"/>
      <c r="CW21" s="1282"/>
      <c r="CX21" s="1282"/>
      <c r="CY21" s="1282"/>
      <c r="CZ21" s="1282"/>
      <c r="DA21" s="1282"/>
      <c r="DB21" s="1283"/>
      <c r="DC21" s="1282"/>
      <c r="DD21" s="1284"/>
      <c r="DE21" s="1279"/>
      <c r="MM21" s="1285"/>
    </row>
    <row r="22" spans="1:351" ht="17.25" x14ac:dyDescent="0.15">
      <c r="B22" s="1286"/>
      <c r="MM22" s="1285"/>
    </row>
    <row r="23" spans="1:351" x14ac:dyDescent="0.15">
      <c r="B23" s="1286"/>
    </row>
    <row r="24" spans="1:351" x14ac:dyDescent="0.15">
      <c r="B24" s="1286"/>
    </row>
    <row r="25" spans="1:351" x14ac:dyDescent="0.15">
      <c r="B25" s="1286"/>
    </row>
    <row r="26" spans="1:351" x14ac:dyDescent="0.15">
      <c r="B26" s="1286"/>
    </row>
    <row r="27" spans="1:351" x14ac:dyDescent="0.15">
      <c r="B27" s="1286"/>
    </row>
    <row r="28" spans="1:351" x14ac:dyDescent="0.15">
      <c r="B28" s="1286"/>
    </row>
    <row r="29" spans="1:351" x14ac:dyDescent="0.15">
      <c r="B29" s="1286"/>
    </row>
    <row r="30" spans="1:351" x14ac:dyDescent="0.15">
      <c r="B30" s="1286"/>
    </row>
    <row r="31" spans="1:351" x14ac:dyDescent="0.15">
      <c r="B31" s="1286"/>
    </row>
    <row r="32" spans="1:351" x14ac:dyDescent="0.15">
      <c r="B32" s="1286"/>
    </row>
    <row r="33" spans="2:109" x14ac:dyDescent="0.15">
      <c r="B33" s="1286"/>
    </row>
    <row r="34" spans="2:109" x14ac:dyDescent="0.15">
      <c r="B34" s="1286"/>
    </row>
    <row r="35" spans="2:109" x14ac:dyDescent="0.15">
      <c r="B35" s="1286"/>
    </row>
    <row r="36" spans="2:109" x14ac:dyDescent="0.15">
      <c r="B36" s="1286"/>
    </row>
    <row r="37" spans="2:109" x14ac:dyDescent="0.15">
      <c r="B37" s="1286"/>
    </row>
    <row r="38" spans="2:109" x14ac:dyDescent="0.15">
      <c r="B38" s="1286"/>
    </row>
    <row r="39" spans="2:109" x14ac:dyDescent="0.15">
      <c r="B39" s="1288"/>
      <c r="C39" s="1289"/>
      <c r="D39" s="1289"/>
      <c r="E39" s="1289"/>
      <c r="F39" s="1289"/>
      <c r="G39" s="1289"/>
      <c r="H39" s="1289"/>
      <c r="I39" s="1289"/>
      <c r="J39" s="1289"/>
      <c r="K39" s="1289"/>
      <c r="L39" s="1289"/>
      <c r="M39" s="1289"/>
      <c r="N39" s="1289"/>
      <c r="O39" s="1289"/>
      <c r="P39" s="1289"/>
      <c r="Q39" s="1289"/>
      <c r="R39" s="1289"/>
      <c r="S39" s="1289"/>
      <c r="T39" s="1289"/>
      <c r="U39" s="1289"/>
      <c r="V39" s="1289"/>
      <c r="W39" s="1289"/>
      <c r="X39" s="1289"/>
      <c r="Y39" s="1289"/>
      <c r="Z39" s="1289"/>
      <c r="AA39" s="1289"/>
      <c r="AB39" s="1289"/>
      <c r="AC39" s="1289"/>
      <c r="AD39" s="1289"/>
      <c r="AE39" s="1289"/>
      <c r="AF39" s="1289"/>
      <c r="AG39" s="1289"/>
      <c r="AH39" s="1289"/>
      <c r="AI39" s="1289"/>
      <c r="AJ39" s="1289"/>
      <c r="AK39" s="1289"/>
      <c r="AL39" s="1289"/>
      <c r="AM39" s="1289"/>
      <c r="AN39" s="1289"/>
      <c r="AO39" s="1289"/>
      <c r="AP39" s="1289"/>
      <c r="AQ39" s="1289"/>
      <c r="AR39" s="1289"/>
      <c r="AS39" s="1289"/>
      <c r="AT39" s="1289"/>
      <c r="AU39" s="1289"/>
      <c r="AV39" s="1289"/>
      <c r="AW39" s="1289"/>
      <c r="AX39" s="1289"/>
      <c r="AY39" s="1289"/>
      <c r="AZ39" s="1289"/>
      <c r="BA39" s="1289"/>
      <c r="BB39" s="1289"/>
      <c r="BC39" s="1289"/>
      <c r="BD39" s="1289"/>
      <c r="BE39" s="1289"/>
      <c r="BF39" s="1289"/>
      <c r="BG39" s="1289"/>
      <c r="BH39" s="1289"/>
      <c r="BI39" s="1289"/>
      <c r="BJ39" s="1289"/>
      <c r="BK39" s="1289"/>
      <c r="BL39" s="1289"/>
      <c r="BM39" s="1289"/>
      <c r="BN39" s="1289"/>
      <c r="BO39" s="1289"/>
      <c r="BP39" s="1289"/>
      <c r="BQ39" s="1289"/>
      <c r="BR39" s="1289"/>
      <c r="BS39" s="1289"/>
      <c r="BT39" s="1289"/>
      <c r="BU39" s="1289"/>
      <c r="BV39" s="1289"/>
      <c r="BW39" s="1289"/>
      <c r="BX39" s="1289"/>
      <c r="BY39" s="1289"/>
      <c r="BZ39" s="1289"/>
      <c r="CA39" s="1289"/>
      <c r="CB39" s="1289"/>
      <c r="CC39" s="1289"/>
      <c r="CD39" s="1289"/>
      <c r="CE39" s="1289"/>
      <c r="CF39" s="1289"/>
      <c r="CG39" s="1289"/>
      <c r="CH39" s="1289"/>
      <c r="CI39" s="1289"/>
      <c r="CJ39" s="1289"/>
      <c r="CK39" s="1289"/>
      <c r="CL39" s="1289"/>
      <c r="CM39" s="1289"/>
      <c r="CN39" s="1289"/>
      <c r="CO39" s="1289"/>
      <c r="CP39" s="1289"/>
      <c r="CQ39" s="1289"/>
      <c r="CR39" s="1289"/>
      <c r="CS39" s="1289"/>
      <c r="CT39" s="1289"/>
      <c r="CU39" s="1289"/>
      <c r="CV39" s="1289"/>
      <c r="CW39" s="1289"/>
      <c r="CX39" s="1289"/>
      <c r="CY39" s="1289"/>
      <c r="CZ39" s="1289"/>
      <c r="DA39" s="1289"/>
      <c r="DB39" s="1289"/>
      <c r="DC39" s="1289"/>
      <c r="DD39" s="1290"/>
    </row>
    <row r="40" spans="2:109" x14ac:dyDescent="0.15">
      <c r="B40" s="1291"/>
      <c r="DD40" s="1291"/>
      <c r="DE40" s="1279"/>
    </row>
    <row r="41" spans="2:109" ht="17.25" x14ac:dyDescent="0.15">
      <c r="B41" s="1292" t="s">
        <v>596</v>
      </c>
      <c r="C41" s="1282"/>
      <c r="D41" s="1282"/>
      <c r="E41" s="1282"/>
      <c r="F41" s="1282"/>
      <c r="G41" s="1282"/>
      <c r="H41" s="1282"/>
      <c r="I41" s="1282"/>
      <c r="J41" s="1282"/>
      <c r="K41" s="1282"/>
      <c r="L41" s="1282"/>
      <c r="M41" s="1282"/>
      <c r="N41" s="1282"/>
      <c r="O41" s="1282"/>
      <c r="P41" s="1282"/>
      <c r="Q41" s="1282"/>
      <c r="R41" s="1282"/>
      <c r="S41" s="1282"/>
      <c r="T41" s="1282"/>
      <c r="U41" s="1282"/>
      <c r="V41" s="1282"/>
      <c r="W41" s="1282"/>
      <c r="X41" s="1282"/>
      <c r="Y41" s="1282"/>
      <c r="Z41" s="1282"/>
      <c r="AA41" s="1282"/>
      <c r="AB41" s="1282"/>
      <c r="AC41" s="1282"/>
      <c r="AD41" s="1282"/>
      <c r="AE41" s="1282"/>
      <c r="AF41" s="1282"/>
      <c r="AG41" s="1282"/>
      <c r="AH41" s="1282"/>
      <c r="AI41" s="1282"/>
      <c r="AJ41" s="1282"/>
      <c r="AK41" s="1282"/>
      <c r="AL41" s="1282"/>
      <c r="AM41" s="1282"/>
      <c r="AN41" s="1282"/>
      <c r="AO41" s="1282"/>
      <c r="AP41" s="1282"/>
      <c r="AQ41" s="1282"/>
      <c r="AR41" s="1282"/>
      <c r="AS41" s="1282"/>
      <c r="AT41" s="1282"/>
      <c r="AU41" s="1282"/>
      <c r="AV41" s="1282"/>
      <c r="AW41" s="1282"/>
      <c r="AX41" s="1282"/>
      <c r="AY41" s="1282"/>
      <c r="AZ41" s="1282"/>
      <c r="BA41" s="1282"/>
      <c r="BB41" s="1282"/>
      <c r="BC41" s="1282"/>
      <c r="BD41" s="1282"/>
      <c r="BE41" s="1282"/>
      <c r="BF41" s="1282"/>
      <c r="BG41" s="1282"/>
      <c r="BH41" s="1282"/>
      <c r="BI41" s="1282"/>
      <c r="BJ41" s="1282"/>
      <c r="BK41" s="1282"/>
      <c r="BL41" s="1282"/>
      <c r="BM41" s="1282"/>
      <c r="BN41" s="1282"/>
      <c r="BO41" s="1282"/>
      <c r="BP41" s="1282"/>
      <c r="BQ41" s="1282"/>
      <c r="BR41" s="1282"/>
      <c r="BS41" s="1282"/>
      <c r="BT41" s="1282"/>
      <c r="BU41" s="1282"/>
      <c r="BV41" s="1282"/>
      <c r="BW41" s="1282"/>
      <c r="BX41" s="1282"/>
      <c r="BY41" s="1282"/>
      <c r="BZ41" s="1282"/>
      <c r="CA41" s="1282"/>
      <c r="CB41" s="1282"/>
      <c r="CC41" s="1282"/>
      <c r="CD41" s="1282"/>
      <c r="CE41" s="1282"/>
      <c r="CF41" s="1282"/>
      <c r="CG41" s="1282"/>
      <c r="CH41" s="1282"/>
      <c r="CI41" s="1282"/>
      <c r="CJ41" s="1282"/>
      <c r="CK41" s="1282"/>
      <c r="CL41" s="1282"/>
      <c r="CM41" s="1282"/>
      <c r="CN41" s="1282"/>
      <c r="CO41" s="1282"/>
      <c r="CP41" s="1282"/>
      <c r="CQ41" s="1282"/>
      <c r="CR41" s="1282"/>
      <c r="CS41" s="1282"/>
      <c r="CT41" s="1282"/>
      <c r="CU41" s="1282"/>
      <c r="CV41" s="1282"/>
      <c r="CW41" s="1282"/>
      <c r="CX41" s="1282"/>
      <c r="CY41" s="1282"/>
      <c r="CZ41" s="1282"/>
      <c r="DA41" s="1282"/>
      <c r="DB41" s="1282"/>
      <c r="DC41" s="1282"/>
      <c r="DD41" s="1284"/>
    </row>
    <row r="42" spans="2:109" x14ac:dyDescent="0.15">
      <c r="B42" s="1286"/>
      <c r="G42" s="1293"/>
      <c r="I42" s="1294"/>
      <c r="J42" s="1294"/>
      <c r="K42" s="1294"/>
      <c r="AM42" s="1293"/>
      <c r="AN42" s="1293" t="s">
        <v>597</v>
      </c>
      <c r="AP42" s="1294"/>
      <c r="AQ42" s="1294"/>
      <c r="AR42" s="1294"/>
      <c r="AY42" s="1293"/>
      <c r="BA42" s="1294"/>
      <c r="BB42" s="1294"/>
      <c r="BC42" s="1294"/>
      <c r="BK42" s="1293"/>
      <c r="BM42" s="1294"/>
      <c r="BN42" s="1294"/>
      <c r="BO42" s="1294"/>
      <c r="BW42" s="1293"/>
      <c r="BY42" s="1294"/>
      <c r="BZ42" s="1294"/>
      <c r="CA42" s="1294"/>
      <c r="CI42" s="1293"/>
      <c r="CK42" s="1294"/>
      <c r="CL42" s="1294"/>
      <c r="CM42" s="1294"/>
      <c r="CU42" s="1293"/>
      <c r="CW42" s="1294"/>
      <c r="CX42" s="1294"/>
      <c r="CY42" s="1294"/>
    </row>
    <row r="43" spans="2:109" ht="13.5" customHeight="1" x14ac:dyDescent="0.15">
      <c r="B43" s="1286"/>
      <c r="AN43" s="1295" t="s">
        <v>598</v>
      </c>
      <c r="AO43" s="1296"/>
      <c r="AP43" s="1296"/>
      <c r="AQ43" s="1296"/>
      <c r="AR43" s="1296"/>
      <c r="AS43" s="1296"/>
      <c r="AT43" s="1296"/>
      <c r="AU43" s="1296"/>
      <c r="AV43" s="1296"/>
      <c r="AW43" s="1296"/>
      <c r="AX43" s="1296"/>
      <c r="AY43" s="1296"/>
      <c r="AZ43" s="1296"/>
      <c r="BA43" s="1296"/>
      <c r="BB43" s="1296"/>
      <c r="BC43" s="1296"/>
      <c r="BD43" s="1296"/>
      <c r="BE43" s="1296"/>
      <c r="BF43" s="1296"/>
      <c r="BG43" s="1296"/>
      <c r="BH43" s="1296"/>
      <c r="BI43" s="1296"/>
      <c r="BJ43" s="1296"/>
      <c r="BK43" s="1296"/>
      <c r="BL43" s="1296"/>
      <c r="BM43" s="1296"/>
      <c r="BN43" s="1296"/>
      <c r="BO43" s="1296"/>
      <c r="BP43" s="1296"/>
      <c r="BQ43" s="1296"/>
      <c r="BR43" s="1296"/>
      <c r="BS43" s="1296"/>
      <c r="BT43" s="1296"/>
      <c r="BU43" s="1296"/>
      <c r="BV43" s="1296"/>
      <c r="BW43" s="1296"/>
      <c r="BX43" s="1296"/>
      <c r="BY43" s="1296"/>
      <c r="BZ43" s="1296"/>
      <c r="CA43" s="1296"/>
      <c r="CB43" s="1296"/>
      <c r="CC43" s="1296"/>
      <c r="CD43" s="1296"/>
      <c r="CE43" s="1296"/>
      <c r="CF43" s="1296"/>
      <c r="CG43" s="1296"/>
      <c r="CH43" s="1296"/>
      <c r="CI43" s="1296"/>
      <c r="CJ43" s="1296"/>
      <c r="CK43" s="1296"/>
      <c r="CL43" s="1296"/>
      <c r="CM43" s="1296"/>
      <c r="CN43" s="1296"/>
      <c r="CO43" s="1296"/>
      <c r="CP43" s="1296"/>
      <c r="CQ43" s="1296"/>
      <c r="CR43" s="1296"/>
      <c r="CS43" s="1296"/>
      <c r="CT43" s="1296"/>
      <c r="CU43" s="1296"/>
      <c r="CV43" s="1296"/>
      <c r="CW43" s="1296"/>
      <c r="CX43" s="1296"/>
      <c r="CY43" s="1296"/>
      <c r="CZ43" s="1296"/>
      <c r="DA43" s="1296"/>
      <c r="DB43" s="1296"/>
      <c r="DC43" s="1297"/>
    </row>
    <row r="44" spans="2:109" x14ac:dyDescent="0.15">
      <c r="B44" s="1286"/>
      <c r="AN44" s="1298"/>
      <c r="AO44" s="1299"/>
      <c r="AP44" s="1299"/>
      <c r="AQ44" s="1299"/>
      <c r="AR44" s="1299"/>
      <c r="AS44" s="1299"/>
      <c r="AT44" s="1299"/>
      <c r="AU44" s="1299"/>
      <c r="AV44" s="1299"/>
      <c r="AW44" s="1299"/>
      <c r="AX44" s="1299"/>
      <c r="AY44" s="1299"/>
      <c r="AZ44" s="1299"/>
      <c r="BA44" s="1299"/>
      <c r="BB44" s="1299"/>
      <c r="BC44" s="1299"/>
      <c r="BD44" s="1299"/>
      <c r="BE44" s="1299"/>
      <c r="BF44" s="1299"/>
      <c r="BG44" s="1299"/>
      <c r="BH44" s="1299"/>
      <c r="BI44" s="1299"/>
      <c r="BJ44" s="1299"/>
      <c r="BK44" s="1299"/>
      <c r="BL44" s="1299"/>
      <c r="BM44" s="1299"/>
      <c r="BN44" s="1299"/>
      <c r="BO44" s="1299"/>
      <c r="BP44" s="1299"/>
      <c r="BQ44" s="1299"/>
      <c r="BR44" s="1299"/>
      <c r="BS44" s="1299"/>
      <c r="BT44" s="1299"/>
      <c r="BU44" s="1299"/>
      <c r="BV44" s="1299"/>
      <c r="BW44" s="1299"/>
      <c r="BX44" s="1299"/>
      <c r="BY44" s="1299"/>
      <c r="BZ44" s="1299"/>
      <c r="CA44" s="1299"/>
      <c r="CB44" s="1299"/>
      <c r="CC44" s="1299"/>
      <c r="CD44" s="1299"/>
      <c r="CE44" s="1299"/>
      <c r="CF44" s="1299"/>
      <c r="CG44" s="1299"/>
      <c r="CH44" s="1299"/>
      <c r="CI44" s="1299"/>
      <c r="CJ44" s="1299"/>
      <c r="CK44" s="1299"/>
      <c r="CL44" s="1299"/>
      <c r="CM44" s="1299"/>
      <c r="CN44" s="1299"/>
      <c r="CO44" s="1299"/>
      <c r="CP44" s="1299"/>
      <c r="CQ44" s="1299"/>
      <c r="CR44" s="1299"/>
      <c r="CS44" s="1299"/>
      <c r="CT44" s="1299"/>
      <c r="CU44" s="1299"/>
      <c r="CV44" s="1299"/>
      <c r="CW44" s="1299"/>
      <c r="CX44" s="1299"/>
      <c r="CY44" s="1299"/>
      <c r="CZ44" s="1299"/>
      <c r="DA44" s="1299"/>
      <c r="DB44" s="1299"/>
      <c r="DC44" s="1300"/>
    </row>
    <row r="45" spans="2:109" x14ac:dyDescent="0.15">
      <c r="B45" s="1286"/>
      <c r="AN45" s="1298"/>
      <c r="AO45" s="1299"/>
      <c r="AP45" s="1299"/>
      <c r="AQ45" s="1299"/>
      <c r="AR45" s="1299"/>
      <c r="AS45" s="1299"/>
      <c r="AT45" s="1299"/>
      <c r="AU45" s="1299"/>
      <c r="AV45" s="1299"/>
      <c r="AW45" s="1299"/>
      <c r="AX45" s="1299"/>
      <c r="AY45" s="1299"/>
      <c r="AZ45" s="1299"/>
      <c r="BA45" s="1299"/>
      <c r="BB45" s="1299"/>
      <c r="BC45" s="1299"/>
      <c r="BD45" s="1299"/>
      <c r="BE45" s="1299"/>
      <c r="BF45" s="1299"/>
      <c r="BG45" s="1299"/>
      <c r="BH45" s="1299"/>
      <c r="BI45" s="1299"/>
      <c r="BJ45" s="1299"/>
      <c r="BK45" s="1299"/>
      <c r="BL45" s="1299"/>
      <c r="BM45" s="1299"/>
      <c r="BN45" s="1299"/>
      <c r="BO45" s="1299"/>
      <c r="BP45" s="1299"/>
      <c r="BQ45" s="1299"/>
      <c r="BR45" s="1299"/>
      <c r="BS45" s="1299"/>
      <c r="BT45" s="1299"/>
      <c r="BU45" s="1299"/>
      <c r="BV45" s="1299"/>
      <c r="BW45" s="1299"/>
      <c r="BX45" s="1299"/>
      <c r="BY45" s="1299"/>
      <c r="BZ45" s="1299"/>
      <c r="CA45" s="1299"/>
      <c r="CB45" s="1299"/>
      <c r="CC45" s="1299"/>
      <c r="CD45" s="1299"/>
      <c r="CE45" s="1299"/>
      <c r="CF45" s="1299"/>
      <c r="CG45" s="1299"/>
      <c r="CH45" s="1299"/>
      <c r="CI45" s="1299"/>
      <c r="CJ45" s="1299"/>
      <c r="CK45" s="1299"/>
      <c r="CL45" s="1299"/>
      <c r="CM45" s="1299"/>
      <c r="CN45" s="1299"/>
      <c r="CO45" s="1299"/>
      <c r="CP45" s="1299"/>
      <c r="CQ45" s="1299"/>
      <c r="CR45" s="1299"/>
      <c r="CS45" s="1299"/>
      <c r="CT45" s="1299"/>
      <c r="CU45" s="1299"/>
      <c r="CV45" s="1299"/>
      <c r="CW45" s="1299"/>
      <c r="CX45" s="1299"/>
      <c r="CY45" s="1299"/>
      <c r="CZ45" s="1299"/>
      <c r="DA45" s="1299"/>
      <c r="DB45" s="1299"/>
      <c r="DC45" s="1300"/>
    </row>
    <row r="46" spans="2:109" x14ac:dyDescent="0.15">
      <c r="B46" s="1286"/>
      <c r="AN46" s="1298"/>
      <c r="AO46" s="1299"/>
      <c r="AP46" s="1299"/>
      <c r="AQ46" s="1299"/>
      <c r="AR46" s="1299"/>
      <c r="AS46" s="1299"/>
      <c r="AT46" s="1299"/>
      <c r="AU46" s="1299"/>
      <c r="AV46" s="1299"/>
      <c r="AW46" s="1299"/>
      <c r="AX46" s="1299"/>
      <c r="AY46" s="1299"/>
      <c r="AZ46" s="1299"/>
      <c r="BA46" s="1299"/>
      <c r="BB46" s="1299"/>
      <c r="BC46" s="1299"/>
      <c r="BD46" s="1299"/>
      <c r="BE46" s="1299"/>
      <c r="BF46" s="1299"/>
      <c r="BG46" s="1299"/>
      <c r="BH46" s="1299"/>
      <c r="BI46" s="1299"/>
      <c r="BJ46" s="1299"/>
      <c r="BK46" s="1299"/>
      <c r="BL46" s="1299"/>
      <c r="BM46" s="1299"/>
      <c r="BN46" s="1299"/>
      <c r="BO46" s="1299"/>
      <c r="BP46" s="1299"/>
      <c r="BQ46" s="1299"/>
      <c r="BR46" s="1299"/>
      <c r="BS46" s="1299"/>
      <c r="BT46" s="1299"/>
      <c r="BU46" s="1299"/>
      <c r="BV46" s="1299"/>
      <c r="BW46" s="1299"/>
      <c r="BX46" s="1299"/>
      <c r="BY46" s="1299"/>
      <c r="BZ46" s="1299"/>
      <c r="CA46" s="1299"/>
      <c r="CB46" s="1299"/>
      <c r="CC46" s="1299"/>
      <c r="CD46" s="1299"/>
      <c r="CE46" s="1299"/>
      <c r="CF46" s="1299"/>
      <c r="CG46" s="1299"/>
      <c r="CH46" s="1299"/>
      <c r="CI46" s="1299"/>
      <c r="CJ46" s="1299"/>
      <c r="CK46" s="1299"/>
      <c r="CL46" s="1299"/>
      <c r="CM46" s="1299"/>
      <c r="CN46" s="1299"/>
      <c r="CO46" s="1299"/>
      <c r="CP46" s="1299"/>
      <c r="CQ46" s="1299"/>
      <c r="CR46" s="1299"/>
      <c r="CS46" s="1299"/>
      <c r="CT46" s="1299"/>
      <c r="CU46" s="1299"/>
      <c r="CV46" s="1299"/>
      <c r="CW46" s="1299"/>
      <c r="CX46" s="1299"/>
      <c r="CY46" s="1299"/>
      <c r="CZ46" s="1299"/>
      <c r="DA46" s="1299"/>
      <c r="DB46" s="1299"/>
      <c r="DC46" s="1300"/>
    </row>
    <row r="47" spans="2:109" x14ac:dyDescent="0.15">
      <c r="B47" s="1286"/>
      <c r="AN47" s="1301"/>
      <c r="AO47" s="1302"/>
      <c r="AP47" s="1302"/>
      <c r="AQ47" s="1302"/>
      <c r="AR47" s="1302"/>
      <c r="AS47" s="1302"/>
      <c r="AT47" s="1302"/>
      <c r="AU47" s="1302"/>
      <c r="AV47" s="1302"/>
      <c r="AW47" s="1302"/>
      <c r="AX47" s="1302"/>
      <c r="AY47" s="1302"/>
      <c r="AZ47" s="1302"/>
      <c r="BA47" s="1302"/>
      <c r="BB47" s="1302"/>
      <c r="BC47" s="1302"/>
      <c r="BD47" s="1302"/>
      <c r="BE47" s="1302"/>
      <c r="BF47" s="1302"/>
      <c r="BG47" s="1302"/>
      <c r="BH47" s="1302"/>
      <c r="BI47" s="1302"/>
      <c r="BJ47" s="1302"/>
      <c r="BK47" s="1302"/>
      <c r="BL47" s="1302"/>
      <c r="BM47" s="1302"/>
      <c r="BN47" s="1302"/>
      <c r="BO47" s="1302"/>
      <c r="BP47" s="1302"/>
      <c r="BQ47" s="1302"/>
      <c r="BR47" s="1302"/>
      <c r="BS47" s="1302"/>
      <c r="BT47" s="1302"/>
      <c r="BU47" s="1302"/>
      <c r="BV47" s="1302"/>
      <c r="BW47" s="1302"/>
      <c r="BX47" s="1302"/>
      <c r="BY47" s="1302"/>
      <c r="BZ47" s="1302"/>
      <c r="CA47" s="1302"/>
      <c r="CB47" s="1302"/>
      <c r="CC47" s="1302"/>
      <c r="CD47" s="1302"/>
      <c r="CE47" s="1302"/>
      <c r="CF47" s="1302"/>
      <c r="CG47" s="1302"/>
      <c r="CH47" s="1302"/>
      <c r="CI47" s="1302"/>
      <c r="CJ47" s="1302"/>
      <c r="CK47" s="1302"/>
      <c r="CL47" s="1302"/>
      <c r="CM47" s="1302"/>
      <c r="CN47" s="1302"/>
      <c r="CO47" s="1302"/>
      <c r="CP47" s="1302"/>
      <c r="CQ47" s="1302"/>
      <c r="CR47" s="1302"/>
      <c r="CS47" s="1302"/>
      <c r="CT47" s="1302"/>
      <c r="CU47" s="1302"/>
      <c r="CV47" s="1302"/>
      <c r="CW47" s="1302"/>
      <c r="CX47" s="1302"/>
      <c r="CY47" s="1302"/>
      <c r="CZ47" s="1302"/>
      <c r="DA47" s="1302"/>
      <c r="DB47" s="1302"/>
      <c r="DC47" s="1303"/>
    </row>
    <row r="48" spans="2:109" x14ac:dyDescent="0.15">
      <c r="B48" s="1286"/>
      <c r="H48" s="1304"/>
      <c r="I48" s="1304"/>
      <c r="J48" s="1304"/>
      <c r="AN48" s="1304"/>
      <c r="AO48" s="1304"/>
      <c r="AP48" s="1304"/>
      <c r="AZ48" s="1304"/>
      <c r="BA48" s="1304"/>
      <c r="BB48" s="1304"/>
      <c r="BL48" s="1304"/>
      <c r="BM48" s="1304"/>
      <c r="BN48" s="1304"/>
      <c r="BX48" s="1304"/>
      <c r="BY48" s="1304"/>
      <c r="BZ48" s="1304"/>
      <c r="CJ48" s="1304"/>
      <c r="CK48" s="1304"/>
      <c r="CL48" s="1304"/>
      <c r="CV48" s="1304"/>
      <c r="CW48" s="1304"/>
      <c r="CX48" s="1304"/>
    </row>
    <row r="49" spans="1:109" x14ac:dyDescent="0.15">
      <c r="B49" s="1286"/>
      <c r="AN49" s="1279" t="s">
        <v>599</v>
      </c>
    </row>
    <row r="50" spans="1:109" x14ac:dyDescent="0.15">
      <c r="B50" s="1286"/>
      <c r="G50" s="1305"/>
      <c r="H50" s="1305"/>
      <c r="I50" s="1305"/>
      <c r="J50" s="1305"/>
      <c r="K50" s="1306"/>
      <c r="L50" s="1306"/>
      <c r="M50" s="1307"/>
      <c r="N50" s="1307"/>
      <c r="AN50" s="1308"/>
      <c r="AO50" s="1309"/>
      <c r="AP50" s="1309"/>
      <c r="AQ50" s="1309"/>
      <c r="AR50" s="1309"/>
      <c r="AS50" s="1309"/>
      <c r="AT50" s="1309"/>
      <c r="AU50" s="1309"/>
      <c r="AV50" s="1309"/>
      <c r="AW50" s="1309"/>
      <c r="AX50" s="1309"/>
      <c r="AY50" s="1309"/>
      <c r="AZ50" s="1309"/>
      <c r="BA50" s="1309"/>
      <c r="BB50" s="1309"/>
      <c r="BC50" s="1309"/>
      <c r="BD50" s="1309"/>
      <c r="BE50" s="1309"/>
      <c r="BF50" s="1309"/>
      <c r="BG50" s="1309"/>
      <c r="BH50" s="1309"/>
      <c r="BI50" s="1309"/>
      <c r="BJ50" s="1309"/>
      <c r="BK50" s="1309"/>
      <c r="BL50" s="1309"/>
      <c r="BM50" s="1309"/>
      <c r="BN50" s="1309"/>
      <c r="BO50" s="1310"/>
      <c r="BP50" s="1311" t="s">
        <v>552</v>
      </c>
      <c r="BQ50" s="1311"/>
      <c r="BR50" s="1311"/>
      <c r="BS50" s="1311"/>
      <c r="BT50" s="1311"/>
      <c r="BU50" s="1311"/>
      <c r="BV50" s="1311"/>
      <c r="BW50" s="1311"/>
      <c r="BX50" s="1311" t="s">
        <v>553</v>
      </c>
      <c r="BY50" s="1311"/>
      <c r="BZ50" s="1311"/>
      <c r="CA50" s="1311"/>
      <c r="CB50" s="1311"/>
      <c r="CC50" s="1311"/>
      <c r="CD50" s="1311"/>
      <c r="CE50" s="1311"/>
      <c r="CF50" s="1311" t="s">
        <v>554</v>
      </c>
      <c r="CG50" s="1311"/>
      <c r="CH50" s="1311"/>
      <c r="CI50" s="1311"/>
      <c r="CJ50" s="1311"/>
      <c r="CK50" s="1311"/>
      <c r="CL50" s="1311"/>
      <c r="CM50" s="1311"/>
      <c r="CN50" s="1311" t="s">
        <v>555</v>
      </c>
      <c r="CO50" s="1311"/>
      <c r="CP50" s="1311"/>
      <c r="CQ50" s="1311"/>
      <c r="CR50" s="1311"/>
      <c r="CS50" s="1311"/>
      <c r="CT50" s="1311"/>
      <c r="CU50" s="1311"/>
      <c r="CV50" s="1311" t="s">
        <v>556</v>
      </c>
      <c r="CW50" s="1311"/>
      <c r="CX50" s="1311"/>
      <c r="CY50" s="1311"/>
      <c r="CZ50" s="1311"/>
      <c r="DA50" s="1311"/>
      <c r="DB50" s="1311"/>
      <c r="DC50" s="1311"/>
    </row>
    <row r="51" spans="1:109" ht="13.5" customHeight="1" x14ac:dyDescent="0.15">
      <c r="B51" s="1286"/>
      <c r="G51" s="1312"/>
      <c r="H51" s="1312"/>
      <c r="I51" s="1313"/>
      <c r="J51" s="1313"/>
      <c r="K51" s="1314"/>
      <c r="L51" s="1314"/>
      <c r="M51" s="1314"/>
      <c r="N51" s="1314"/>
      <c r="AM51" s="1304"/>
      <c r="AN51" s="1315" t="s">
        <v>600</v>
      </c>
      <c r="AO51" s="1315"/>
      <c r="AP51" s="1315"/>
      <c r="AQ51" s="1315"/>
      <c r="AR51" s="1315"/>
      <c r="AS51" s="1315"/>
      <c r="AT51" s="1315"/>
      <c r="AU51" s="1315"/>
      <c r="AV51" s="1315"/>
      <c r="AW51" s="1315"/>
      <c r="AX51" s="1315"/>
      <c r="AY51" s="1315"/>
      <c r="AZ51" s="1315"/>
      <c r="BA51" s="1315"/>
      <c r="BB51" s="1315" t="s">
        <v>601</v>
      </c>
      <c r="BC51" s="1315"/>
      <c r="BD51" s="1315"/>
      <c r="BE51" s="1315"/>
      <c r="BF51" s="1315"/>
      <c r="BG51" s="1315"/>
      <c r="BH51" s="1315"/>
      <c r="BI51" s="1315"/>
      <c r="BJ51" s="1315"/>
      <c r="BK51" s="1315"/>
      <c r="BL51" s="1315"/>
      <c r="BM51" s="1315"/>
      <c r="BN51" s="1315"/>
      <c r="BO51" s="1315"/>
      <c r="BP51" s="1316">
        <v>64.900000000000006</v>
      </c>
      <c r="BQ51" s="1316"/>
      <c r="BR51" s="1316"/>
      <c r="BS51" s="1316"/>
      <c r="BT51" s="1316"/>
      <c r="BU51" s="1316"/>
      <c r="BV51" s="1316"/>
      <c r="BW51" s="1316"/>
      <c r="BX51" s="1316">
        <v>66.599999999999994</v>
      </c>
      <c r="BY51" s="1316"/>
      <c r="BZ51" s="1316"/>
      <c r="CA51" s="1316"/>
      <c r="CB51" s="1316"/>
      <c r="CC51" s="1316"/>
      <c r="CD51" s="1316"/>
      <c r="CE51" s="1316"/>
      <c r="CF51" s="1316">
        <v>69.5</v>
      </c>
      <c r="CG51" s="1316"/>
      <c r="CH51" s="1316"/>
      <c r="CI51" s="1316"/>
      <c r="CJ51" s="1316"/>
      <c r="CK51" s="1316"/>
      <c r="CL51" s="1316"/>
      <c r="CM51" s="1316"/>
      <c r="CN51" s="1316">
        <v>68.900000000000006</v>
      </c>
      <c r="CO51" s="1316"/>
      <c r="CP51" s="1316"/>
      <c r="CQ51" s="1316"/>
      <c r="CR51" s="1316"/>
      <c r="CS51" s="1316"/>
      <c r="CT51" s="1316"/>
      <c r="CU51" s="1316"/>
      <c r="CV51" s="1316">
        <v>68.900000000000006</v>
      </c>
      <c r="CW51" s="1316"/>
      <c r="CX51" s="1316"/>
      <c r="CY51" s="1316"/>
      <c r="CZ51" s="1316"/>
      <c r="DA51" s="1316"/>
      <c r="DB51" s="1316"/>
      <c r="DC51" s="1316"/>
    </row>
    <row r="52" spans="1:109" x14ac:dyDescent="0.15">
      <c r="B52" s="1286"/>
      <c r="G52" s="1312"/>
      <c r="H52" s="1312"/>
      <c r="I52" s="1313"/>
      <c r="J52" s="1313"/>
      <c r="K52" s="1314"/>
      <c r="L52" s="1314"/>
      <c r="M52" s="1314"/>
      <c r="N52" s="1314"/>
      <c r="AM52" s="1304"/>
      <c r="AN52" s="1315"/>
      <c r="AO52" s="1315"/>
      <c r="AP52" s="1315"/>
      <c r="AQ52" s="1315"/>
      <c r="AR52" s="1315"/>
      <c r="AS52" s="1315"/>
      <c r="AT52" s="1315"/>
      <c r="AU52" s="1315"/>
      <c r="AV52" s="1315"/>
      <c r="AW52" s="1315"/>
      <c r="AX52" s="1315"/>
      <c r="AY52" s="1315"/>
      <c r="AZ52" s="1315"/>
      <c r="BA52" s="1315"/>
      <c r="BB52" s="1315"/>
      <c r="BC52" s="1315"/>
      <c r="BD52" s="1315"/>
      <c r="BE52" s="1315"/>
      <c r="BF52" s="1315"/>
      <c r="BG52" s="1315"/>
      <c r="BH52" s="1315"/>
      <c r="BI52" s="1315"/>
      <c r="BJ52" s="1315"/>
      <c r="BK52" s="1315"/>
      <c r="BL52" s="1315"/>
      <c r="BM52" s="1315"/>
      <c r="BN52" s="1315"/>
      <c r="BO52" s="1315"/>
      <c r="BP52" s="1316"/>
      <c r="BQ52" s="1316"/>
      <c r="BR52" s="1316"/>
      <c r="BS52" s="1316"/>
      <c r="BT52" s="1316"/>
      <c r="BU52" s="1316"/>
      <c r="BV52" s="1316"/>
      <c r="BW52" s="1316"/>
      <c r="BX52" s="1316"/>
      <c r="BY52" s="1316"/>
      <c r="BZ52" s="1316"/>
      <c r="CA52" s="1316"/>
      <c r="CB52" s="1316"/>
      <c r="CC52" s="1316"/>
      <c r="CD52" s="1316"/>
      <c r="CE52" s="1316"/>
      <c r="CF52" s="1316"/>
      <c r="CG52" s="1316"/>
      <c r="CH52" s="1316"/>
      <c r="CI52" s="1316"/>
      <c r="CJ52" s="1316"/>
      <c r="CK52" s="1316"/>
      <c r="CL52" s="1316"/>
      <c r="CM52" s="1316"/>
      <c r="CN52" s="1316"/>
      <c r="CO52" s="1316"/>
      <c r="CP52" s="1316"/>
      <c r="CQ52" s="1316"/>
      <c r="CR52" s="1316"/>
      <c r="CS52" s="1316"/>
      <c r="CT52" s="1316"/>
      <c r="CU52" s="1316"/>
      <c r="CV52" s="1316"/>
      <c r="CW52" s="1316"/>
      <c r="CX52" s="1316"/>
      <c r="CY52" s="1316"/>
      <c r="CZ52" s="1316"/>
      <c r="DA52" s="1316"/>
      <c r="DB52" s="1316"/>
      <c r="DC52" s="1316"/>
    </row>
    <row r="53" spans="1:109" x14ac:dyDescent="0.15">
      <c r="A53" s="1294"/>
      <c r="B53" s="1286"/>
      <c r="G53" s="1312"/>
      <c r="H53" s="1312"/>
      <c r="I53" s="1305"/>
      <c r="J53" s="1305"/>
      <c r="K53" s="1314"/>
      <c r="L53" s="1314"/>
      <c r="M53" s="1314"/>
      <c r="N53" s="1314"/>
      <c r="AM53" s="1304"/>
      <c r="AN53" s="1315"/>
      <c r="AO53" s="1315"/>
      <c r="AP53" s="1315"/>
      <c r="AQ53" s="1315"/>
      <c r="AR53" s="1315"/>
      <c r="AS53" s="1315"/>
      <c r="AT53" s="1315"/>
      <c r="AU53" s="1315"/>
      <c r="AV53" s="1315"/>
      <c r="AW53" s="1315"/>
      <c r="AX53" s="1315"/>
      <c r="AY53" s="1315"/>
      <c r="AZ53" s="1315"/>
      <c r="BA53" s="1315"/>
      <c r="BB53" s="1315" t="s">
        <v>602</v>
      </c>
      <c r="BC53" s="1315"/>
      <c r="BD53" s="1315"/>
      <c r="BE53" s="1315"/>
      <c r="BF53" s="1315"/>
      <c r="BG53" s="1315"/>
      <c r="BH53" s="1315"/>
      <c r="BI53" s="1315"/>
      <c r="BJ53" s="1315"/>
      <c r="BK53" s="1315"/>
      <c r="BL53" s="1315"/>
      <c r="BM53" s="1315"/>
      <c r="BN53" s="1315"/>
      <c r="BO53" s="1315"/>
      <c r="BP53" s="1316">
        <v>58.3</v>
      </c>
      <c r="BQ53" s="1316"/>
      <c r="BR53" s="1316"/>
      <c r="BS53" s="1316"/>
      <c r="BT53" s="1316"/>
      <c r="BU53" s="1316"/>
      <c r="BV53" s="1316"/>
      <c r="BW53" s="1316"/>
      <c r="BX53" s="1316">
        <v>70.099999999999994</v>
      </c>
      <c r="BY53" s="1316"/>
      <c r="BZ53" s="1316"/>
      <c r="CA53" s="1316"/>
      <c r="CB53" s="1316"/>
      <c r="CC53" s="1316"/>
      <c r="CD53" s="1316"/>
      <c r="CE53" s="1316"/>
      <c r="CF53" s="1316">
        <v>69.599999999999994</v>
      </c>
      <c r="CG53" s="1316"/>
      <c r="CH53" s="1316"/>
      <c r="CI53" s="1316"/>
      <c r="CJ53" s="1316"/>
      <c r="CK53" s="1316"/>
      <c r="CL53" s="1316"/>
      <c r="CM53" s="1316"/>
      <c r="CN53" s="1316">
        <v>70.599999999999994</v>
      </c>
      <c r="CO53" s="1316"/>
      <c r="CP53" s="1316"/>
      <c r="CQ53" s="1316"/>
      <c r="CR53" s="1316"/>
      <c r="CS53" s="1316"/>
      <c r="CT53" s="1316"/>
      <c r="CU53" s="1316"/>
      <c r="CV53" s="1316">
        <v>71.8</v>
      </c>
      <c r="CW53" s="1316"/>
      <c r="CX53" s="1316"/>
      <c r="CY53" s="1316"/>
      <c r="CZ53" s="1316"/>
      <c r="DA53" s="1316"/>
      <c r="DB53" s="1316"/>
      <c r="DC53" s="1316"/>
    </row>
    <row r="54" spans="1:109" x14ac:dyDescent="0.15">
      <c r="A54" s="1294"/>
      <c r="B54" s="1286"/>
      <c r="G54" s="1312"/>
      <c r="H54" s="1312"/>
      <c r="I54" s="1305"/>
      <c r="J54" s="1305"/>
      <c r="K54" s="1314"/>
      <c r="L54" s="1314"/>
      <c r="M54" s="1314"/>
      <c r="N54" s="1314"/>
      <c r="AM54" s="1304"/>
      <c r="AN54" s="1315"/>
      <c r="AO54" s="1315"/>
      <c r="AP54" s="1315"/>
      <c r="AQ54" s="1315"/>
      <c r="AR54" s="1315"/>
      <c r="AS54" s="1315"/>
      <c r="AT54" s="1315"/>
      <c r="AU54" s="1315"/>
      <c r="AV54" s="1315"/>
      <c r="AW54" s="1315"/>
      <c r="AX54" s="1315"/>
      <c r="AY54" s="1315"/>
      <c r="AZ54" s="1315"/>
      <c r="BA54" s="1315"/>
      <c r="BB54" s="1315"/>
      <c r="BC54" s="1315"/>
      <c r="BD54" s="1315"/>
      <c r="BE54" s="1315"/>
      <c r="BF54" s="1315"/>
      <c r="BG54" s="1315"/>
      <c r="BH54" s="1315"/>
      <c r="BI54" s="1315"/>
      <c r="BJ54" s="1315"/>
      <c r="BK54" s="1315"/>
      <c r="BL54" s="1315"/>
      <c r="BM54" s="1315"/>
      <c r="BN54" s="1315"/>
      <c r="BO54" s="1315"/>
      <c r="BP54" s="1316"/>
      <c r="BQ54" s="1316"/>
      <c r="BR54" s="1316"/>
      <c r="BS54" s="1316"/>
      <c r="BT54" s="1316"/>
      <c r="BU54" s="1316"/>
      <c r="BV54" s="1316"/>
      <c r="BW54" s="1316"/>
      <c r="BX54" s="1316"/>
      <c r="BY54" s="1316"/>
      <c r="BZ54" s="1316"/>
      <c r="CA54" s="1316"/>
      <c r="CB54" s="1316"/>
      <c r="CC54" s="1316"/>
      <c r="CD54" s="1316"/>
      <c r="CE54" s="1316"/>
      <c r="CF54" s="1316"/>
      <c r="CG54" s="1316"/>
      <c r="CH54" s="1316"/>
      <c r="CI54" s="1316"/>
      <c r="CJ54" s="1316"/>
      <c r="CK54" s="1316"/>
      <c r="CL54" s="1316"/>
      <c r="CM54" s="1316"/>
      <c r="CN54" s="1316"/>
      <c r="CO54" s="1316"/>
      <c r="CP54" s="1316"/>
      <c r="CQ54" s="1316"/>
      <c r="CR54" s="1316"/>
      <c r="CS54" s="1316"/>
      <c r="CT54" s="1316"/>
      <c r="CU54" s="1316"/>
      <c r="CV54" s="1316"/>
      <c r="CW54" s="1316"/>
      <c r="CX54" s="1316"/>
      <c r="CY54" s="1316"/>
      <c r="CZ54" s="1316"/>
      <c r="DA54" s="1316"/>
      <c r="DB54" s="1316"/>
      <c r="DC54" s="1316"/>
    </row>
    <row r="55" spans="1:109" x14ac:dyDescent="0.15">
      <c r="A55" s="1294"/>
      <c r="B55" s="1286"/>
      <c r="G55" s="1305"/>
      <c r="H55" s="1305"/>
      <c r="I55" s="1305"/>
      <c r="J55" s="1305"/>
      <c r="K55" s="1314"/>
      <c r="L55" s="1314"/>
      <c r="M55" s="1314"/>
      <c r="N55" s="1314"/>
      <c r="AN55" s="1311" t="s">
        <v>603</v>
      </c>
      <c r="AO55" s="1311"/>
      <c r="AP55" s="1311"/>
      <c r="AQ55" s="1311"/>
      <c r="AR55" s="1311"/>
      <c r="AS55" s="1311"/>
      <c r="AT55" s="1311"/>
      <c r="AU55" s="1311"/>
      <c r="AV55" s="1311"/>
      <c r="AW55" s="1311"/>
      <c r="AX55" s="1311"/>
      <c r="AY55" s="1311"/>
      <c r="AZ55" s="1311"/>
      <c r="BA55" s="1311"/>
      <c r="BB55" s="1315" t="s">
        <v>601</v>
      </c>
      <c r="BC55" s="1315"/>
      <c r="BD55" s="1315"/>
      <c r="BE55" s="1315"/>
      <c r="BF55" s="1315"/>
      <c r="BG55" s="1315"/>
      <c r="BH55" s="1315"/>
      <c r="BI55" s="1315"/>
      <c r="BJ55" s="1315"/>
      <c r="BK55" s="1315"/>
      <c r="BL55" s="1315"/>
      <c r="BM55" s="1315"/>
      <c r="BN55" s="1315"/>
      <c r="BO55" s="1315"/>
      <c r="BP55" s="1316">
        <v>41.4</v>
      </c>
      <c r="BQ55" s="1316"/>
      <c r="BR55" s="1316"/>
      <c r="BS55" s="1316"/>
      <c r="BT55" s="1316"/>
      <c r="BU55" s="1316"/>
      <c r="BV55" s="1316"/>
      <c r="BW55" s="1316"/>
      <c r="BX55" s="1316">
        <v>38.9</v>
      </c>
      <c r="BY55" s="1316"/>
      <c r="BZ55" s="1316"/>
      <c r="CA55" s="1316"/>
      <c r="CB55" s="1316"/>
      <c r="CC55" s="1316"/>
      <c r="CD55" s="1316"/>
      <c r="CE55" s="1316"/>
      <c r="CF55" s="1316">
        <v>37.6</v>
      </c>
      <c r="CG55" s="1316"/>
      <c r="CH55" s="1316"/>
      <c r="CI55" s="1316"/>
      <c r="CJ55" s="1316"/>
      <c r="CK55" s="1316"/>
      <c r="CL55" s="1316"/>
      <c r="CM55" s="1316"/>
      <c r="CN55" s="1316">
        <v>34</v>
      </c>
      <c r="CO55" s="1316"/>
      <c r="CP55" s="1316"/>
      <c r="CQ55" s="1316"/>
      <c r="CR55" s="1316"/>
      <c r="CS55" s="1316"/>
      <c r="CT55" s="1316"/>
      <c r="CU55" s="1316"/>
      <c r="CV55" s="1316">
        <v>33.9</v>
      </c>
      <c r="CW55" s="1316"/>
      <c r="CX55" s="1316"/>
      <c r="CY55" s="1316"/>
      <c r="CZ55" s="1316"/>
      <c r="DA55" s="1316"/>
      <c r="DB55" s="1316"/>
      <c r="DC55" s="1316"/>
    </row>
    <row r="56" spans="1:109" x14ac:dyDescent="0.15">
      <c r="A56" s="1294"/>
      <c r="B56" s="1286"/>
      <c r="G56" s="1305"/>
      <c r="H56" s="1305"/>
      <c r="I56" s="1305"/>
      <c r="J56" s="1305"/>
      <c r="K56" s="1314"/>
      <c r="L56" s="1314"/>
      <c r="M56" s="1314"/>
      <c r="N56" s="1314"/>
      <c r="AN56" s="1311"/>
      <c r="AO56" s="1311"/>
      <c r="AP56" s="1311"/>
      <c r="AQ56" s="1311"/>
      <c r="AR56" s="1311"/>
      <c r="AS56" s="1311"/>
      <c r="AT56" s="1311"/>
      <c r="AU56" s="1311"/>
      <c r="AV56" s="1311"/>
      <c r="AW56" s="1311"/>
      <c r="AX56" s="1311"/>
      <c r="AY56" s="1311"/>
      <c r="AZ56" s="1311"/>
      <c r="BA56" s="1311"/>
      <c r="BB56" s="1315"/>
      <c r="BC56" s="1315"/>
      <c r="BD56" s="1315"/>
      <c r="BE56" s="1315"/>
      <c r="BF56" s="1315"/>
      <c r="BG56" s="1315"/>
      <c r="BH56" s="1315"/>
      <c r="BI56" s="1315"/>
      <c r="BJ56" s="1315"/>
      <c r="BK56" s="1315"/>
      <c r="BL56" s="1315"/>
      <c r="BM56" s="1315"/>
      <c r="BN56" s="1315"/>
      <c r="BO56" s="1315"/>
      <c r="BP56" s="1316"/>
      <c r="BQ56" s="1316"/>
      <c r="BR56" s="1316"/>
      <c r="BS56" s="1316"/>
      <c r="BT56" s="1316"/>
      <c r="BU56" s="1316"/>
      <c r="BV56" s="1316"/>
      <c r="BW56" s="1316"/>
      <c r="BX56" s="1316"/>
      <c r="BY56" s="1316"/>
      <c r="BZ56" s="1316"/>
      <c r="CA56" s="1316"/>
      <c r="CB56" s="1316"/>
      <c r="CC56" s="1316"/>
      <c r="CD56" s="1316"/>
      <c r="CE56" s="1316"/>
      <c r="CF56" s="1316"/>
      <c r="CG56" s="1316"/>
      <c r="CH56" s="1316"/>
      <c r="CI56" s="1316"/>
      <c r="CJ56" s="1316"/>
      <c r="CK56" s="1316"/>
      <c r="CL56" s="1316"/>
      <c r="CM56" s="1316"/>
      <c r="CN56" s="1316"/>
      <c r="CO56" s="1316"/>
      <c r="CP56" s="1316"/>
      <c r="CQ56" s="1316"/>
      <c r="CR56" s="1316"/>
      <c r="CS56" s="1316"/>
      <c r="CT56" s="1316"/>
      <c r="CU56" s="1316"/>
      <c r="CV56" s="1316"/>
      <c r="CW56" s="1316"/>
      <c r="CX56" s="1316"/>
      <c r="CY56" s="1316"/>
      <c r="CZ56" s="1316"/>
      <c r="DA56" s="1316"/>
      <c r="DB56" s="1316"/>
      <c r="DC56" s="1316"/>
    </row>
    <row r="57" spans="1:109" s="1294" customFormat="1" x14ac:dyDescent="0.15">
      <c r="B57" s="1317"/>
      <c r="G57" s="1305"/>
      <c r="H57" s="1305"/>
      <c r="I57" s="1318"/>
      <c r="J57" s="1318"/>
      <c r="K57" s="1314"/>
      <c r="L57" s="1314"/>
      <c r="M57" s="1314"/>
      <c r="N57" s="1314"/>
      <c r="AM57" s="1279"/>
      <c r="AN57" s="1311"/>
      <c r="AO57" s="1311"/>
      <c r="AP57" s="1311"/>
      <c r="AQ57" s="1311"/>
      <c r="AR57" s="1311"/>
      <c r="AS57" s="1311"/>
      <c r="AT57" s="1311"/>
      <c r="AU57" s="1311"/>
      <c r="AV57" s="1311"/>
      <c r="AW57" s="1311"/>
      <c r="AX57" s="1311"/>
      <c r="AY57" s="1311"/>
      <c r="AZ57" s="1311"/>
      <c r="BA57" s="1311"/>
      <c r="BB57" s="1315" t="s">
        <v>602</v>
      </c>
      <c r="BC57" s="1315"/>
      <c r="BD57" s="1315"/>
      <c r="BE57" s="1315"/>
      <c r="BF57" s="1315"/>
      <c r="BG57" s="1315"/>
      <c r="BH57" s="1315"/>
      <c r="BI57" s="1315"/>
      <c r="BJ57" s="1315"/>
      <c r="BK57" s="1315"/>
      <c r="BL57" s="1315"/>
      <c r="BM57" s="1315"/>
      <c r="BN57" s="1315"/>
      <c r="BO57" s="1315"/>
      <c r="BP57" s="1316">
        <v>60.2</v>
      </c>
      <c r="BQ57" s="1316"/>
      <c r="BR57" s="1316"/>
      <c r="BS57" s="1316"/>
      <c r="BT57" s="1316"/>
      <c r="BU57" s="1316"/>
      <c r="BV57" s="1316"/>
      <c r="BW57" s="1316"/>
      <c r="BX57" s="1316">
        <v>59.3</v>
      </c>
      <c r="BY57" s="1316"/>
      <c r="BZ57" s="1316"/>
      <c r="CA57" s="1316"/>
      <c r="CB57" s="1316"/>
      <c r="CC57" s="1316"/>
      <c r="CD57" s="1316"/>
      <c r="CE57" s="1316"/>
      <c r="CF57" s="1316">
        <v>60</v>
      </c>
      <c r="CG57" s="1316"/>
      <c r="CH57" s="1316"/>
      <c r="CI57" s="1316"/>
      <c r="CJ57" s="1316"/>
      <c r="CK57" s="1316"/>
      <c r="CL57" s="1316"/>
      <c r="CM57" s="1316"/>
      <c r="CN57" s="1316">
        <v>61.1</v>
      </c>
      <c r="CO57" s="1316"/>
      <c r="CP57" s="1316"/>
      <c r="CQ57" s="1316"/>
      <c r="CR57" s="1316"/>
      <c r="CS57" s="1316"/>
      <c r="CT57" s="1316"/>
      <c r="CU57" s="1316"/>
      <c r="CV57" s="1316">
        <v>61.7</v>
      </c>
      <c r="CW57" s="1316"/>
      <c r="CX57" s="1316"/>
      <c r="CY57" s="1316"/>
      <c r="CZ57" s="1316"/>
      <c r="DA57" s="1316"/>
      <c r="DB57" s="1316"/>
      <c r="DC57" s="1316"/>
      <c r="DD57" s="1319"/>
      <c r="DE57" s="1317"/>
    </row>
    <row r="58" spans="1:109" s="1294" customFormat="1" x14ac:dyDescent="0.15">
      <c r="A58" s="1279"/>
      <c r="B58" s="1317"/>
      <c r="G58" s="1305"/>
      <c r="H58" s="1305"/>
      <c r="I58" s="1318"/>
      <c r="J58" s="1318"/>
      <c r="K58" s="1314"/>
      <c r="L58" s="1314"/>
      <c r="M58" s="1314"/>
      <c r="N58" s="1314"/>
      <c r="AM58" s="1279"/>
      <c r="AN58" s="1311"/>
      <c r="AO58" s="1311"/>
      <c r="AP58" s="1311"/>
      <c r="AQ58" s="1311"/>
      <c r="AR58" s="1311"/>
      <c r="AS58" s="1311"/>
      <c r="AT58" s="1311"/>
      <c r="AU58" s="1311"/>
      <c r="AV58" s="1311"/>
      <c r="AW58" s="1311"/>
      <c r="AX58" s="1311"/>
      <c r="AY58" s="1311"/>
      <c r="AZ58" s="1311"/>
      <c r="BA58" s="1311"/>
      <c r="BB58" s="1315"/>
      <c r="BC58" s="1315"/>
      <c r="BD58" s="1315"/>
      <c r="BE58" s="1315"/>
      <c r="BF58" s="1315"/>
      <c r="BG58" s="1315"/>
      <c r="BH58" s="1315"/>
      <c r="BI58" s="1315"/>
      <c r="BJ58" s="1315"/>
      <c r="BK58" s="1315"/>
      <c r="BL58" s="1315"/>
      <c r="BM58" s="1315"/>
      <c r="BN58" s="1315"/>
      <c r="BO58" s="1315"/>
      <c r="BP58" s="1316"/>
      <c r="BQ58" s="1316"/>
      <c r="BR58" s="1316"/>
      <c r="BS58" s="1316"/>
      <c r="BT58" s="1316"/>
      <c r="BU58" s="1316"/>
      <c r="BV58" s="1316"/>
      <c r="BW58" s="1316"/>
      <c r="BX58" s="1316"/>
      <c r="BY58" s="1316"/>
      <c r="BZ58" s="1316"/>
      <c r="CA58" s="1316"/>
      <c r="CB58" s="1316"/>
      <c r="CC58" s="1316"/>
      <c r="CD58" s="1316"/>
      <c r="CE58" s="1316"/>
      <c r="CF58" s="1316"/>
      <c r="CG58" s="1316"/>
      <c r="CH58" s="1316"/>
      <c r="CI58" s="1316"/>
      <c r="CJ58" s="1316"/>
      <c r="CK58" s="1316"/>
      <c r="CL58" s="1316"/>
      <c r="CM58" s="1316"/>
      <c r="CN58" s="1316"/>
      <c r="CO58" s="1316"/>
      <c r="CP58" s="1316"/>
      <c r="CQ58" s="1316"/>
      <c r="CR58" s="1316"/>
      <c r="CS58" s="1316"/>
      <c r="CT58" s="1316"/>
      <c r="CU58" s="1316"/>
      <c r="CV58" s="1316"/>
      <c r="CW58" s="1316"/>
      <c r="CX58" s="1316"/>
      <c r="CY58" s="1316"/>
      <c r="CZ58" s="1316"/>
      <c r="DA58" s="1316"/>
      <c r="DB58" s="1316"/>
      <c r="DC58" s="1316"/>
      <c r="DD58" s="1319"/>
      <c r="DE58" s="1317"/>
    </row>
    <row r="59" spans="1:109" s="1294" customFormat="1" x14ac:dyDescent="0.15">
      <c r="A59" s="1279"/>
      <c r="B59" s="1317"/>
      <c r="K59" s="1320"/>
      <c r="L59" s="1320"/>
      <c r="M59" s="1320"/>
      <c r="N59" s="1320"/>
      <c r="AQ59" s="1320"/>
      <c r="AR59" s="1320"/>
      <c r="AS59" s="1320"/>
      <c r="AT59" s="1320"/>
      <c r="BC59" s="1320"/>
      <c r="BD59" s="1320"/>
      <c r="BE59" s="1320"/>
      <c r="BF59" s="1320"/>
      <c r="BO59" s="1320"/>
      <c r="BP59" s="1320"/>
      <c r="BQ59" s="1320"/>
      <c r="BR59" s="1320"/>
      <c r="CA59" s="1320"/>
      <c r="CB59" s="1320"/>
      <c r="CC59" s="1320"/>
      <c r="CD59" s="1320"/>
      <c r="CM59" s="1320"/>
      <c r="CN59" s="1320"/>
      <c r="CO59" s="1320"/>
      <c r="CP59" s="1320"/>
      <c r="CY59" s="1320"/>
      <c r="CZ59" s="1320"/>
      <c r="DA59" s="1320"/>
      <c r="DB59" s="1320"/>
      <c r="DC59" s="1320"/>
      <c r="DD59" s="1319"/>
      <c r="DE59" s="1317"/>
    </row>
    <row r="60" spans="1:109" s="1294" customFormat="1" x14ac:dyDescent="0.15">
      <c r="A60" s="1279"/>
      <c r="B60" s="1317"/>
      <c r="K60" s="1320"/>
      <c r="L60" s="1320"/>
      <c r="M60" s="1320"/>
      <c r="N60" s="1320"/>
      <c r="AQ60" s="1320"/>
      <c r="AR60" s="1320"/>
      <c r="AS60" s="1320"/>
      <c r="AT60" s="1320"/>
      <c r="BC60" s="1320"/>
      <c r="BD60" s="1320"/>
      <c r="BE60" s="1320"/>
      <c r="BF60" s="1320"/>
      <c r="BO60" s="1320"/>
      <c r="BP60" s="1320"/>
      <c r="BQ60" s="1320"/>
      <c r="BR60" s="1320"/>
      <c r="CA60" s="1320"/>
      <c r="CB60" s="1320"/>
      <c r="CC60" s="1320"/>
      <c r="CD60" s="1320"/>
      <c r="CM60" s="1320"/>
      <c r="CN60" s="1320"/>
      <c r="CO60" s="1320"/>
      <c r="CP60" s="1320"/>
      <c r="CY60" s="1320"/>
      <c r="CZ60" s="1320"/>
      <c r="DA60" s="1320"/>
      <c r="DB60" s="1320"/>
      <c r="DC60" s="1320"/>
      <c r="DD60" s="1319"/>
      <c r="DE60" s="1317"/>
    </row>
    <row r="61" spans="1:109" s="1294" customFormat="1" x14ac:dyDescent="0.15">
      <c r="A61" s="1279"/>
      <c r="B61" s="1321"/>
      <c r="C61" s="1322"/>
      <c r="D61" s="1322"/>
      <c r="E61" s="1322"/>
      <c r="F61" s="1322"/>
      <c r="G61" s="1322"/>
      <c r="H61" s="1322"/>
      <c r="I61" s="1322"/>
      <c r="J61" s="1322"/>
      <c r="K61" s="1322"/>
      <c r="L61" s="1322"/>
      <c r="M61" s="1323"/>
      <c r="N61" s="1323"/>
      <c r="O61" s="1322"/>
      <c r="P61" s="1322"/>
      <c r="Q61" s="1322"/>
      <c r="R61" s="1322"/>
      <c r="S61" s="1322"/>
      <c r="T61" s="1322"/>
      <c r="U61" s="1322"/>
      <c r="V61" s="1322"/>
      <c r="W61" s="1322"/>
      <c r="X61" s="1322"/>
      <c r="Y61" s="1322"/>
      <c r="Z61" s="1322"/>
      <c r="AA61" s="1322"/>
      <c r="AB61" s="1322"/>
      <c r="AC61" s="1322"/>
      <c r="AD61" s="1322"/>
      <c r="AE61" s="1322"/>
      <c r="AF61" s="1322"/>
      <c r="AG61" s="1322"/>
      <c r="AH61" s="1322"/>
      <c r="AI61" s="1322"/>
      <c r="AJ61" s="1322"/>
      <c r="AK61" s="1322"/>
      <c r="AL61" s="1322"/>
      <c r="AM61" s="1322"/>
      <c r="AN61" s="1322"/>
      <c r="AO61" s="1322"/>
      <c r="AP61" s="1322"/>
      <c r="AQ61" s="1322"/>
      <c r="AR61" s="1322"/>
      <c r="AS61" s="1323"/>
      <c r="AT61" s="1323"/>
      <c r="AU61" s="1322"/>
      <c r="AV61" s="1322"/>
      <c r="AW61" s="1322"/>
      <c r="AX61" s="1322"/>
      <c r="AY61" s="1322"/>
      <c r="AZ61" s="1322"/>
      <c r="BA61" s="1322"/>
      <c r="BB61" s="1322"/>
      <c r="BC61" s="1322"/>
      <c r="BD61" s="1322"/>
      <c r="BE61" s="1323"/>
      <c r="BF61" s="1323"/>
      <c r="BG61" s="1322"/>
      <c r="BH61" s="1322"/>
      <c r="BI61" s="1322"/>
      <c r="BJ61" s="1322"/>
      <c r="BK61" s="1322"/>
      <c r="BL61" s="1322"/>
      <c r="BM61" s="1322"/>
      <c r="BN61" s="1322"/>
      <c r="BO61" s="1322"/>
      <c r="BP61" s="1322"/>
      <c r="BQ61" s="1323"/>
      <c r="BR61" s="1323"/>
      <c r="BS61" s="1322"/>
      <c r="BT61" s="1322"/>
      <c r="BU61" s="1322"/>
      <c r="BV61" s="1322"/>
      <c r="BW61" s="1322"/>
      <c r="BX61" s="1322"/>
      <c r="BY61" s="1322"/>
      <c r="BZ61" s="1322"/>
      <c r="CA61" s="1322"/>
      <c r="CB61" s="1322"/>
      <c r="CC61" s="1323"/>
      <c r="CD61" s="1323"/>
      <c r="CE61" s="1322"/>
      <c r="CF61" s="1322"/>
      <c r="CG61" s="1322"/>
      <c r="CH61" s="1322"/>
      <c r="CI61" s="1322"/>
      <c r="CJ61" s="1322"/>
      <c r="CK61" s="1322"/>
      <c r="CL61" s="1322"/>
      <c r="CM61" s="1322"/>
      <c r="CN61" s="1322"/>
      <c r="CO61" s="1323"/>
      <c r="CP61" s="1323"/>
      <c r="CQ61" s="1322"/>
      <c r="CR61" s="1322"/>
      <c r="CS61" s="1322"/>
      <c r="CT61" s="1322"/>
      <c r="CU61" s="1322"/>
      <c r="CV61" s="1322"/>
      <c r="CW61" s="1322"/>
      <c r="CX61" s="1322"/>
      <c r="CY61" s="1322"/>
      <c r="CZ61" s="1322"/>
      <c r="DA61" s="1323"/>
      <c r="DB61" s="1323"/>
      <c r="DC61" s="1323"/>
      <c r="DD61" s="1324"/>
      <c r="DE61" s="1317"/>
    </row>
    <row r="62" spans="1:109" x14ac:dyDescent="0.15">
      <c r="B62" s="1291"/>
      <c r="C62" s="1291"/>
      <c r="D62" s="1291"/>
      <c r="E62" s="1291"/>
      <c r="F62" s="1291"/>
      <c r="G62" s="1291"/>
      <c r="H62" s="1291"/>
      <c r="I62" s="1291"/>
      <c r="J62" s="1291"/>
      <c r="K62" s="1291"/>
      <c r="L62" s="1291"/>
      <c r="M62" s="1291"/>
      <c r="N62" s="1291"/>
      <c r="O62" s="1291"/>
      <c r="P62" s="1291"/>
      <c r="Q62" s="1291"/>
      <c r="R62" s="1291"/>
      <c r="S62" s="1291"/>
      <c r="T62" s="1291"/>
      <c r="U62" s="1291"/>
      <c r="V62" s="1291"/>
      <c r="W62" s="1291"/>
      <c r="X62" s="1291"/>
      <c r="Y62" s="1291"/>
      <c r="Z62" s="1291"/>
      <c r="AA62" s="1291"/>
      <c r="AB62" s="1291"/>
      <c r="AC62" s="1291"/>
      <c r="AD62" s="1291"/>
      <c r="AE62" s="1291"/>
      <c r="AF62" s="1291"/>
      <c r="AG62" s="1291"/>
      <c r="AH62" s="1291"/>
      <c r="AI62" s="1291"/>
      <c r="AJ62" s="1291"/>
      <c r="AK62" s="1291"/>
      <c r="AL62" s="1291"/>
      <c r="AM62" s="1291"/>
      <c r="AN62" s="1291"/>
      <c r="AO62" s="1291"/>
      <c r="AP62" s="1291"/>
      <c r="AQ62" s="1291"/>
      <c r="AR62" s="1291"/>
      <c r="AS62" s="1291"/>
      <c r="AT62" s="1291"/>
      <c r="AU62" s="1291"/>
      <c r="AV62" s="1291"/>
      <c r="AW62" s="1291"/>
      <c r="AX62" s="1291"/>
      <c r="AY62" s="1291"/>
      <c r="AZ62" s="1291"/>
      <c r="BA62" s="1291"/>
      <c r="BB62" s="1291"/>
      <c r="BC62" s="1291"/>
      <c r="BD62" s="1291"/>
      <c r="BE62" s="1291"/>
      <c r="BF62" s="1291"/>
      <c r="BG62" s="1291"/>
      <c r="BH62" s="1291"/>
      <c r="BI62" s="1291"/>
      <c r="BJ62" s="1291"/>
      <c r="BK62" s="1291"/>
      <c r="BL62" s="1291"/>
      <c r="BM62" s="1291"/>
      <c r="BN62" s="1291"/>
      <c r="BO62" s="1291"/>
      <c r="BP62" s="1291"/>
      <c r="BQ62" s="1291"/>
      <c r="BR62" s="1291"/>
      <c r="BS62" s="1291"/>
      <c r="BT62" s="1291"/>
      <c r="BU62" s="1291"/>
      <c r="BV62" s="1291"/>
      <c r="BW62" s="1291"/>
      <c r="BX62" s="1291"/>
      <c r="BY62" s="1291"/>
      <c r="BZ62" s="1291"/>
      <c r="CA62" s="1291"/>
      <c r="CB62" s="1291"/>
      <c r="CC62" s="1291"/>
      <c r="CD62" s="1291"/>
      <c r="CE62" s="1291"/>
      <c r="CF62" s="1291"/>
      <c r="CG62" s="1291"/>
      <c r="CH62" s="1291"/>
      <c r="CI62" s="1291"/>
      <c r="CJ62" s="1291"/>
      <c r="CK62" s="1291"/>
      <c r="CL62" s="1291"/>
      <c r="CM62" s="1291"/>
      <c r="CN62" s="1291"/>
      <c r="CO62" s="1291"/>
      <c r="CP62" s="1291"/>
      <c r="CQ62" s="1291"/>
      <c r="CR62" s="1291"/>
      <c r="CS62" s="1291"/>
      <c r="CT62" s="1291"/>
      <c r="CU62" s="1291"/>
      <c r="CV62" s="1291"/>
      <c r="CW62" s="1291"/>
      <c r="CX62" s="1291"/>
      <c r="CY62" s="1291"/>
      <c r="CZ62" s="1291"/>
      <c r="DA62" s="1291"/>
      <c r="DB62" s="1291"/>
      <c r="DC62" s="1291"/>
      <c r="DD62" s="1291"/>
      <c r="DE62" s="1279"/>
    </row>
    <row r="63" spans="1:109" ht="17.25" x14ac:dyDescent="0.15">
      <c r="B63" s="1325" t="s">
        <v>604</v>
      </c>
    </row>
    <row r="64" spans="1:109" x14ac:dyDescent="0.15">
      <c r="B64" s="1286"/>
      <c r="G64" s="1293"/>
      <c r="I64" s="1326"/>
      <c r="J64" s="1326"/>
      <c r="K64" s="1326"/>
      <c r="L64" s="1326"/>
      <c r="M64" s="1326"/>
      <c r="N64" s="1327"/>
      <c r="AM64" s="1293"/>
      <c r="AN64" s="1293" t="s">
        <v>597</v>
      </c>
      <c r="AP64" s="1294"/>
      <c r="AQ64" s="1294"/>
      <c r="AR64" s="1294"/>
      <c r="AY64" s="1293"/>
      <c r="BA64" s="1294"/>
      <c r="BB64" s="1294"/>
      <c r="BC64" s="1294"/>
      <c r="BK64" s="1293"/>
      <c r="BM64" s="1294"/>
      <c r="BN64" s="1294"/>
      <c r="BO64" s="1294"/>
      <c r="BW64" s="1293"/>
      <c r="BY64" s="1294"/>
      <c r="BZ64" s="1294"/>
      <c r="CA64" s="1294"/>
      <c r="CI64" s="1293"/>
      <c r="CK64" s="1294"/>
      <c r="CL64" s="1294"/>
      <c r="CM64" s="1294"/>
      <c r="CU64" s="1293"/>
      <c r="CW64" s="1294"/>
      <c r="CX64" s="1294"/>
      <c r="CY64" s="1294"/>
    </row>
    <row r="65" spans="2:107" x14ac:dyDescent="0.15">
      <c r="B65" s="1286"/>
      <c r="AN65" s="1295" t="s">
        <v>605</v>
      </c>
      <c r="AO65" s="1296"/>
      <c r="AP65" s="1296"/>
      <c r="AQ65" s="1296"/>
      <c r="AR65" s="1296"/>
      <c r="AS65" s="1296"/>
      <c r="AT65" s="1296"/>
      <c r="AU65" s="1296"/>
      <c r="AV65" s="1296"/>
      <c r="AW65" s="1296"/>
      <c r="AX65" s="1296"/>
      <c r="AY65" s="1296"/>
      <c r="AZ65" s="1296"/>
      <c r="BA65" s="1296"/>
      <c r="BB65" s="1296"/>
      <c r="BC65" s="1296"/>
      <c r="BD65" s="1296"/>
      <c r="BE65" s="1296"/>
      <c r="BF65" s="1296"/>
      <c r="BG65" s="1296"/>
      <c r="BH65" s="1296"/>
      <c r="BI65" s="1296"/>
      <c r="BJ65" s="1296"/>
      <c r="BK65" s="1296"/>
      <c r="BL65" s="1296"/>
      <c r="BM65" s="1296"/>
      <c r="BN65" s="1296"/>
      <c r="BO65" s="1296"/>
      <c r="BP65" s="1296"/>
      <c r="BQ65" s="1296"/>
      <c r="BR65" s="1296"/>
      <c r="BS65" s="1296"/>
      <c r="BT65" s="1296"/>
      <c r="BU65" s="1296"/>
      <c r="BV65" s="1296"/>
      <c r="BW65" s="1296"/>
      <c r="BX65" s="1296"/>
      <c r="BY65" s="1296"/>
      <c r="BZ65" s="1296"/>
      <c r="CA65" s="1296"/>
      <c r="CB65" s="1296"/>
      <c r="CC65" s="1296"/>
      <c r="CD65" s="1296"/>
      <c r="CE65" s="1296"/>
      <c r="CF65" s="1296"/>
      <c r="CG65" s="1296"/>
      <c r="CH65" s="1296"/>
      <c r="CI65" s="1296"/>
      <c r="CJ65" s="1296"/>
      <c r="CK65" s="1296"/>
      <c r="CL65" s="1296"/>
      <c r="CM65" s="1296"/>
      <c r="CN65" s="1296"/>
      <c r="CO65" s="1296"/>
      <c r="CP65" s="1296"/>
      <c r="CQ65" s="1296"/>
      <c r="CR65" s="1296"/>
      <c r="CS65" s="1296"/>
      <c r="CT65" s="1296"/>
      <c r="CU65" s="1296"/>
      <c r="CV65" s="1296"/>
      <c r="CW65" s="1296"/>
      <c r="CX65" s="1296"/>
      <c r="CY65" s="1296"/>
      <c r="CZ65" s="1296"/>
      <c r="DA65" s="1296"/>
      <c r="DB65" s="1296"/>
      <c r="DC65" s="1297"/>
    </row>
    <row r="66" spans="2:107" x14ac:dyDescent="0.15">
      <c r="B66" s="1286"/>
      <c r="AN66" s="1298"/>
      <c r="AO66" s="1299"/>
      <c r="AP66" s="1299"/>
      <c r="AQ66" s="1299"/>
      <c r="AR66" s="1299"/>
      <c r="AS66" s="1299"/>
      <c r="AT66" s="1299"/>
      <c r="AU66" s="1299"/>
      <c r="AV66" s="1299"/>
      <c r="AW66" s="1299"/>
      <c r="AX66" s="1299"/>
      <c r="AY66" s="1299"/>
      <c r="AZ66" s="1299"/>
      <c r="BA66" s="1299"/>
      <c r="BB66" s="1299"/>
      <c r="BC66" s="1299"/>
      <c r="BD66" s="1299"/>
      <c r="BE66" s="1299"/>
      <c r="BF66" s="1299"/>
      <c r="BG66" s="1299"/>
      <c r="BH66" s="1299"/>
      <c r="BI66" s="1299"/>
      <c r="BJ66" s="1299"/>
      <c r="BK66" s="1299"/>
      <c r="BL66" s="1299"/>
      <c r="BM66" s="1299"/>
      <c r="BN66" s="1299"/>
      <c r="BO66" s="1299"/>
      <c r="BP66" s="1299"/>
      <c r="BQ66" s="1299"/>
      <c r="BR66" s="1299"/>
      <c r="BS66" s="1299"/>
      <c r="BT66" s="1299"/>
      <c r="BU66" s="1299"/>
      <c r="BV66" s="1299"/>
      <c r="BW66" s="1299"/>
      <c r="BX66" s="1299"/>
      <c r="BY66" s="1299"/>
      <c r="BZ66" s="1299"/>
      <c r="CA66" s="1299"/>
      <c r="CB66" s="1299"/>
      <c r="CC66" s="1299"/>
      <c r="CD66" s="1299"/>
      <c r="CE66" s="1299"/>
      <c r="CF66" s="1299"/>
      <c r="CG66" s="1299"/>
      <c r="CH66" s="1299"/>
      <c r="CI66" s="1299"/>
      <c r="CJ66" s="1299"/>
      <c r="CK66" s="1299"/>
      <c r="CL66" s="1299"/>
      <c r="CM66" s="1299"/>
      <c r="CN66" s="1299"/>
      <c r="CO66" s="1299"/>
      <c r="CP66" s="1299"/>
      <c r="CQ66" s="1299"/>
      <c r="CR66" s="1299"/>
      <c r="CS66" s="1299"/>
      <c r="CT66" s="1299"/>
      <c r="CU66" s="1299"/>
      <c r="CV66" s="1299"/>
      <c r="CW66" s="1299"/>
      <c r="CX66" s="1299"/>
      <c r="CY66" s="1299"/>
      <c r="CZ66" s="1299"/>
      <c r="DA66" s="1299"/>
      <c r="DB66" s="1299"/>
      <c r="DC66" s="1300"/>
    </row>
    <row r="67" spans="2:107" x14ac:dyDescent="0.15">
      <c r="B67" s="1286"/>
      <c r="AN67" s="1298"/>
      <c r="AO67" s="1299"/>
      <c r="AP67" s="1299"/>
      <c r="AQ67" s="1299"/>
      <c r="AR67" s="1299"/>
      <c r="AS67" s="1299"/>
      <c r="AT67" s="1299"/>
      <c r="AU67" s="1299"/>
      <c r="AV67" s="1299"/>
      <c r="AW67" s="1299"/>
      <c r="AX67" s="1299"/>
      <c r="AY67" s="1299"/>
      <c r="AZ67" s="1299"/>
      <c r="BA67" s="1299"/>
      <c r="BB67" s="1299"/>
      <c r="BC67" s="1299"/>
      <c r="BD67" s="1299"/>
      <c r="BE67" s="1299"/>
      <c r="BF67" s="1299"/>
      <c r="BG67" s="1299"/>
      <c r="BH67" s="1299"/>
      <c r="BI67" s="1299"/>
      <c r="BJ67" s="1299"/>
      <c r="BK67" s="1299"/>
      <c r="BL67" s="1299"/>
      <c r="BM67" s="1299"/>
      <c r="BN67" s="1299"/>
      <c r="BO67" s="1299"/>
      <c r="BP67" s="1299"/>
      <c r="BQ67" s="1299"/>
      <c r="BR67" s="1299"/>
      <c r="BS67" s="1299"/>
      <c r="BT67" s="1299"/>
      <c r="BU67" s="1299"/>
      <c r="BV67" s="1299"/>
      <c r="BW67" s="1299"/>
      <c r="BX67" s="1299"/>
      <c r="BY67" s="1299"/>
      <c r="BZ67" s="1299"/>
      <c r="CA67" s="1299"/>
      <c r="CB67" s="1299"/>
      <c r="CC67" s="1299"/>
      <c r="CD67" s="1299"/>
      <c r="CE67" s="1299"/>
      <c r="CF67" s="1299"/>
      <c r="CG67" s="1299"/>
      <c r="CH67" s="1299"/>
      <c r="CI67" s="1299"/>
      <c r="CJ67" s="1299"/>
      <c r="CK67" s="1299"/>
      <c r="CL67" s="1299"/>
      <c r="CM67" s="1299"/>
      <c r="CN67" s="1299"/>
      <c r="CO67" s="1299"/>
      <c r="CP67" s="1299"/>
      <c r="CQ67" s="1299"/>
      <c r="CR67" s="1299"/>
      <c r="CS67" s="1299"/>
      <c r="CT67" s="1299"/>
      <c r="CU67" s="1299"/>
      <c r="CV67" s="1299"/>
      <c r="CW67" s="1299"/>
      <c r="CX67" s="1299"/>
      <c r="CY67" s="1299"/>
      <c r="CZ67" s="1299"/>
      <c r="DA67" s="1299"/>
      <c r="DB67" s="1299"/>
      <c r="DC67" s="1300"/>
    </row>
    <row r="68" spans="2:107" x14ac:dyDescent="0.15">
      <c r="B68" s="1286"/>
      <c r="AN68" s="1298"/>
      <c r="AO68" s="1299"/>
      <c r="AP68" s="1299"/>
      <c r="AQ68" s="1299"/>
      <c r="AR68" s="1299"/>
      <c r="AS68" s="1299"/>
      <c r="AT68" s="1299"/>
      <c r="AU68" s="1299"/>
      <c r="AV68" s="1299"/>
      <c r="AW68" s="1299"/>
      <c r="AX68" s="1299"/>
      <c r="AY68" s="1299"/>
      <c r="AZ68" s="1299"/>
      <c r="BA68" s="1299"/>
      <c r="BB68" s="1299"/>
      <c r="BC68" s="1299"/>
      <c r="BD68" s="1299"/>
      <c r="BE68" s="1299"/>
      <c r="BF68" s="1299"/>
      <c r="BG68" s="1299"/>
      <c r="BH68" s="1299"/>
      <c r="BI68" s="1299"/>
      <c r="BJ68" s="1299"/>
      <c r="BK68" s="1299"/>
      <c r="BL68" s="1299"/>
      <c r="BM68" s="1299"/>
      <c r="BN68" s="1299"/>
      <c r="BO68" s="1299"/>
      <c r="BP68" s="1299"/>
      <c r="BQ68" s="1299"/>
      <c r="BR68" s="1299"/>
      <c r="BS68" s="1299"/>
      <c r="BT68" s="1299"/>
      <c r="BU68" s="1299"/>
      <c r="BV68" s="1299"/>
      <c r="BW68" s="1299"/>
      <c r="BX68" s="1299"/>
      <c r="BY68" s="1299"/>
      <c r="BZ68" s="1299"/>
      <c r="CA68" s="1299"/>
      <c r="CB68" s="1299"/>
      <c r="CC68" s="1299"/>
      <c r="CD68" s="1299"/>
      <c r="CE68" s="1299"/>
      <c r="CF68" s="1299"/>
      <c r="CG68" s="1299"/>
      <c r="CH68" s="1299"/>
      <c r="CI68" s="1299"/>
      <c r="CJ68" s="1299"/>
      <c r="CK68" s="1299"/>
      <c r="CL68" s="1299"/>
      <c r="CM68" s="1299"/>
      <c r="CN68" s="1299"/>
      <c r="CO68" s="1299"/>
      <c r="CP68" s="1299"/>
      <c r="CQ68" s="1299"/>
      <c r="CR68" s="1299"/>
      <c r="CS68" s="1299"/>
      <c r="CT68" s="1299"/>
      <c r="CU68" s="1299"/>
      <c r="CV68" s="1299"/>
      <c r="CW68" s="1299"/>
      <c r="CX68" s="1299"/>
      <c r="CY68" s="1299"/>
      <c r="CZ68" s="1299"/>
      <c r="DA68" s="1299"/>
      <c r="DB68" s="1299"/>
      <c r="DC68" s="1300"/>
    </row>
    <row r="69" spans="2:107" x14ac:dyDescent="0.15">
      <c r="B69" s="1286"/>
      <c r="AN69" s="1301"/>
      <c r="AO69" s="1302"/>
      <c r="AP69" s="1302"/>
      <c r="AQ69" s="1302"/>
      <c r="AR69" s="1302"/>
      <c r="AS69" s="1302"/>
      <c r="AT69" s="1302"/>
      <c r="AU69" s="1302"/>
      <c r="AV69" s="1302"/>
      <c r="AW69" s="1302"/>
      <c r="AX69" s="1302"/>
      <c r="AY69" s="1302"/>
      <c r="AZ69" s="1302"/>
      <c r="BA69" s="1302"/>
      <c r="BB69" s="1302"/>
      <c r="BC69" s="1302"/>
      <c r="BD69" s="1302"/>
      <c r="BE69" s="1302"/>
      <c r="BF69" s="1302"/>
      <c r="BG69" s="1302"/>
      <c r="BH69" s="1302"/>
      <c r="BI69" s="1302"/>
      <c r="BJ69" s="1302"/>
      <c r="BK69" s="1302"/>
      <c r="BL69" s="1302"/>
      <c r="BM69" s="1302"/>
      <c r="BN69" s="1302"/>
      <c r="BO69" s="1302"/>
      <c r="BP69" s="1302"/>
      <c r="BQ69" s="1302"/>
      <c r="BR69" s="1302"/>
      <c r="BS69" s="1302"/>
      <c r="BT69" s="1302"/>
      <c r="BU69" s="1302"/>
      <c r="BV69" s="1302"/>
      <c r="BW69" s="1302"/>
      <c r="BX69" s="1302"/>
      <c r="BY69" s="1302"/>
      <c r="BZ69" s="1302"/>
      <c r="CA69" s="1302"/>
      <c r="CB69" s="1302"/>
      <c r="CC69" s="1302"/>
      <c r="CD69" s="1302"/>
      <c r="CE69" s="1302"/>
      <c r="CF69" s="1302"/>
      <c r="CG69" s="1302"/>
      <c r="CH69" s="1302"/>
      <c r="CI69" s="1302"/>
      <c r="CJ69" s="1302"/>
      <c r="CK69" s="1302"/>
      <c r="CL69" s="1302"/>
      <c r="CM69" s="1302"/>
      <c r="CN69" s="1302"/>
      <c r="CO69" s="1302"/>
      <c r="CP69" s="1302"/>
      <c r="CQ69" s="1302"/>
      <c r="CR69" s="1302"/>
      <c r="CS69" s="1302"/>
      <c r="CT69" s="1302"/>
      <c r="CU69" s="1302"/>
      <c r="CV69" s="1302"/>
      <c r="CW69" s="1302"/>
      <c r="CX69" s="1302"/>
      <c r="CY69" s="1302"/>
      <c r="CZ69" s="1302"/>
      <c r="DA69" s="1302"/>
      <c r="DB69" s="1302"/>
      <c r="DC69" s="1303"/>
    </row>
    <row r="70" spans="2:107" x14ac:dyDescent="0.15">
      <c r="B70" s="1286"/>
      <c r="H70" s="1328"/>
      <c r="I70" s="1328"/>
      <c r="J70" s="1329"/>
      <c r="K70" s="1329"/>
      <c r="L70" s="1330"/>
      <c r="M70" s="1329"/>
      <c r="N70" s="1330"/>
      <c r="AN70" s="1304"/>
      <c r="AO70" s="1304"/>
      <c r="AP70" s="1304"/>
      <c r="AZ70" s="1304"/>
      <c r="BA70" s="1304"/>
      <c r="BB70" s="1304"/>
      <c r="BL70" s="1304"/>
      <c r="BM70" s="1304"/>
      <c r="BN70" s="1304"/>
      <c r="BX70" s="1304"/>
      <c r="BY70" s="1304"/>
      <c r="BZ70" s="1304"/>
      <c r="CJ70" s="1304"/>
      <c r="CK70" s="1304"/>
      <c r="CL70" s="1304"/>
      <c r="CV70" s="1304"/>
      <c r="CW70" s="1304"/>
      <c r="CX70" s="1304"/>
    </row>
    <row r="71" spans="2:107" x14ac:dyDescent="0.15">
      <c r="B71" s="1286"/>
      <c r="G71" s="1331"/>
      <c r="I71" s="1332"/>
      <c r="J71" s="1329"/>
      <c r="K71" s="1329"/>
      <c r="L71" s="1330"/>
      <c r="M71" s="1329"/>
      <c r="N71" s="1330"/>
      <c r="AM71" s="1331"/>
      <c r="AN71" s="1279" t="s">
        <v>599</v>
      </c>
    </row>
    <row r="72" spans="2:107" x14ac:dyDescent="0.15">
      <c r="B72" s="1286"/>
      <c r="G72" s="1305"/>
      <c r="H72" s="1305"/>
      <c r="I72" s="1305"/>
      <c r="J72" s="1305"/>
      <c r="K72" s="1306"/>
      <c r="L72" s="1306"/>
      <c r="M72" s="1307"/>
      <c r="N72" s="1307"/>
      <c r="AN72" s="1308"/>
      <c r="AO72" s="1309"/>
      <c r="AP72" s="1309"/>
      <c r="AQ72" s="1309"/>
      <c r="AR72" s="1309"/>
      <c r="AS72" s="1309"/>
      <c r="AT72" s="1309"/>
      <c r="AU72" s="1309"/>
      <c r="AV72" s="1309"/>
      <c r="AW72" s="1309"/>
      <c r="AX72" s="1309"/>
      <c r="AY72" s="1309"/>
      <c r="AZ72" s="1309"/>
      <c r="BA72" s="1309"/>
      <c r="BB72" s="1309"/>
      <c r="BC72" s="1309"/>
      <c r="BD72" s="1309"/>
      <c r="BE72" s="1309"/>
      <c r="BF72" s="1309"/>
      <c r="BG72" s="1309"/>
      <c r="BH72" s="1309"/>
      <c r="BI72" s="1309"/>
      <c r="BJ72" s="1309"/>
      <c r="BK72" s="1309"/>
      <c r="BL72" s="1309"/>
      <c r="BM72" s="1309"/>
      <c r="BN72" s="1309"/>
      <c r="BO72" s="1310"/>
      <c r="BP72" s="1311" t="s">
        <v>552</v>
      </c>
      <c r="BQ72" s="1311"/>
      <c r="BR72" s="1311"/>
      <c r="BS72" s="1311"/>
      <c r="BT72" s="1311"/>
      <c r="BU72" s="1311"/>
      <c r="BV72" s="1311"/>
      <c r="BW72" s="1311"/>
      <c r="BX72" s="1311" t="s">
        <v>553</v>
      </c>
      <c r="BY72" s="1311"/>
      <c r="BZ72" s="1311"/>
      <c r="CA72" s="1311"/>
      <c r="CB72" s="1311"/>
      <c r="CC72" s="1311"/>
      <c r="CD72" s="1311"/>
      <c r="CE72" s="1311"/>
      <c r="CF72" s="1311" t="s">
        <v>554</v>
      </c>
      <c r="CG72" s="1311"/>
      <c r="CH72" s="1311"/>
      <c r="CI72" s="1311"/>
      <c r="CJ72" s="1311"/>
      <c r="CK72" s="1311"/>
      <c r="CL72" s="1311"/>
      <c r="CM72" s="1311"/>
      <c r="CN72" s="1311" t="s">
        <v>555</v>
      </c>
      <c r="CO72" s="1311"/>
      <c r="CP72" s="1311"/>
      <c r="CQ72" s="1311"/>
      <c r="CR72" s="1311"/>
      <c r="CS72" s="1311"/>
      <c r="CT72" s="1311"/>
      <c r="CU72" s="1311"/>
      <c r="CV72" s="1311" t="s">
        <v>556</v>
      </c>
      <c r="CW72" s="1311"/>
      <c r="CX72" s="1311"/>
      <c r="CY72" s="1311"/>
      <c r="CZ72" s="1311"/>
      <c r="DA72" s="1311"/>
      <c r="DB72" s="1311"/>
      <c r="DC72" s="1311"/>
    </row>
    <row r="73" spans="2:107" x14ac:dyDescent="0.15">
      <c r="B73" s="1286"/>
      <c r="G73" s="1312"/>
      <c r="H73" s="1312"/>
      <c r="I73" s="1312"/>
      <c r="J73" s="1312"/>
      <c r="K73" s="1333"/>
      <c r="L73" s="1333"/>
      <c r="M73" s="1333"/>
      <c r="N73" s="1333"/>
      <c r="AM73" s="1304"/>
      <c r="AN73" s="1315" t="s">
        <v>600</v>
      </c>
      <c r="AO73" s="1315"/>
      <c r="AP73" s="1315"/>
      <c r="AQ73" s="1315"/>
      <c r="AR73" s="1315"/>
      <c r="AS73" s="1315"/>
      <c r="AT73" s="1315"/>
      <c r="AU73" s="1315"/>
      <c r="AV73" s="1315"/>
      <c r="AW73" s="1315"/>
      <c r="AX73" s="1315"/>
      <c r="AY73" s="1315"/>
      <c r="AZ73" s="1315"/>
      <c r="BA73" s="1315"/>
      <c r="BB73" s="1315" t="s">
        <v>601</v>
      </c>
      <c r="BC73" s="1315"/>
      <c r="BD73" s="1315"/>
      <c r="BE73" s="1315"/>
      <c r="BF73" s="1315"/>
      <c r="BG73" s="1315"/>
      <c r="BH73" s="1315"/>
      <c r="BI73" s="1315"/>
      <c r="BJ73" s="1315"/>
      <c r="BK73" s="1315"/>
      <c r="BL73" s="1315"/>
      <c r="BM73" s="1315"/>
      <c r="BN73" s="1315"/>
      <c r="BO73" s="1315"/>
      <c r="BP73" s="1316">
        <v>64.900000000000006</v>
      </c>
      <c r="BQ73" s="1316"/>
      <c r="BR73" s="1316"/>
      <c r="BS73" s="1316"/>
      <c r="BT73" s="1316"/>
      <c r="BU73" s="1316"/>
      <c r="BV73" s="1316"/>
      <c r="BW73" s="1316"/>
      <c r="BX73" s="1316">
        <v>66.599999999999994</v>
      </c>
      <c r="BY73" s="1316"/>
      <c r="BZ73" s="1316"/>
      <c r="CA73" s="1316"/>
      <c r="CB73" s="1316"/>
      <c r="CC73" s="1316"/>
      <c r="CD73" s="1316"/>
      <c r="CE73" s="1316"/>
      <c r="CF73" s="1316">
        <v>69.5</v>
      </c>
      <c r="CG73" s="1316"/>
      <c r="CH73" s="1316"/>
      <c r="CI73" s="1316"/>
      <c r="CJ73" s="1316"/>
      <c r="CK73" s="1316"/>
      <c r="CL73" s="1316"/>
      <c r="CM73" s="1316"/>
      <c r="CN73" s="1316">
        <v>68.900000000000006</v>
      </c>
      <c r="CO73" s="1316"/>
      <c r="CP73" s="1316"/>
      <c r="CQ73" s="1316"/>
      <c r="CR73" s="1316"/>
      <c r="CS73" s="1316"/>
      <c r="CT73" s="1316"/>
      <c r="CU73" s="1316"/>
      <c r="CV73" s="1316">
        <v>68.900000000000006</v>
      </c>
      <c r="CW73" s="1316"/>
      <c r="CX73" s="1316"/>
      <c r="CY73" s="1316"/>
      <c r="CZ73" s="1316"/>
      <c r="DA73" s="1316"/>
      <c r="DB73" s="1316"/>
      <c r="DC73" s="1316"/>
    </row>
    <row r="74" spans="2:107" x14ac:dyDescent="0.15">
      <c r="B74" s="1286"/>
      <c r="G74" s="1312"/>
      <c r="H74" s="1312"/>
      <c r="I74" s="1312"/>
      <c r="J74" s="1312"/>
      <c r="K74" s="1333"/>
      <c r="L74" s="1333"/>
      <c r="M74" s="1333"/>
      <c r="N74" s="1333"/>
      <c r="AM74" s="1304"/>
      <c r="AN74" s="1315"/>
      <c r="AO74" s="1315"/>
      <c r="AP74" s="1315"/>
      <c r="AQ74" s="1315"/>
      <c r="AR74" s="1315"/>
      <c r="AS74" s="1315"/>
      <c r="AT74" s="1315"/>
      <c r="AU74" s="1315"/>
      <c r="AV74" s="1315"/>
      <c r="AW74" s="1315"/>
      <c r="AX74" s="1315"/>
      <c r="AY74" s="1315"/>
      <c r="AZ74" s="1315"/>
      <c r="BA74" s="1315"/>
      <c r="BB74" s="1315"/>
      <c r="BC74" s="1315"/>
      <c r="BD74" s="1315"/>
      <c r="BE74" s="1315"/>
      <c r="BF74" s="1315"/>
      <c r="BG74" s="1315"/>
      <c r="BH74" s="1315"/>
      <c r="BI74" s="1315"/>
      <c r="BJ74" s="1315"/>
      <c r="BK74" s="1315"/>
      <c r="BL74" s="1315"/>
      <c r="BM74" s="1315"/>
      <c r="BN74" s="1315"/>
      <c r="BO74" s="1315"/>
      <c r="BP74" s="1316"/>
      <c r="BQ74" s="1316"/>
      <c r="BR74" s="1316"/>
      <c r="BS74" s="1316"/>
      <c r="BT74" s="1316"/>
      <c r="BU74" s="1316"/>
      <c r="BV74" s="1316"/>
      <c r="BW74" s="1316"/>
      <c r="BX74" s="1316"/>
      <c r="BY74" s="1316"/>
      <c r="BZ74" s="1316"/>
      <c r="CA74" s="1316"/>
      <c r="CB74" s="1316"/>
      <c r="CC74" s="1316"/>
      <c r="CD74" s="1316"/>
      <c r="CE74" s="1316"/>
      <c r="CF74" s="1316"/>
      <c r="CG74" s="1316"/>
      <c r="CH74" s="1316"/>
      <c r="CI74" s="1316"/>
      <c r="CJ74" s="1316"/>
      <c r="CK74" s="1316"/>
      <c r="CL74" s="1316"/>
      <c r="CM74" s="1316"/>
      <c r="CN74" s="1316"/>
      <c r="CO74" s="1316"/>
      <c r="CP74" s="1316"/>
      <c r="CQ74" s="1316"/>
      <c r="CR74" s="1316"/>
      <c r="CS74" s="1316"/>
      <c r="CT74" s="1316"/>
      <c r="CU74" s="1316"/>
      <c r="CV74" s="1316"/>
      <c r="CW74" s="1316"/>
      <c r="CX74" s="1316"/>
      <c r="CY74" s="1316"/>
      <c r="CZ74" s="1316"/>
      <c r="DA74" s="1316"/>
      <c r="DB74" s="1316"/>
      <c r="DC74" s="1316"/>
    </row>
    <row r="75" spans="2:107" x14ac:dyDescent="0.15">
      <c r="B75" s="1286"/>
      <c r="G75" s="1312"/>
      <c r="H75" s="1312"/>
      <c r="I75" s="1305"/>
      <c r="J75" s="1305"/>
      <c r="K75" s="1314"/>
      <c r="L75" s="1314"/>
      <c r="M75" s="1314"/>
      <c r="N75" s="1314"/>
      <c r="AM75" s="1304"/>
      <c r="AN75" s="1315"/>
      <c r="AO75" s="1315"/>
      <c r="AP75" s="1315"/>
      <c r="AQ75" s="1315"/>
      <c r="AR75" s="1315"/>
      <c r="AS75" s="1315"/>
      <c r="AT75" s="1315"/>
      <c r="AU75" s="1315"/>
      <c r="AV75" s="1315"/>
      <c r="AW75" s="1315"/>
      <c r="AX75" s="1315"/>
      <c r="AY75" s="1315"/>
      <c r="AZ75" s="1315"/>
      <c r="BA75" s="1315"/>
      <c r="BB75" s="1315" t="s">
        <v>606</v>
      </c>
      <c r="BC75" s="1315"/>
      <c r="BD75" s="1315"/>
      <c r="BE75" s="1315"/>
      <c r="BF75" s="1315"/>
      <c r="BG75" s="1315"/>
      <c r="BH75" s="1315"/>
      <c r="BI75" s="1315"/>
      <c r="BJ75" s="1315"/>
      <c r="BK75" s="1315"/>
      <c r="BL75" s="1315"/>
      <c r="BM75" s="1315"/>
      <c r="BN75" s="1315"/>
      <c r="BO75" s="1315"/>
      <c r="BP75" s="1316">
        <v>5.9</v>
      </c>
      <c r="BQ75" s="1316"/>
      <c r="BR75" s="1316"/>
      <c r="BS75" s="1316"/>
      <c r="BT75" s="1316"/>
      <c r="BU75" s="1316"/>
      <c r="BV75" s="1316"/>
      <c r="BW75" s="1316"/>
      <c r="BX75" s="1316">
        <v>5.4</v>
      </c>
      <c r="BY75" s="1316"/>
      <c r="BZ75" s="1316"/>
      <c r="CA75" s="1316"/>
      <c r="CB75" s="1316"/>
      <c r="CC75" s="1316"/>
      <c r="CD75" s="1316"/>
      <c r="CE75" s="1316"/>
      <c r="CF75" s="1316">
        <v>5.5</v>
      </c>
      <c r="CG75" s="1316"/>
      <c r="CH75" s="1316"/>
      <c r="CI75" s="1316"/>
      <c r="CJ75" s="1316"/>
      <c r="CK75" s="1316"/>
      <c r="CL75" s="1316"/>
      <c r="CM75" s="1316"/>
      <c r="CN75" s="1316">
        <v>5.3</v>
      </c>
      <c r="CO75" s="1316"/>
      <c r="CP75" s="1316"/>
      <c r="CQ75" s="1316"/>
      <c r="CR75" s="1316"/>
      <c r="CS75" s="1316"/>
      <c r="CT75" s="1316"/>
      <c r="CU75" s="1316"/>
      <c r="CV75" s="1316">
        <v>5.7</v>
      </c>
      <c r="CW75" s="1316"/>
      <c r="CX75" s="1316"/>
      <c r="CY75" s="1316"/>
      <c r="CZ75" s="1316"/>
      <c r="DA75" s="1316"/>
      <c r="DB75" s="1316"/>
      <c r="DC75" s="1316"/>
    </row>
    <row r="76" spans="2:107" x14ac:dyDescent="0.15">
      <c r="B76" s="1286"/>
      <c r="G76" s="1312"/>
      <c r="H76" s="1312"/>
      <c r="I76" s="1305"/>
      <c r="J76" s="1305"/>
      <c r="K76" s="1314"/>
      <c r="L76" s="1314"/>
      <c r="M76" s="1314"/>
      <c r="N76" s="1314"/>
      <c r="AM76" s="1304"/>
      <c r="AN76" s="1315"/>
      <c r="AO76" s="1315"/>
      <c r="AP76" s="1315"/>
      <c r="AQ76" s="1315"/>
      <c r="AR76" s="1315"/>
      <c r="AS76" s="1315"/>
      <c r="AT76" s="1315"/>
      <c r="AU76" s="1315"/>
      <c r="AV76" s="1315"/>
      <c r="AW76" s="1315"/>
      <c r="AX76" s="1315"/>
      <c r="AY76" s="1315"/>
      <c r="AZ76" s="1315"/>
      <c r="BA76" s="1315"/>
      <c r="BB76" s="1315"/>
      <c r="BC76" s="1315"/>
      <c r="BD76" s="1315"/>
      <c r="BE76" s="1315"/>
      <c r="BF76" s="1315"/>
      <c r="BG76" s="1315"/>
      <c r="BH76" s="1315"/>
      <c r="BI76" s="1315"/>
      <c r="BJ76" s="1315"/>
      <c r="BK76" s="1315"/>
      <c r="BL76" s="1315"/>
      <c r="BM76" s="1315"/>
      <c r="BN76" s="1315"/>
      <c r="BO76" s="1315"/>
      <c r="BP76" s="1316"/>
      <c r="BQ76" s="1316"/>
      <c r="BR76" s="1316"/>
      <c r="BS76" s="1316"/>
      <c r="BT76" s="1316"/>
      <c r="BU76" s="1316"/>
      <c r="BV76" s="1316"/>
      <c r="BW76" s="1316"/>
      <c r="BX76" s="1316"/>
      <c r="BY76" s="1316"/>
      <c r="BZ76" s="1316"/>
      <c r="CA76" s="1316"/>
      <c r="CB76" s="1316"/>
      <c r="CC76" s="1316"/>
      <c r="CD76" s="1316"/>
      <c r="CE76" s="1316"/>
      <c r="CF76" s="1316"/>
      <c r="CG76" s="1316"/>
      <c r="CH76" s="1316"/>
      <c r="CI76" s="1316"/>
      <c r="CJ76" s="1316"/>
      <c r="CK76" s="1316"/>
      <c r="CL76" s="1316"/>
      <c r="CM76" s="1316"/>
      <c r="CN76" s="1316"/>
      <c r="CO76" s="1316"/>
      <c r="CP76" s="1316"/>
      <c r="CQ76" s="1316"/>
      <c r="CR76" s="1316"/>
      <c r="CS76" s="1316"/>
      <c r="CT76" s="1316"/>
      <c r="CU76" s="1316"/>
      <c r="CV76" s="1316"/>
      <c r="CW76" s="1316"/>
      <c r="CX76" s="1316"/>
      <c r="CY76" s="1316"/>
      <c r="CZ76" s="1316"/>
      <c r="DA76" s="1316"/>
      <c r="DB76" s="1316"/>
      <c r="DC76" s="1316"/>
    </row>
    <row r="77" spans="2:107" x14ac:dyDescent="0.15">
      <c r="B77" s="1286"/>
      <c r="G77" s="1305"/>
      <c r="H77" s="1305"/>
      <c r="I77" s="1305"/>
      <c r="J77" s="1305"/>
      <c r="K77" s="1333"/>
      <c r="L77" s="1333"/>
      <c r="M77" s="1333"/>
      <c r="N77" s="1333"/>
      <c r="AN77" s="1311" t="s">
        <v>603</v>
      </c>
      <c r="AO77" s="1311"/>
      <c r="AP77" s="1311"/>
      <c r="AQ77" s="1311"/>
      <c r="AR77" s="1311"/>
      <c r="AS77" s="1311"/>
      <c r="AT77" s="1311"/>
      <c r="AU77" s="1311"/>
      <c r="AV77" s="1311"/>
      <c r="AW77" s="1311"/>
      <c r="AX77" s="1311"/>
      <c r="AY77" s="1311"/>
      <c r="AZ77" s="1311"/>
      <c r="BA77" s="1311"/>
      <c r="BB77" s="1315" t="s">
        <v>601</v>
      </c>
      <c r="BC77" s="1315"/>
      <c r="BD77" s="1315"/>
      <c r="BE77" s="1315"/>
      <c r="BF77" s="1315"/>
      <c r="BG77" s="1315"/>
      <c r="BH77" s="1315"/>
      <c r="BI77" s="1315"/>
      <c r="BJ77" s="1315"/>
      <c r="BK77" s="1315"/>
      <c r="BL77" s="1315"/>
      <c r="BM77" s="1315"/>
      <c r="BN77" s="1315"/>
      <c r="BO77" s="1315"/>
      <c r="BP77" s="1316">
        <v>41.4</v>
      </c>
      <c r="BQ77" s="1316"/>
      <c r="BR77" s="1316"/>
      <c r="BS77" s="1316"/>
      <c r="BT77" s="1316"/>
      <c r="BU77" s="1316"/>
      <c r="BV77" s="1316"/>
      <c r="BW77" s="1316"/>
      <c r="BX77" s="1316">
        <v>38.9</v>
      </c>
      <c r="BY77" s="1316"/>
      <c r="BZ77" s="1316"/>
      <c r="CA77" s="1316"/>
      <c r="CB77" s="1316"/>
      <c r="CC77" s="1316"/>
      <c r="CD77" s="1316"/>
      <c r="CE77" s="1316"/>
      <c r="CF77" s="1316">
        <v>37.6</v>
      </c>
      <c r="CG77" s="1316"/>
      <c r="CH77" s="1316"/>
      <c r="CI77" s="1316"/>
      <c r="CJ77" s="1316"/>
      <c r="CK77" s="1316"/>
      <c r="CL77" s="1316"/>
      <c r="CM77" s="1316"/>
      <c r="CN77" s="1316">
        <v>34</v>
      </c>
      <c r="CO77" s="1316"/>
      <c r="CP77" s="1316"/>
      <c r="CQ77" s="1316"/>
      <c r="CR77" s="1316"/>
      <c r="CS77" s="1316"/>
      <c r="CT77" s="1316"/>
      <c r="CU77" s="1316"/>
      <c r="CV77" s="1316">
        <v>33.9</v>
      </c>
      <c r="CW77" s="1316"/>
      <c r="CX77" s="1316"/>
      <c r="CY77" s="1316"/>
      <c r="CZ77" s="1316"/>
      <c r="DA77" s="1316"/>
      <c r="DB77" s="1316"/>
      <c r="DC77" s="1316"/>
    </row>
    <row r="78" spans="2:107" x14ac:dyDescent="0.15">
      <c r="B78" s="1286"/>
      <c r="G78" s="1305"/>
      <c r="H78" s="1305"/>
      <c r="I78" s="1305"/>
      <c r="J78" s="1305"/>
      <c r="K78" s="1333"/>
      <c r="L78" s="1333"/>
      <c r="M78" s="1333"/>
      <c r="N78" s="1333"/>
      <c r="AN78" s="1311"/>
      <c r="AO78" s="1311"/>
      <c r="AP78" s="1311"/>
      <c r="AQ78" s="1311"/>
      <c r="AR78" s="1311"/>
      <c r="AS78" s="1311"/>
      <c r="AT78" s="1311"/>
      <c r="AU78" s="1311"/>
      <c r="AV78" s="1311"/>
      <c r="AW78" s="1311"/>
      <c r="AX78" s="1311"/>
      <c r="AY78" s="1311"/>
      <c r="AZ78" s="1311"/>
      <c r="BA78" s="1311"/>
      <c r="BB78" s="1315"/>
      <c r="BC78" s="1315"/>
      <c r="BD78" s="1315"/>
      <c r="BE78" s="1315"/>
      <c r="BF78" s="1315"/>
      <c r="BG78" s="1315"/>
      <c r="BH78" s="1315"/>
      <c r="BI78" s="1315"/>
      <c r="BJ78" s="1315"/>
      <c r="BK78" s="1315"/>
      <c r="BL78" s="1315"/>
      <c r="BM78" s="1315"/>
      <c r="BN78" s="1315"/>
      <c r="BO78" s="1315"/>
      <c r="BP78" s="1316"/>
      <c r="BQ78" s="1316"/>
      <c r="BR78" s="1316"/>
      <c r="BS78" s="1316"/>
      <c r="BT78" s="1316"/>
      <c r="BU78" s="1316"/>
      <c r="BV78" s="1316"/>
      <c r="BW78" s="1316"/>
      <c r="BX78" s="1316"/>
      <c r="BY78" s="1316"/>
      <c r="BZ78" s="1316"/>
      <c r="CA78" s="1316"/>
      <c r="CB78" s="1316"/>
      <c r="CC78" s="1316"/>
      <c r="CD78" s="1316"/>
      <c r="CE78" s="1316"/>
      <c r="CF78" s="1316"/>
      <c r="CG78" s="1316"/>
      <c r="CH78" s="1316"/>
      <c r="CI78" s="1316"/>
      <c r="CJ78" s="1316"/>
      <c r="CK78" s="1316"/>
      <c r="CL78" s="1316"/>
      <c r="CM78" s="1316"/>
      <c r="CN78" s="1316"/>
      <c r="CO78" s="1316"/>
      <c r="CP78" s="1316"/>
      <c r="CQ78" s="1316"/>
      <c r="CR78" s="1316"/>
      <c r="CS78" s="1316"/>
      <c r="CT78" s="1316"/>
      <c r="CU78" s="1316"/>
      <c r="CV78" s="1316"/>
      <c r="CW78" s="1316"/>
      <c r="CX78" s="1316"/>
      <c r="CY78" s="1316"/>
      <c r="CZ78" s="1316"/>
      <c r="DA78" s="1316"/>
      <c r="DB78" s="1316"/>
      <c r="DC78" s="1316"/>
    </row>
    <row r="79" spans="2:107" x14ac:dyDescent="0.15">
      <c r="B79" s="1286"/>
      <c r="G79" s="1305"/>
      <c r="H79" s="1305"/>
      <c r="I79" s="1318"/>
      <c r="J79" s="1318"/>
      <c r="K79" s="1334"/>
      <c r="L79" s="1334"/>
      <c r="M79" s="1334"/>
      <c r="N79" s="1334"/>
      <c r="AN79" s="1311"/>
      <c r="AO79" s="1311"/>
      <c r="AP79" s="1311"/>
      <c r="AQ79" s="1311"/>
      <c r="AR79" s="1311"/>
      <c r="AS79" s="1311"/>
      <c r="AT79" s="1311"/>
      <c r="AU79" s="1311"/>
      <c r="AV79" s="1311"/>
      <c r="AW79" s="1311"/>
      <c r="AX79" s="1311"/>
      <c r="AY79" s="1311"/>
      <c r="AZ79" s="1311"/>
      <c r="BA79" s="1311"/>
      <c r="BB79" s="1315" t="s">
        <v>606</v>
      </c>
      <c r="BC79" s="1315"/>
      <c r="BD79" s="1315"/>
      <c r="BE79" s="1315"/>
      <c r="BF79" s="1315"/>
      <c r="BG79" s="1315"/>
      <c r="BH79" s="1315"/>
      <c r="BI79" s="1315"/>
      <c r="BJ79" s="1315"/>
      <c r="BK79" s="1315"/>
      <c r="BL79" s="1315"/>
      <c r="BM79" s="1315"/>
      <c r="BN79" s="1315"/>
      <c r="BO79" s="1315"/>
      <c r="BP79" s="1316">
        <v>6.7</v>
      </c>
      <c r="BQ79" s="1316"/>
      <c r="BR79" s="1316"/>
      <c r="BS79" s="1316"/>
      <c r="BT79" s="1316"/>
      <c r="BU79" s="1316"/>
      <c r="BV79" s="1316"/>
      <c r="BW79" s="1316"/>
      <c r="BX79" s="1316">
        <v>6.4</v>
      </c>
      <c r="BY79" s="1316"/>
      <c r="BZ79" s="1316"/>
      <c r="CA79" s="1316"/>
      <c r="CB79" s="1316"/>
      <c r="CC79" s="1316"/>
      <c r="CD79" s="1316"/>
      <c r="CE79" s="1316"/>
      <c r="CF79" s="1316">
        <v>6.1</v>
      </c>
      <c r="CG79" s="1316"/>
      <c r="CH79" s="1316"/>
      <c r="CI79" s="1316"/>
      <c r="CJ79" s="1316"/>
      <c r="CK79" s="1316"/>
      <c r="CL79" s="1316"/>
      <c r="CM79" s="1316"/>
      <c r="CN79" s="1316">
        <v>5.9</v>
      </c>
      <c r="CO79" s="1316"/>
      <c r="CP79" s="1316"/>
      <c r="CQ79" s="1316"/>
      <c r="CR79" s="1316"/>
      <c r="CS79" s="1316"/>
      <c r="CT79" s="1316"/>
      <c r="CU79" s="1316"/>
      <c r="CV79" s="1316">
        <v>5.7</v>
      </c>
      <c r="CW79" s="1316"/>
      <c r="CX79" s="1316"/>
      <c r="CY79" s="1316"/>
      <c r="CZ79" s="1316"/>
      <c r="DA79" s="1316"/>
      <c r="DB79" s="1316"/>
      <c r="DC79" s="1316"/>
    </row>
    <row r="80" spans="2:107" x14ac:dyDescent="0.15">
      <c r="B80" s="1286"/>
      <c r="G80" s="1305"/>
      <c r="H80" s="1305"/>
      <c r="I80" s="1318"/>
      <c r="J80" s="1318"/>
      <c r="K80" s="1334"/>
      <c r="L80" s="1334"/>
      <c r="M80" s="1334"/>
      <c r="N80" s="1334"/>
      <c r="AN80" s="1311"/>
      <c r="AO80" s="1311"/>
      <c r="AP80" s="1311"/>
      <c r="AQ80" s="1311"/>
      <c r="AR80" s="1311"/>
      <c r="AS80" s="1311"/>
      <c r="AT80" s="1311"/>
      <c r="AU80" s="1311"/>
      <c r="AV80" s="1311"/>
      <c r="AW80" s="1311"/>
      <c r="AX80" s="1311"/>
      <c r="AY80" s="1311"/>
      <c r="AZ80" s="1311"/>
      <c r="BA80" s="1311"/>
      <c r="BB80" s="1315"/>
      <c r="BC80" s="1315"/>
      <c r="BD80" s="1315"/>
      <c r="BE80" s="1315"/>
      <c r="BF80" s="1315"/>
      <c r="BG80" s="1315"/>
      <c r="BH80" s="1315"/>
      <c r="BI80" s="1315"/>
      <c r="BJ80" s="1315"/>
      <c r="BK80" s="1315"/>
      <c r="BL80" s="1315"/>
      <c r="BM80" s="1315"/>
      <c r="BN80" s="1315"/>
      <c r="BO80" s="1315"/>
      <c r="BP80" s="1316"/>
      <c r="BQ80" s="1316"/>
      <c r="BR80" s="1316"/>
      <c r="BS80" s="1316"/>
      <c r="BT80" s="1316"/>
      <c r="BU80" s="1316"/>
      <c r="BV80" s="1316"/>
      <c r="BW80" s="1316"/>
      <c r="BX80" s="1316"/>
      <c r="BY80" s="1316"/>
      <c r="BZ80" s="1316"/>
      <c r="CA80" s="1316"/>
      <c r="CB80" s="1316"/>
      <c r="CC80" s="1316"/>
      <c r="CD80" s="1316"/>
      <c r="CE80" s="1316"/>
      <c r="CF80" s="1316"/>
      <c r="CG80" s="1316"/>
      <c r="CH80" s="1316"/>
      <c r="CI80" s="1316"/>
      <c r="CJ80" s="1316"/>
      <c r="CK80" s="1316"/>
      <c r="CL80" s="1316"/>
      <c r="CM80" s="1316"/>
      <c r="CN80" s="1316"/>
      <c r="CO80" s="1316"/>
      <c r="CP80" s="1316"/>
      <c r="CQ80" s="1316"/>
      <c r="CR80" s="1316"/>
      <c r="CS80" s="1316"/>
      <c r="CT80" s="1316"/>
      <c r="CU80" s="1316"/>
      <c r="CV80" s="1316"/>
      <c r="CW80" s="1316"/>
      <c r="CX80" s="1316"/>
      <c r="CY80" s="1316"/>
      <c r="CZ80" s="1316"/>
      <c r="DA80" s="1316"/>
      <c r="DB80" s="1316"/>
      <c r="DC80" s="1316"/>
    </row>
    <row r="81" spans="2:109" x14ac:dyDescent="0.15">
      <c r="B81" s="1286"/>
    </row>
    <row r="82" spans="2:109" ht="17.25" x14ac:dyDescent="0.15">
      <c r="B82" s="1286"/>
      <c r="K82" s="1335"/>
      <c r="L82" s="1335"/>
      <c r="M82" s="1335"/>
      <c r="N82" s="1335"/>
      <c r="AQ82" s="1335"/>
      <c r="AR82" s="1335"/>
      <c r="AS82" s="1335"/>
      <c r="AT82" s="1335"/>
      <c r="BC82" s="1335"/>
      <c r="BD82" s="1335"/>
      <c r="BE82" s="1335"/>
      <c r="BF82" s="1335"/>
      <c r="BO82" s="1335"/>
      <c r="BP82" s="1335"/>
      <c r="BQ82" s="1335"/>
      <c r="BR82" s="1335"/>
      <c r="CA82" s="1335"/>
      <c r="CB82" s="1335"/>
      <c r="CC82" s="1335"/>
      <c r="CD82" s="1335"/>
      <c r="CM82" s="1335"/>
      <c r="CN82" s="1335"/>
      <c r="CO82" s="1335"/>
      <c r="CP82" s="1335"/>
      <c r="CY82" s="1335"/>
      <c r="CZ82" s="1335"/>
      <c r="DA82" s="1335"/>
      <c r="DB82" s="1335"/>
      <c r="DC82" s="1335"/>
    </row>
    <row r="83" spans="2:109" x14ac:dyDescent="0.15">
      <c r="B83" s="1288"/>
      <c r="C83" s="1289"/>
      <c r="D83" s="1289"/>
      <c r="E83" s="1289"/>
      <c r="F83" s="1289"/>
      <c r="G83" s="1289"/>
      <c r="H83" s="1289"/>
      <c r="I83" s="1289"/>
      <c r="J83" s="1289"/>
      <c r="K83" s="1289"/>
      <c r="L83" s="1289"/>
      <c r="M83" s="1289"/>
      <c r="N83" s="1289"/>
      <c r="O83" s="1289"/>
      <c r="P83" s="1289"/>
      <c r="Q83" s="1289"/>
      <c r="R83" s="1289"/>
      <c r="S83" s="1289"/>
      <c r="T83" s="1289"/>
      <c r="U83" s="1289"/>
      <c r="V83" s="1289"/>
      <c r="W83" s="1289"/>
      <c r="X83" s="1289"/>
      <c r="Y83" s="1289"/>
      <c r="Z83" s="1289"/>
      <c r="AA83" s="1289"/>
      <c r="AB83" s="1289"/>
      <c r="AC83" s="1289"/>
      <c r="AD83" s="1289"/>
      <c r="AE83" s="1289"/>
      <c r="AF83" s="1289"/>
      <c r="AG83" s="1289"/>
      <c r="AH83" s="1289"/>
      <c r="AI83" s="1289"/>
      <c r="AJ83" s="1289"/>
      <c r="AK83" s="1289"/>
      <c r="AL83" s="1289"/>
      <c r="AM83" s="1289"/>
      <c r="AN83" s="1289"/>
      <c r="AO83" s="1289"/>
      <c r="AP83" s="1289"/>
      <c r="AQ83" s="1289"/>
      <c r="AR83" s="1289"/>
      <c r="AS83" s="1289"/>
      <c r="AT83" s="1289"/>
      <c r="AU83" s="1289"/>
      <c r="AV83" s="1289"/>
      <c r="AW83" s="1289"/>
      <c r="AX83" s="1289"/>
      <c r="AY83" s="1289"/>
      <c r="AZ83" s="1289"/>
      <c r="BA83" s="1289"/>
      <c r="BB83" s="1289"/>
      <c r="BC83" s="1289"/>
      <c r="BD83" s="1289"/>
      <c r="BE83" s="1289"/>
      <c r="BF83" s="1289"/>
      <c r="BG83" s="1289"/>
      <c r="BH83" s="1289"/>
      <c r="BI83" s="1289"/>
      <c r="BJ83" s="1289"/>
      <c r="BK83" s="1289"/>
      <c r="BL83" s="1289"/>
      <c r="BM83" s="1289"/>
      <c r="BN83" s="1289"/>
      <c r="BO83" s="1289"/>
      <c r="BP83" s="1289"/>
      <c r="BQ83" s="1289"/>
      <c r="BR83" s="1289"/>
      <c r="BS83" s="1289"/>
      <c r="BT83" s="1289"/>
      <c r="BU83" s="1289"/>
      <c r="BV83" s="1289"/>
      <c r="BW83" s="1289"/>
      <c r="BX83" s="1289"/>
      <c r="BY83" s="1289"/>
      <c r="BZ83" s="1289"/>
      <c r="CA83" s="1289"/>
      <c r="CB83" s="1289"/>
      <c r="CC83" s="1289"/>
      <c r="CD83" s="1289"/>
      <c r="CE83" s="1289"/>
      <c r="CF83" s="1289"/>
      <c r="CG83" s="1289"/>
      <c r="CH83" s="1289"/>
      <c r="CI83" s="1289"/>
      <c r="CJ83" s="1289"/>
      <c r="CK83" s="1289"/>
      <c r="CL83" s="1289"/>
      <c r="CM83" s="1289"/>
      <c r="CN83" s="1289"/>
      <c r="CO83" s="1289"/>
      <c r="CP83" s="1289"/>
      <c r="CQ83" s="1289"/>
      <c r="CR83" s="1289"/>
      <c r="CS83" s="1289"/>
      <c r="CT83" s="1289"/>
      <c r="CU83" s="1289"/>
      <c r="CV83" s="1289"/>
      <c r="CW83" s="1289"/>
      <c r="CX83" s="1289"/>
      <c r="CY83" s="1289"/>
      <c r="CZ83" s="1289"/>
      <c r="DA83" s="1289"/>
      <c r="DB83" s="1289"/>
      <c r="DC83" s="1289"/>
      <c r="DD83" s="1290"/>
    </row>
    <row r="84" spans="2:109" x14ac:dyDescent="0.15">
      <c r="DD84" s="1279"/>
      <c r="DE84" s="1279"/>
    </row>
    <row r="85" spans="2:109" x14ac:dyDescent="0.15">
      <c r="DD85" s="1279"/>
      <c r="DE85" s="1279"/>
    </row>
    <row r="86" spans="2:109" hidden="1" x14ac:dyDescent="0.15">
      <c r="DD86" s="1279"/>
      <c r="DE86" s="1279"/>
    </row>
    <row r="87" spans="2:109" hidden="1" x14ac:dyDescent="0.15">
      <c r="K87" s="1336"/>
      <c r="AQ87" s="1336"/>
      <c r="BC87" s="1336"/>
      <c r="BO87" s="1336"/>
      <c r="CA87" s="1336"/>
      <c r="CM87" s="1336"/>
      <c r="CY87" s="1336"/>
      <c r="DD87" s="1279"/>
      <c r="DE87" s="1279"/>
    </row>
    <row r="88" spans="2:109" hidden="1" x14ac:dyDescent="0.15">
      <c r="DD88" s="1279"/>
      <c r="DE88" s="1279"/>
    </row>
    <row r="89" spans="2:109" hidden="1" x14ac:dyDescent="0.15">
      <c r="DD89" s="1279"/>
      <c r="DE89" s="1279"/>
    </row>
    <row r="90" spans="2:109" hidden="1" x14ac:dyDescent="0.15">
      <c r="DD90" s="1279"/>
      <c r="DE90" s="1279"/>
    </row>
    <row r="91" spans="2:109" hidden="1" x14ac:dyDescent="0.15">
      <c r="DD91" s="1279"/>
      <c r="DE91" s="1279"/>
    </row>
    <row r="92" spans="2:109" ht="13.5" hidden="1" customHeight="1" x14ac:dyDescent="0.15">
      <c r="DD92" s="1279"/>
      <c r="DE92" s="1279"/>
    </row>
    <row r="93" spans="2:109" ht="13.5" hidden="1" customHeight="1" x14ac:dyDescent="0.15">
      <c r="DD93" s="1279"/>
      <c r="DE93" s="1279"/>
    </row>
    <row r="94" spans="2:109" ht="13.5" hidden="1" customHeight="1" x14ac:dyDescent="0.15">
      <c r="DD94" s="1279"/>
      <c r="DE94" s="1279"/>
    </row>
    <row r="95" spans="2:109" ht="13.5" hidden="1" customHeight="1" x14ac:dyDescent="0.15">
      <c r="DD95" s="1279"/>
      <c r="DE95" s="1279"/>
    </row>
    <row r="96" spans="2:109" ht="13.5" hidden="1" customHeight="1" x14ac:dyDescent="0.15">
      <c r="DD96" s="1279"/>
      <c r="DE96" s="1279"/>
    </row>
    <row r="97" s="1279" customFormat="1" ht="13.5" hidden="1" customHeight="1" x14ac:dyDescent="0.15"/>
    <row r="98" s="1279" customFormat="1" ht="13.5" hidden="1" customHeight="1" x14ac:dyDescent="0.15"/>
    <row r="99" s="1279" customFormat="1" ht="13.5" hidden="1" customHeight="1" x14ac:dyDescent="0.15"/>
    <row r="100" s="1279" customFormat="1" ht="13.5" hidden="1" customHeight="1" x14ac:dyDescent="0.15"/>
    <row r="101" s="1279" customFormat="1" ht="13.5" hidden="1" customHeight="1" x14ac:dyDescent="0.15"/>
    <row r="102" s="1279" customFormat="1" ht="13.5" hidden="1" customHeight="1" x14ac:dyDescent="0.15"/>
    <row r="103" s="1279" customFormat="1" ht="13.5" hidden="1" customHeight="1" x14ac:dyDescent="0.15"/>
    <row r="104" s="1279" customFormat="1" ht="13.5" hidden="1" customHeight="1" x14ac:dyDescent="0.15"/>
    <row r="105" s="1279" customFormat="1" ht="13.5" hidden="1" customHeight="1" x14ac:dyDescent="0.15"/>
    <row r="106" s="1279" customFormat="1" ht="13.5" hidden="1" customHeight="1" x14ac:dyDescent="0.15"/>
    <row r="107" s="1279" customFormat="1" ht="13.5" hidden="1" customHeight="1" x14ac:dyDescent="0.15"/>
    <row r="108" s="1279" customFormat="1" ht="13.5" hidden="1" customHeight="1" x14ac:dyDescent="0.15"/>
    <row r="109" s="1279" customFormat="1" ht="13.5" hidden="1" customHeight="1" x14ac:dyDescent="0.15"/>
    <row r="110" s="1279" customFormat="1" ht="13.5" hidden="1" customHeight="1" x14ac:dyDescent="0.15"/>
    <row r="111" s="1279" customFormat="1" ht="13.5" hidden="1" customHeight="1" x14ac:dyDescent="0.15"/>
    <row r="112" s="1279" customFormat="1" ht="13.5" hidden="1" customHeight="1" x14ac:dyDescent="0.15"/>
    <row r="113" s="1279" customFormat="1" ht="13.5" hidden="1" customHeight="1" x14ac:dyDescent="0.15"/>
    <row r="114" s="1279" customFormat="1" ht="13.5" hidden="1" customHeight="1" x14ac:dyDescent="0.15"/>
    <row r="115" s="1279" customFormat="1" ht="13.5" hidden="1" customHeight="1" x14ac:dyDescent="0.15"/>
    <row r="116" s="1279" customFormat="1" ht="13.5" hidden="1" customHeight="1" x14ac:dyDescent="0.15"/>
    <row r="117" s="1279" customFormat="1" ht="13.5" hidden="1" customHeight="1" x14ac:dyDescent="0.15"/>
    <row r="118" s="1279" customFormat="1" ht="13.5" hidden="1" customHeight="1" x14ac:dyDescent="0.15"/>
    <row r="119" s="1279" customFormat="1" ht="13.5" hidden="1" customHeight="1" x14ac:dyDescent="0.15"/>
    <row r="120" s="1279" customFormat="1" ht="13.5" hidden="1" customHeight="1" x14ac:dyDescent="0.15"/>
    <row r="121" s="1279" customFormat="1" ht="13.5" hidden="1" customHeight="1" x14ac:dyDescent="0.15"/>
    <row r="122" s="1279" customFormat="1" ht="13.5" hidden="1" customHeight="1" x14ac:dyDescent="0.15"/>
    <row r="123" s="1279" customFormat="1" ht="13.5" hidden="1" customHeight="1" x14ac:dyDescent="0.15"/>
    <row r="124" s="1279" customFormat="1" ht="13.5" hidden="1" customHeight="1" x14ac:dyDescent="0.15"/>
    <row r="125" s="1279" customFormat="1" ht="13.5" hidden="1" customHeight="1" x14ac:dyDescent="0.15"/>
    <row r="126" s="1279" customFormat="1" ht="13.5" hidden="1" customHeight="1" x14ac:dyDescent="0.15"/>
    <row r="127" s="1279" customFormat="1" ht="13.5" hidden="1" customHeight="1" x14ac:dyDescent="0.15"/>
    <row r="128" s="1279" customFormat="1" ht="13.5" hidden="1" customHeight="1" x14ac:dyDescent="0.15"/>
    <row r="129" s="1279" customFormat="1" ht="13.5" hidden="1" customHeight="1" x14ac:dyDescent="0.15"/>
    <row r="130" s="1279" customFormat="1" ht="13.5" hidden="1" customHeight="1" x14ac:dyDescent="0.15"/>
    <row r="131" s="1279" customFormat="1" ht="13.5" hidden="1" customHeight="1" x14ac:dyDescent="0.15"/>
    <row r="132" s="1279" customFormat="1" ht="13.5" hidden="1" customHeight="1" x14ac:dyDescent="0.15"/>
    <row r="133" s="1279" customFormat="1" ht="13.5" hidden="1" customHeight="1" x14ac:dyDescent="0.15"/>
    <row r="134" s="1279" customFormat="1" ht="13.5" hidden="1" customHeight="1" x14ac:dyDescent="0.15"/>
    <row r="135" s="1279" customFormat="1" ht="13.5" hidden="1" customHeight="1" x14ac:dyDescent="0.15"/>
    <row r="136" s="1279" customFormat="1" ht="13.5" hidden="1" customHeight="1" x14ac:dyDescent="0.15"/>
    <row r="137" s="1279" customFormat="1" ht="13.5" hidden="1" customHeight="1" x14ac:dyDescent="0.15"/>
    <row r="138" s="1279" customFormat="1" ht="13.5" hidden="1" customHeight="1" x14ac:dyDescent="0.15"/>
    <row r="139" s="1279" customFormat="1" ht="13.5" hidden="1" customHeight="1" x14ac:dyDescent="0.15"/>
    <row r="140" s="1279" customFormat="1" ht="13.5" hidden="1" customHeight="1" x14ac:dyDescent="0.15"/>
    <row r="141" s="1279" customFormat="1" ht="13.5" hidden="1" customHeight="1" x14ac:dyDescent="0.15"/>
    <row r="142" s="1279" customFormat="1" ht="13.5" hidden="1" customHeight="1" x14ac:dyDescent="0.15"/>
    <row r="143" s="1279" customFormat="1" ht="13.5" hidden="1" customHeight="1" x14ac:dyDescent="0.15"/>
    <row r="144" s="1279" customFormat="1" ht="13.5" hidden="1" customHeight="1" x14ac:dyDescent="0.15"/>
    <row r="145" s="1279" customFormat="1" ht="13.5" hidden="1" customHeight="1" x14ac:dyDescent="0.15"/>
    <row r="146" s="1279" customFormat="1" ht="13.5" hidden="1" customHeight="1" x14ac:dyDescent="0.15"/>
    <row r="147" s="1279" customFormat="1" ht="13.5" hidden="1" customHeight="1" x14ac:dyDescent="0.15"/>
    <row r="148" s="1279" customFormat="1" ht="13.5" hidden="1" customHeight="1" x14ac:dyDescent="0.15"/>
    <row r="149" s="1279" customFormat="1" ht="13.5" hidden="1" customHeight="1" x14ac:dyDescent="0.15"/>
    <row r="150" s="1279" customFormat="1" ht="13.5" hidden="1" customHeight="1" x14ac:dyDescent="0.15"/>
    <row r="151" s="1279" customFormat="1" ht="13.5" hidden="1" customHeight="1" x14ac:dyDescent="0.15"/>
    <row r="152" s="1279" customFormat="1" ht="13.5" hidden="1" customHeight="1" x14ac:dyDescent="0.15"/>
    <row r="153" s="1279" customFormat="1" ht="13.5" hidden="1" customHeight="1" x14ac:dyDescent="0.15"/>
    <row r="154" s="1279" customFormat="1" ht="13.5" hidden="1" customHeight="1" x14ac:dyDescent="0.15"/>
    <row r="155" s="1279" customFormat="1" ht="13.5" hidden="1" customHeight="1" x14ac:dyDescent="0.15"/>
    <row r="156" s="1279" customFormat="1" ht="13.5" hidden="1" customHeight="1" x14ac:dyDescent="0.15"/>
    <row r="157" s="1279" customFormat="1" ht="13.5" hidden="1" customHeight="1" x14ac:dyDescent="0.15"/>
    <row r="158" s="1279" customFormat="1" ht="13.5" hidden="1" customHeight="1" x14ac:dyDescent="0.15"/>
    <row r="159" s="1279" customFormat="1" ht="13.5" hidden="1" customHeight="1" x14ac:dyDescent="0.15"/>
    <row r="160" s="1279" customFormat="1" ht="13.5" hidden="1" customHeight="1" x14ac:dyDescent="0.15"/>
  </sheetData>
  <sheetProtection algorithmName="SHA-512" hashValue="4pCwlRO35KldZeLkT+50dUyRy8mUQ+I5PvGdL0gb+tOxJOIioD6z3L3pfviwEajFqJn7HA0gDjmuaGKBt2HQIg==" saltValue="SxICcUQ0QrCJ/FjpQgceu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A1FCA9-6811-447E-AA09-487904E2FE9B}">
  <sheetPr>
    <pageSetUpPr fitToPage="1"/>
  </sheetPr>
  <dimension ref="A1:DR125"/>
  <sheetViews>
    <sheetView showGridLines="0" topLeftCell="A64" zoomScale="70" zoomScaleNormal="7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498</v>
      </c>
    </row>
  </sheetData>
  <sheetProtection algorithmName="SHA-512" hashValue="ylXcS4oew7Ww/kp8yQLK5uEVqzuSbpCUs+l5ZpleX2UO8Wu8l+cj8hI6g7CAtSVSBEVTGcLJvAU8rbG96meyFA==" saltValue="bDzlG18ZRBNbPQQu7zHJvg==" spinCount="100000" sheet="1" objects="1" scenarios="1"/>
  <dataConsolidate/>
  <phoneticPr fontId="2"/>
  <printOptions horizontalCentered="1" verticalCentered="1"/>
  <pageMargins left="0" right="0" top="0.19685039370078741" bottom="0.31496062992125984"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0CE09E-9A74-4BF6-8460-BC75660BE3BA}">
  <sheetPr>
    <pageSetUpPr fitToPage="1"/>
  </sheetPr>
  <dimension ref="A1:DR125"/>
  <sheetViews>
    <sheetView showGridLines="0" tabSelected="1" zoomScale="70" zoomScaleNormal="7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498</v>
      </c>
    </row>
  </sheetData>
  <sheetProtection algorithmName="SHA-512" hashValue="hKPUHd+XUk06RcbI1NzrDGs/S67kHftE27F4q7FM1zGSMQz38MSdzuBWV6igO4kdGDCIz9QGlwUkvu2fc+Kt/Q==" saltValue="wUWf7R+FBdkDQ3FqMGi8iw==" spinCount="100000" sheet="1" objects="1" scenarios="1"/>
  <dataConsolidate/>
  <phoneticPr fontId="2"/>
  <printOptions horizontalCentered="1" verticalCentered="1"/>
  <pageMargins left="0" right="0" top="0.19685039370078741" bottom="0.31496062992125984" header="0.39370078740157483" footer="0"/>
  <pageSetup paperSize="9" scale="36"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549</v>
      </c>
      <c r="G2" s="157"/>
      <c r="H2" s="158"/>
    </row>
    <row r="3" spans="1:8" x14ac:dyDescent="0.15">
      <c r="A3" s="154" t="s">
        <v>542</v>
      </c>
      <c r="B3" s="159"/>
      <c r="C3" s="160"/>
      <c r="D3" s="161">
        <v>28685</v>
      </c>
      <c r="E3" s="162"/>
      <c r="F3" s="163">
        <v>50880</v>
      </c>
      <c r="G3" s="164"/>
      <c r="H3" s="165"/>
    </row>
    <row r="4" spans="1:8" x14ac:dyDescent="0.15">
      <c r="A4" s="166"/>
      <c r="B4" s="167"/>
      <c r="C4" s="168"/>
      <c r="D4" s="169">
        <v>22103</v>
      </c>
      <c r="E4" s="170"/>
      <c r="F4" s="171">
        <v>27819</v>
      </c>
      <c r="G4" s="172"/>
      <c r="H4" s="173"/>
    </row>
    <row r="5" spans="1:8" x14ac:dyDescent="0.15">
      <c r="A5" s="154" t="s">
        <v>544</v>
      </c>
      <c r="B5" s="159"/>
      <c r="C5" s="160"/>
      <c r="D5" s="161">
        <v>36230</v>
      </c>
      <c r="E5" s="162"/>
      <c r="F5" s="163">
        <v>46395</v>
      </c>
      <c r="G5" s="164"/>
      <c r="H5" s="165"/>
    </row>
    <row r="6" spans="1:8" x14ac:dyDescent="0.15">
      <c r="A6" s="166"/>
      <c r="B6" s="167"/>
      <c r="C6" s="168"/>
      <c r="D6" s="169">
        <v>27857</v>
      </c>
      <c r="E6" s="170"/>
      <c r="F6" s="171">
        <v>26304</v>
      </c>
      <c r="G6" s="172"/>
      <c r="H6" s="173"/>
    </row>
    <row r="7" spans="1:8" x14ac:dyDescent="0.15">
      <c r="A7" s="154" t="s">
        <v>545</v>
      </c>
      <c r="B7" s="159"/>
      <c r="C7" s="160"/>
      <c r="D7" s="161">
        <v>40132</v>
      </c>
      <c r="E7" s="162"/>
      <c r="F7" s="163">
        <v>48088</v>
      </c>
      <c r="G7" s="164"/>
      <c r="H7" s="165"/>
    </row>
    <row r="8" spans="1:8" x14ac:dyDescent="0.15">
      <c r="A8" s="166"/>
      <c r="B8" s="167"/>
      <c r="C8" s="168"/>
      <c r="D8" s="169">
        <v>27299</v>
      </c>
      <c r="E8" s="170"/>
      <c r="F8" s="171">
        <v>25183</v>
      </c>
      <c r="G8" s="172"/>
      <c r="H8" s="173"/>
    </row>
    <row r="9" spans="1:8" x14ac:dyDescent="0.15">
      <c r="A9" s="154" t="s">
        <v>546</v>
      </c>
      <c r="B9" s="159"/>
      <c r="C9" s="160"/>
      <c r="D9" s="161">
        <v>30899</v>
      </c>
      <c r="E9" s="162"/>
      <c r="F9" s="163">
        <v>46457</v>
      </c>
      <c r="G9" s="164"/>
      <c r="H9" s="165"/>
    </row>
    <row r="10" spans="1:8" x14ac:dyDescent="0.15">
      <c r="A10" s="166"/>
      <c r="B10" s="167"/>
      <c r="C10" s="168"/>
      <c r="D10" s="169">
        <v>21753</v>
      </c>
      <c r="E10" s="170"/>
      <c r="F10" s="171">
        <v>24020</v>
      </c>
      <c r="G10" s="172"/>
      <c r="H10" s="173"/>
    </row>
    <row r="11" spans="1:8" x14ac:dyDescent="0.15">
      <c r="A11" s="154" t="s">
        <v>547</v>
      </c>
      <c r="B11" s="159"/>
      <c r="C11" s="160"/>
      <c r="D11" s="161">
        <v>23624</v>
      </c>
      <c r="E11" s="162"/>
      <c r="F11" s="163">
        <v>51849</v>
      </c>
      <c r="G11" s="164"/>
      <c r="H11" s="165"/>
    </row>
    <row r="12" spans="1:8" x14ac:dyDescent="0.15">
      <c r="A12" s="166"/>
      <c r="B12" s="167"/>
      <c r="C12" s="174"/>
      <c r="D12" s="169">
        <v>14421</v>
      </c>
      <c r="E12" s="170"/>
      <c r="F12" s="171">
        <v>26326</v>
      </c>
      <c r="G12" s="172"/>
      <c r="H12" s="173"/>
    </row>
    <row r="13" spans="1:8" x14ac:dyDescent="0.15">
      <c r="A13" s="154"/>
      <c r="B13" s="159"/>
      <c r="C13" s="175"/>
      <c r="D13" s="176">
        <v>31914</v>
      </c>
      <c r="E13" s="177"/>
      <c r="F13" s="178">
        <v>48734</v>
      </c>
      <c r="G13" s="179"/>
      <c r="H13" s="165"/>
    </row>
    <row r="14" spans="1:8" x14ac:dyDescent="0.15">
      <c r="A14" s="166"/>
      <c r="B14" s="167"/>
      <c r="C14" s="168"/>
      <c r="D14" s="169">
        <v>22687</v>
      </c>
      <c r="E14" s="170"/>
      <c r="F14" s="171">
        <v>25930</v>
      </c>
      <c r="G14" s="172"/>
      <c r="H14" s="173"/>
    </row>
    <row r="17" spans="1:11" x14ac:dyDescent="0.15">
      <c r="A17" s="150" t="s">
        <v>52</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53</v>
      </c>
      <c r="B19" s="180">
        <f>ROUND(VALUE(SUBSTITUTE(実質収支比率等に係る経年分析!F$48,"▲","-")),2)</f>
        <v>7.99</v>
      </c>
      <c r="C19" s="180">
        <f>ROUND(VALUE(SUBSTITUTE(実質収支比率等に係る経年分析!G$48,"▲","-")),2)</f>
        <v>5.67</v>
      </c>
      <c r="D19" s="180">
        <f>ROUND(VALUE(SUBSTITUTE(実質収支比率等に係る経年分析!H$48,"▲","-")),2)</f>
        <v>7.77</v>
      </c>
      <c r="E19" s="180">
        <f>ROUND(VALUE(SUBSTITUTE(実質収支比率等に係る経年分析!I$48,"▲","-")),2)</f>
        <v>4.53</v>
      </c>
      <c r="F19" s="180">
        <f>ROUND(VALUE(SUBSTITUTE(実質収支比率等に係る経年分析!J$48,"▲","-")),2)</f>
        <v>5.16</v>
      </c>
    </row>
    <row r="20" spans="1:11" x14ac:dyDescent="0.15">
      <c r="A20" s="180" t="s">
        <v>54</v>
      </c>
      <c r="B20" s="180">
        <f>ROUND(VALUE(SUBSTITUTE(実質収支比率等に係る経年分析!F$47,"▲","-")),2)</f>
        <v>8.6999999999999993</v>
      </c>
      <c r="C20" s="180">
        <f>ROUND(VALUE(SUBSTITUTE(実質収支比率等に係る経年分析!G$47,"▲","-")),2)</f>
        <v>8.0399999999999991</v>
      </c>
      <c r="D20" s="180">
        <f>ROUND(VALUE(SUBSTITUTE(実質収支比率等に係る経年分析!H$47,"▲","-")),2)</f>
        <v>6.53</v>
      </c>
      <c r="E20" s="180">
        <f>ROUND(VALUE(SUBSTITUTE(実質収支比率等に係る経年分析!I$47,"▲","-")),2)</f>
        <v>6.13</v>
      </c>
      <c r="F20" s="180">
        <f>ROUND(VALUE(SUBSTITUTE(実質収支比率等に係る経年分析!J$47,"▲","-")),2)</f>
        <v>4.29</v>
      </c>
    </row>
    <row r="21" spans="1:11" x14ac:dyDescent="0.15">
      <c r="A21" s="180" t="s">
        <v>55</v>
      </c>
      <c r="B21" s="180">
        <f>IF(ISNUMBER(VALUE(SUBSTITUTE(実質収支比率等に係る経年分析!F$49,"▲","-"))),ROUND(VALUE(SUBSTITUTE(実質収支比率等に係る経年分析!F$49,"▲","-")),2),NA())</f>
        <v>-0.83</v>
      </c>
      <c r="C21" s="180">
        <f>IF(ISNUMBER(VALUE(SUBSTITUTE(実質収支比率等に係る経年分析!G$49,"▲","-"))),ROUND(VALUE(SUBSTITUTE(実質収支比率等に係る経年分析!G$49,"▲","-")),2),NA())</f>
        <v>-2.81</v>
      </c>
      <c r="D21" s="180">
        <f>IF(ISNUMBER(VALUE(SUBSTITUTE(実質収支比率等に係る経年分析!H$49,"▲","-"))),ROUND(VALUE(SUBSTITUTE(実質収支比率等に係る経年分析!H$49,"▲","-")),2),NA())</f>
        <v>0.74</v>
      </c>
      <c r="E21" s="180">
        <f>IF(ISNUMBER(VALUE(SUBSTITUTE(実質収支比率等に係る経年分析!I$49,"▲","-"))),ROUND(VALUE(SUBSTITUTE(実質収支比率等に係る経年分析!I$49,"▲","-")),2),NA())</f>
        <v>-3.41</v>
      </c>
      <c r="F21" s="180">
        <f>IF(ISNUMBER(VALUE(SUBSTITUTE(実質収支比率等に係る経年分析!J$49,"▲","-"))),ROUND(VALUE(SUBSTITUTE(実質収支比率等に係る経年分析!J$49,"▲","-")),2),NA())</f>
        <v>-1.17</v>
      </c>
    </row>
    <row r="24" spans="1:11" x14ac:dyDescent="0.15">
      <c r="A24" s="150" t="s">
        <v>56</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7.0000000000000007E-2</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0.08</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0.1</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0.08</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0.05</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歯科診療事業特別会計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0.06</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0.02</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0.03</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0.03</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0.02</v>
      </c>
    </row>
    <row r="30" spans="1:11" x14ac:dyDescent="0.15">
      <c r="A30" s="181" t="str">
        <f>IF(連結実質赤字比率に係る赤字・黒字の構成分析!C$40="",NA(),連結実質赤字比率に係る赤字・黒字の構成分析!C$40)</f>
        <v>母子父子寡婦福祉資金貸付事業特別会計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0.06</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0.04</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0.08</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0.06</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0.06</v>
      </c>
    </row>
    <row r="31" spans="1:11" x14ac:dyDescent="0.15">
      <c r="A31" s="181" t="str">
        <f>IF(連結実質赤字比率に係る赤字・黒字の構成分析!C$39="",NA(),連結実質赤字比率に係る赤字・黒字の構成分析!C$39)</f>
        <v>後期高齢者医療事業特別会計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0.05</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0.04</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0.05</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7.0000000000000007E-2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7.0000000000000007E-2</v>
      </c>
    </row>
    <row r="32" spans="1:11" x14ac:dyDescent="0.15">
      <c r="A32" s="181" t="str">
        <f>IF(連結実質赤字比率に係る赤字・黒字の構成分析!C$38="",NA(),連結実質赤字比率に係る赤字・黒字の構成分析!C$38)</f>
        <v>介護保険事業特別会計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1.32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1.4</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1.1399999999999999</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0.88</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0.8</v>
      </c>
    </row>
    <row r="33" spans="1:16" x14ac:dyDescent="0.15">
      <c r="A33" s="181" t="str">
        <f>IF(連結実質赤字比率に係る赤字・黒字の構成分析!C$37="",NA(),連結実質赤字比率に係る赤字・黒字の構成分析!C$37)</f>
        <v>国民健康保険事業特別会計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1.01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3.06</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1.78</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1.97</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1.37</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7.85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5.59</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7.63</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4.43</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5.0599999999999996</v>
      </c>
    </row>
    <row r="35" spans="1:16" x14ac:dyDescent="0.15">
      <c r="A35" s="181" t="str">
        <f>IF(連結実質赤字比率に係る赤字・黒字の構成分析!C$35="",NA(),連結実質赤字比率に係る赤字・黒字の構成分析!C$35)</f>
        <v>公共下水道事業会計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4.96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5.92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6.62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7.27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7.85</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6.79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6.66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7.3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8.18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8.4</v>
      </c>
    </row>
    <row r="39" spans="1:16" x14ac:dyDescent="0.15">
      <c r="A39" s="150" t="s">
        <v>59</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7864</v>
      </c>
      <c r="E42" s="182"/>
      <c r="F42" s="182"/>
      <c r="G42" s="182">
        <f>'実質公債費比率（分子）の構造'!L$52</f>
        <v>8162</v>
      </c>
      <c r="H42" s="182"/>
      <c r="I42" s="182"/>
      <c r="J42" s="182">
        <f>'実質公債費比率（分子）の構造'!M$52</f>
        <v>8510</v>
      </c>
      <c r="K42" s="182"/>
      <c r="L42" s="182"/>
      <c r="M42" s="182">
        <f>'実質公債費比率（分子）の構造'!N$52</f>
        <v>8630</v>
      </c>
      <c r="N42" s="182"/>
      <c r="O42" s="182"/>
      <c r="P42" s="182">
        <f>'実質公債費比率（分子）の構造'!O$52</f>
        <v>8499</v>
      </c>
    </row>
    <row r="43" spans="1:16" x14ac:dyDescent="0.15">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f>'実質公債費比率（分子）の構造'!K$50</f>
        <v>864</v>
      </c>
      <c r="C44" s="182"/>
      <c r="D44" s="182"/>
      <c r="E44" s="182">
        <f>'実質公債費比率（分子）の構造'!L$50</f>
        <v>367</v>
      </c>
      <c r="F44" s="182"/>
      <c r="G44" s="182"/>
      <c r="H44" s="182">
        <f>'実質公債費比率（分子）の構造'!M$50</f>
        <v>285</v>
      </c>
      <c r="I44" s="182"/>
      <c r="J44" s="182"/>
      <c r="K44" s="182">
        <f>'実質公債費比率（分子）の構造'!N$50</f>
        <v>269</v>
      </c>
      <c r="L44" s="182"/>
      <c r="M44" s="182"/>
      <c r="N44" s="182">
        <f>'実質公債費比率（分子）の構造'!O$50</f>
        <v>268</v>
      </c>
      <c r="O44" s="182"/>
      <c r="P44" s="182"/>
    </row>
    <row r="45" spans="1:16" x14ac:dyDescent="0.15">
      <c r="A45" s="182" t="s">
        <v>65</v>
      </c>
      <c r="B45" s="182">
        <f>'実質公債費比率（分子）の構造'!K$49</f>
        <v>306</v>
      </c>
      <c r="C45" s="182"/>
      <c r="D45" s="182"/>
      <c r="E45" s="182">
        <f>'実質公債費比率（分子）の構造'!L$49</f>
        <v>299</v>
      </c>
      <c r="F45" s="182"/>
      <c r="G45" s="182"/>
      <c r="H45" s="182">
        <f>'実質公債費比率（分子）の構造'!M$49</f>
        <v>298</v>
      </c>
      <c r="I45" s="182"/>
      <c r="J45" s="182"/>
      <c r="K45" s="182">
        <f>'実質公債費比率（分子）の構造'!N$49</f>
        <v>312</v>
      </c>
      <c r="L45" s="182"/>
      <c r="M45" s="182"/>
      <c r="N45" s="182">
        <f>'実質公債費比率（分子）の構造'!O$49</f>
        <v>293</v>
      </c>
      <c r="O45" s="182"/>
      <c r="P45" s="182"/>
    </row>
    <row r="46" spans="1:16" x14ac:dyDescent="0.15">
      <c r="A46" s="182" t="s">
        <v>66</v>
      </c>
      <c r="B46" s="182">
        <f>'実質公債費比率（分子）の構造'!K$48</f>
        <v>1175</v>
      </c>
      <c r="C46" s="182"/>
      <c r="D46" s="182"/>
      <c r="E46" s="182">
        <f>'実質公債費比率（分子）の構造'!L$48</f>
        <v>1166</v>
      </c>
      <c r="F46" s="182"/>
      <c r="G46" s="182"/>
      <c r="H46" s="182">
        <f>'実質公債費比率（分子）の構造'!M$48</f>
        <v>1169</v>
      </c>
      <c r="I46" s="182"/>
      <c r="J46" s="182"/>
      <c r="K46" s="182">
        <f>'実質公債費比率（分子）の構造'!N$48</f>
        <v>1156</v>
      </c>
      <c r="L46" s="182"/>
      <c r="M46" s="182"/>
      <c r="N46" s="182">
        <f>'実質公債費比率（分子）の構造'!O$48</f>
        <v>1112</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8786</v>
      </c>
      <c r="C49" s="182"/>
      <c r="D49" s="182"/>
      <c r="E49" s="182">
        <f>'実質公債費比率（分子）の構造'!L$45</f>
        <v>9223</v>
      </c>
      <c r="F49" s="182"/>
      <c r="G49" s="182"/>
      <c r="H49" s="182">
        <f>'実質公債費比率（分子）の構造'!M$45</f>
        <v>9960</v>
      </c>
      <c r="I49" s="182"/>
      <c r="J49" s="182"/>
      <c r="K49" s="182">
        <f>'実質公債費比率（分子）の構造'!N$45</f>
        <v>10044</v>
      </c>
      <c r="L49" s="182"/>
      <c r="M49" s="182"/>
      <c r="N49" s="182">
        <f>'実質公債費比率（分子）の構造'!O$45</f>
        <v>10437</v>
      </c>
      <c r="O49" s="182"/>
      <c r="P49" s="182"/>
    </row>
    <row r="50" spans="1:16" x14ac:dyDescent="0.15">
      <c r="A50" s="182" t="s">
        <v>70</v>
      </c>
      <c r="B50" s="182" t="e">
        <f>NA()</f>
        <v>#N/A</v>
      </c>
      <c r="C50" s="182">
        <f>IF(ISNUMBER('実質公債費比率（分子）の構造'!K$53),'実質公債費比率（分子）の構造'!K$53,NA())</f>
        <v>3267</v>
      </c>
      <c r="D50" s="182" t="e">
        <f>NA()</f>
        <v>#N/A</v>
      </c>
      <c r="E50" s="182" t="e">
        <f>NA()</f>
        <v>#N/A</v>
      </c>
      <c r="F50" s="182">
        <f>IF(ISNUMBER('実質公債費比率（分子）の構造'!L$53),'実質公債費比率（分子）の構造'!L$53,NA())</f>
        <v>2893</v>
      </c>
      <c r="G50" s="182" t="e">
        <f>NA()</f>
        <v>#N/A</v>
      </c>
      <c r="H50" s="182" t="e">
        <f>NA()</f>
        <v>#N/A</v>
      </c>
      <c r="I50" s="182">
        <f>IF(ISNUMBER('実質公債費比率（分子）の構造'!M$53),'実質公債費比率（分子）の構造'!M$53,NA())</f>
        <v>3202</v>
      </c>
      <c r="J50" s="182" t="e">
        <f>NA()</f>
        <v>#N/A</v>
      </c>
      <c r="K50" s="182" t="e">
        <f>NA()</f>
        <v>#N/A</v>
      </c>
      <c r="L50" s="182">
        <f>IF(ISNUMBER('実質公債費比率（分子）の構造'!N$53),'実質公債費比率（分子）の構造'!N$53,NA())</f>
        <v>3151</v>
      </c>
      <c r="M50" s="182" t="e">
        <f>NA()</f>
        <v>#N/A</v>
      </c>
      <c r="N50" s="182" t="e">
        <f>NA()</f>
        <v>#N/A</v>
      </c>
      <c r="O50" s="182">
        <f>IF(ISNUMBER('実質公債費比率（分子）の構造'!O$53),'実質公債費比率（分子）の構造'!O$53,NA())</f>
        <v>3611</v>
      </c>
      <c r="P50" s="182" t="e">
        <f>NA()</f>
        <v>#N/A</v>
      </c>
    </row>
    <row r="53" spans="1:16" x14ac:dyDescent="0.15">
      <c r="A53" s="150" t="s">
        <v>71</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63642</v>
      </c>
      <c r="E56" s="181"/>
      <c r="F56" s="181"/>
      <c r="G56" s="181">
        <f>'将来負担比率（分子）の構造'!J$52</f>
        <v>62804</v>
      </c>
      <c r="H56" s="181"/>
      <c r="I56" s="181"/>
      <c r="J56" s="181">
        <f>'将来負担比率（分子）の構造'!K$52</f>
        <v>61385</v>
      </c>
      <c r="K56" s="181"/>
      <c r="L56" s="181"/>
      <c r="M56" s="181">
        <f>'将来負担比率（分子）の構造'!L$52</f>
        <v>60075</v>
      </c>
      <c r="N56" s="181"/>
      <c r="O56" s="181"/>
      <c r="P56" s="181">
        <f>'将来負担比率（分子）の構造'!M$52</f>
        <v>58871</v>
      </c>
    </row>
    <row r="57" spans="1:16" x14ac:dyDescent="0.15">
      <c r="A57" s="181" t="s">
        <v>41</v>
      </c>
      <c r="B57" s="181"/>
      <c r="C57" s="181"/>
      <c r="D57" s="181">
        <f>'将来負担比率（分子）の構造'!I$51</f>
        <v>26065</v>
      </c>
      <c r="E57" s="181"/>
      <c r="F57" s="181"/>
      <c r="G57" s="181">
        <f>'将来負担比率（分子）の構造'!J$51</f>
        <v>27534</v>
      </c>
      <c r="H57" s="181"/>
      <c r="I57" s="181"/>
      <c r="J57" s="181">
        <f>'将来負担比率（分子）の構造'!K$51</f>
        <v>29783</v>
      </c>
      <c r="K57" s="181"/>
      <c r="L57" s="181"/>
      <c r="M57" s="181">
        <f>'将来負担比率（分子）の構造'!L$51</f>
        <v>29846</v>
      </c>
      <c r="N57" s="181"/>
      <c r="O57" s="181"/>
      <c r="P57" s="181">
        <f>'将来負担比率（分子）の構造'!M$51</f>
        <v>27532</v>
      </c>
    </row>
    <row r="58" spans="1:16" x14ac:dyDescent="0.15">
      <c r="A58" s="181" t="s">
        <v>40</v>
      </c>
      <c r="B58" s="181"/>
      <c r="C58" s="181"/>
      <c r="D58" s="181">
        <f>'将来負担比率（分子）の構造'!I$50</f>
        <v>10847</v>
      </c>
      <c r="E58" s="181"/>
      <c r="F58" s="181"/>
      <c r="G58" s="181">
        <f>'将来負担比率（分子）の構造'!J$50</f>
        <v>11674</v>
      </c>
      <c r="H58" s="181"/>
      <c r="I58" s="181"/>
      <c r="J58" s="181">
        <f>'将来負担比率（分子）の構造'!K$50</f>
        <v>11679</v>
      </c>
      <c r="K58" s="181"/>
      <c r="L58" s="181"/>
      <c r="M58" s="181">
        <f>'将来負担比率（分子）の構造'!L$50</f>
        <v>11913</v>
      </c>
      <c r="N58" s="181"/>
      <c r="O58" s="181"/>
      <c r="P58" s="181">
        <f>'将来負担比率（分子）の構造'!M$50</f>
        <v>10678</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f>'将来負担比率（分子）の構造'!I$46</f>
        <v>32</v>
      </c>
      <c r="C61" s="181"/>
      <c r="D61" s="181"/>
      <c r="E61" s="181">
        <f>'将来負担比率（分子）の構造'!J$46</f>
        <v>5</v>
      </c>
      <c r="F61" s="181"/>
      <c r="G61" s="181"/>
      <c r="H61" s="181">
        <f>'将来負担比率（分子）の構造'!K$46</f>
        <v>2</v>
      </c>
      <c r="I61" s="181"/>
      <c r="J61" s="181"/>
      <c r="K61" s="181" t="str">
        <f>'将来負担比率（分子）の構造'!L$46</f>
        <v>-</v>
      </c>
      <c r="L61" s="181"/>
      <c r="M61" s="181"/>
      <c r="N61" s="181">
        <f>'将来負担比率（分子）の構造'!M$46</f>
        <v>5</v>
      </c>
      <c r="O61" s="181"/>
      <c r="P61" s="181"/>
    </row>
    <row r="62" spans="1:16" x14ac:dyDescent="0.15">
      <c r="A62" s="181" t="s">
        <v>34</v>
      </c>
      <c r="B62" s="181">
        <f>'将来負担比率（分子）の構造'!I$45</f>
        <v>13672</v>
      </c>
      <c r="C62" s="181"/>
      <c r="D62" s="181"/>
      <c r="E62" s="181">
        <f>'将来負担比率（分子）の構造'!J$45</f>
        <v>14613</v>
      </c>
      <c r="F62" s="181"/>
      <c r="G62" s="181"/>
      <c r="H62" s="181">
        <f>'将来負担比率（分子）の構造'!K$45</f>
        <v>14556</v>
      </c>
      <c r="I62" s="181"/>
      <c r="J62" s="181"/>
      <c r="K62" s="181">
        <f>'将来負担比率（分子）の構造'!L$45</f>
        <v>14026</v>
      </c>
      <c r="L62" s="181"/>
      <c r="M62" s="181"/>
      <c r="N62" s="181">
        <f>'将来負担比率（分子）の構造'!M$45</f>
        <v>13979</v>
      </c>
      <c r="O62" s="181"/>
      <c r="P62" s="181"/>
    </row>
    <row r="63" spans="1:16" x14ac:dyDescent="0.15">
      <c r="A63" s="181" t="s">
        <v>33</v>
      </c>
      <c r="B63" s="181">
        <f>'将来負担比率（分子）の構造'!I$44</f>
        <v>1221</v>
      </c>
      <c r="C63" s="181"/>
      <c r="D63" s="181"/>
      <c r="E63" s="181">
        <f>'将来負担比率（分子）の構造'!J$44</f>
        <v>1054</v>
      </c>
      <c r="F63" s="181"/>
      <c r="G63" s="181"/>
      <c r="H63" s="181">
        <f>'将来負担比率（分子）の構造'!K$44</f>
        <v>991</v>
      </c>
      <c r="I63" s="181"/>
      <c r="J63" s="181"/>
      <c r="K63" s="181">
        <f>'将来負担比率（分子）の構造'!L$44</f>
        <v>846</v>
      </c>
      <c r="L63" s="181"/>
      <c r="M63" s="181"/>
      <c r="N63" s="181">
        <f>'将来負担比率（分子）の構造'!M$44</f>
        <v>767</v>
      </c>
      <c r="O63" s="181"/>
      <c r="P63" s="181"/>
    </row>
    <row r="64" spans="1:16" x14ac:dyDescent="0.15">
      <c r="A64" s="181" t="s">
        <v>32</v>
      </c>
      <c r="B64" s="181">
        <f>'将来負担比率（分子）の構造'!I$43</f>
        <v>14660</v>
      </c>
      <c r="C64" s="181"/>
      <c r="D64" s="181"/>
      <c r="E64" s="181">
        <f>'将来負担比率（分子）の構造'!J$43</f>
        <v>13631</v>
      </c>
      <c r="F64" s="181"/>
      <c r="G64" s="181"/>
      <c r="H64" s="181">
        <f>'将来負担比率（分子）の構造'!K$43</f>
        <v>13231</v>
      </c>
      <c r="I64" s="181"/>
      <c r="J64" s="181"/>
      <c r="K64" s="181">
        <f>'将来負担比率（分子）の構造'!L$43</f>
        <v>12593</v>
      </c>
      <c r="L64" s="181"/>
      <c r="M64" s="181"/>
      <c r="N64" s="181">
        <f>'将来負担比率（分子）の構造'!M$43</f>
        <v>12041</v>
      </c>
      <c r="O64" s="181"/>
      <c r="P64" s="181"/>
    </row>
    <row r="65" spans="1:16" x14ac:dyDescent="0.15">
      <c r="A65" s="181" t="s">
        <v>31</v>
      </c>
      <c r="B65" s="181">
        <f>'将来負担比率（分子）の構造'!I$42</f>
        <v>8649</v>
      </c>
      <c r="C65" s="181"/>
      <c r="D65" s="181"/>
      <c r="E65" s="181">
        <f>'将来負担比率（分子）の構造'!J$42</f>
        <v>9349</v>
      </c>
      <c r="F65" s="181"/>
      <c r="G65" s="181"/>
      <c r="H65" s="181">
        <f>'将来負担比率（分子）の構造'!K$42</f>
        <v>10123</v>
      </c>
      <c r="I65" s="181"/>
      <c r="J65" s="181"/>
      <c r="K65" s="181">
        <f>'将来負担比率（分子）の構造'!L$42</f>
        <v>10631</v>
      </c>
      <c r="L65" s="181"/>
      <c r="M65" s="181"/>
      <c r="N65" s="181">
        <f>'将来負担比率（分子）の構造'!M$42</f>
        <v>9633</v>
      </c>
      <c r="O65" s="181"/>
      <c r="P65" s="181"/>
    </row>
    <row r="66" spans="1:16" x14ac:dyDescent="0.15">
      <c r="A66" s="181" t="s">
        <v>30</v>
      </c>
      <c r="B66" s="181">
        <f>'将来負担比率（分子）の構造'!I$41</f>
        <v>98742</v>
      </c>
      <c r="C66" s="181"/>
      <c r="D66" s="181"/>
      <c r="E66" s="181">
        <f>'将来負担比率（分子）の構造'!J$41</f>
        <v>101060</v>
      </c>
      <c r="F66" s="181"/>
      <c r="G66" s="181"/>
      <c r="H66" s="181">
        <f>'将来負担比率（分子）の構造'!K$41</f>
        <v>103638</v>
      </c>
      <c r="I66" s="181"/>
      <c r="J66" s="181"/>
      <c r="K66" s="181">
        <f>'将来負担比率（分子）の構造'!L$41</f>
        <v>103776</v>
      </c>
      <c r="L66" s="181"/>
      <c r="M66" s="181"/>
      <c r="N66" s="181">
        <f>'将来負担比率（分子）の構造'!M$41</f>
        <v>100994</v>
      </c>
      <c r="O66" s="181"/>
      <c r="P66" s="181"/>
    </row>
    <row r="67" spans="1:16" x14ac:dyDescent="0.15">
      <c r="A67" s="181" t="s">
        <v>74</v>
      </c>
      <c r="B67" s="181" t="e">
        <f>NA()</f>
        <v>#N/A</v>
      </c>
      <c r="C67" s="181">
        <f>IF(ISNUMBER('将来負担比率（分子）の構造'!I$53), IF('将来負担比率（分子）の構造'!I$53 &lt; 0, 0, '将来負担比率（分子）の構造'!I$53), NA())</f>
        <v>36422</v>
      </c>
      <c r="D67" s="181" t="e">
        <f>NA()</f>
        <v>#N/A</v>
      </c>
      <c r="E67" s="181" t="e">
        <f>NA()</f>
        <v>#N/A</v>
      </c>
      <c r="F67" s="181">
        <f>IF(ISNUMBER('将来負担比率（分子）の構造'!J$53), IF('将来負担比率（分子）の構造'!J$53 &lt; 0, 0, '将来負担比率（分子）の構造'!J$53), NA())</f>
        <v>37701</v>
      </c>
      <c r="G67" s="181" t="e">
        <f>NA()</f>
        <v>#N/A</v>
      </c>
      <c r="H67" s="181" t="e">
        <f>NA()</f>
        <v>#N/A</v>
      </c>
      <c r="I67" s="181">
        <f>IF(ISNUMBER('将来負担比率（分子）の構造'!K$53), IF('将来負担比率（分子）の構造'!K$53 &lt; 0, 0, '将来負担比率（分子）の構造'!K$53), NA())</f>
        <v>39693</v>
      </c>
      <c r="J67" s="181" t="e">
        <f>NA()</f>
        <v>#N/A</v>
      </c>
      <c r="K67" s="181" t="e">
        <f>NA()</f>
        <v>#N/A</v>
      </c>
      <c r="L67" s="181">
        <f>IF(ISNUMBER('将来負担比率（分子）の構造'!L$53), IF('将来負担比率（分子）の構造'!L$53 &lt; 0, 0, '将来負担比率（分子）の構造'!L$53), NA())</f>
        <v>40038</v>
      </c>
      <c r="M67" s="181" t="e">
        <f>NA()</f>
        <v>#N/A</v>
      </c>
      <c r="N67" s="181" t="e">
        <f>NA()</f>
        <v>#N/A</v>
      </c>
      <c r="O67" s="181">
        <f>IF(ISNUMBER('将来負担比率（分子）の構造'!M$53), IF('将来負担比率（分子）の構造'!M$53 &lt; 0, 0, '将来負担比率（分子）の構造'!M$53), NA())</f>
        <v>40339</v>
      </c>
      <c r="P67" s="181" t="e">
        <f>NA()</f>
        <v>#N/A</v>
      </c>
    </row>
    <row r="70" spans="1:16" x14ac:dyDescent="0.15">
      <c r="A70" s="183" t="s">
        <v>75</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76</v>
      </c>
      <c r="B72" s="185">
        <f>基金残高に係る経年分析!F55</f>
        <v>4095</v>
      </c>
      <c r="C72" s="185">
        <f>基金残高に係る経年分析!G55</f>
        <v>3907</v>
      </c>
      <c r="D72" s="185">
        <f>基金残高に係る経年分析!H55</f>
        <v>2749</v>
      </c>
    </row>
    <row r="73" spans="1:16" x14ac:dyDescent="0.15">
      <c r="A73" s="184" t="s">
        <v>77</v>
      </c>
      <c r="B73" s="185">
        <f>基金残高に係る経年分析!F56</f>
        <v>300</v>
      </c>
      <c r="C73" s="185">
        <f>基金残高に係る経年分析!G56</f>
        <v>500</v>
      </c>
      <c r="D73" s="185">
        <f>基金残高に係る経年分析!H56</f>
        <v>500</v>
      </c>
    </row>
    <row r="74" spans="1:16" x14ac:dyDescent="0.15">
      <c r="A74" s="184" t="s">
        <v>78</v>
      </c>
      <c r="B74" s="185">
        <f>基金残高に係る経年分析!F57</f>
        <v>2957</v>
      </c>
      <c r="C74" s="185">
        <f>基金残高に係る経年分析!G57</f>
        <v>3291</v>
      </c>
      <c r="D74" s="185">
        <f>基金残高に係る経年分析!H57</f>
        <v>3436</v>
      </c>
    </row>
  </sheetData>
  <sheetProtection algorithmName="SHA-512" hashValue="cyCFYUYLPmaPl+HHXhu4QioPo11Qab+MGIZE4R+IelaLWJA6T+LrMDdt0GCamWmFK3AvYC1JZYUrDGPrv3GsdQ==" saltValue="YLqaI8AINOs7ubh6LwVBy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1" t="s">
        <v>217</v>
      </c>
      <c r="DI1" s="622"/>
      <c r="DJ1" s="622"/>
      <c r="DK1" s="622"/>
      <c r="DL1" s="622"/>
      <c r="DM1" s="622"/>
      <c r="DN1" s="623"/>
      <c r="DO1" s="226"/>
      <c r="DP1" s="621" t="s">
        <v>218</v>
      </c>
      <c r="DQ1" s="622"/>
      <c r="DR1" s="622"/>
      <c r="DS1" s="622"/>
      <c r="DT1" s="622"/>
      <c r="DU1" s="622"/>
      <c r="DV1" s="622"/>
      <c r="DW1" s="622"/>
      <c r="DX1" s="622"/>
      <c r="DY1" s="622"/>
      <c r="DZ1" s="622"/>
      <c r="EA1" s="622"/>
      <c r="EB1" s="622"/>
      <c r="EC1" s="623"/>
      <c r="ED1" s="224"/>
      <c r="EE1" s="224"/>
      <c r="EF1" s="224"/>
      <c r="EG1" s="224"/>
      <c r="EH1" s="224"/>
      <c r="EI1" s="224"/>
      <c r="EJ1" s="224"/>
      <c r="EK1" s="224"/>
      <c r="EL1" s="224"/>
      <c r="EM1" s="224"/>
    </row>
    <row r="2" spans="2:143" ht="22.5" customHeight="1" x14ac:dyDescent="0.15">
      <c r="B2" s="227" t="s">
        <v>219</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4" t="s">
        <v>220</v>
      </c>
      <c r="C3" s="625"/>
      <c r="D3" s="625"/>
      <c r="E3" s="625"/>
      <c r="F3" s="625"/>
      <c r="G3" s="625"/>
      <c r="H3" s="625"/>
      <c r="I3" s="625"/>
      <c r="J3" s="625"/>
      <c r="K3" s="625"/>
      <c r="L3" s="625"/>
      <c r="M3" s="625"/>
      <c r="N3" s="625"/>
      <c r="O3" s="625"/>
      <c r="P3" s="625"/>
      <c r="Q3" s="625"/>
      <c r="R3" s="625"/>
      <c r="S3" s="625"/>
      <c r="T3" s="625"/>
      <c r="U3" s="625"/>
      <c r="V3" s="625"/>
      <c r="W3" s="625"/>
      <c r="X3" s="625"/>
      <c r="Y3" s="625"/>
      <c r="Z3" s="625"/>
      <c r="AA3" s="625"/>
      <c r="AB3" s="625"/>
      <c r="AC3" s="625"/>
      <c r="AD3" s="625"/>
      <c r="AE3" s="625"/>
      <c r="AF3" s="625"/>
      <c r="AG3" s="625"/>
      <c r="AH3" s="625"/>
      <c r="AI3" s="625"/>
      <c r="AJ3" s="625"/>
      <c r="AK3" s="625"/>
      <c r="AL3" s="625"/>
      <c r="AM3" s="625"/>
      <c r="AN3" s="625"/>
      <c r="AO3" s="625"/>
      <c r="AP3" s="624" t="s">
        <v>221</v>
      </c>
      <c r="AQ3" s="625"/>
      <c r="AR3" s="625"/>
      <c r="AS3" s="625"/>
      <c r="AT3" s="625"/>
      <c r="AU3" s="625"/>
      <c r="AV3" s="625"/>
      <c r="AW3" s="625"/>
      <c r="AX3" s="625"/>
      <c r="AY3" s="625"/>
      <c r="AZ3" s="625"/>
      <c r="BA3" s="625"/>
      <c r="BB3" s="625"/>
      <c r="BC3" s="625"/>
      <c r="BD3" s="625"/>
      <c r="BE3" s="625"/>
      <c r="BF3" s="625"/>
      <c r="BG3" s="625"/>
      <c r="BH3" s="625"/>
      <c r="BI3" s="625"/>
      <c r="BJ3" s="625"/>
      <c r="BK3" s="625"/>
      <c r="BL3" s="625"/>
      <c r="BM3" s="625"/>
      <c r="BN3" s="625"/>
      <c r="BO3" s="625"/>
      <c r="BP3" s="625"/>
      <c r="BQ3" s="625"/>
      <c r="BR3" s="625"/>
      <c r="BS3" s="625"/>
      <c r="BT3" s="625"/>
      <c r="BU3" s="625"/>
      <c r="BV3" s="625"/>
      <c r="BW3" s="625"/>
      <c r="BX3" s="625"/>
      <c r="BY3" s="625"/>
      <c r="BZ3" s="625"/>
      <c r="CA3" s="625"/>
      <c r="CB3" s="626"/>
      <c r="CD3" s="627" t="s">
        <v>222</v>
      </c>
      <c r="CE3" s="628"/>
      <c r="CF3" s="628"/>
      <c r="CG3" s="628"/>
      <c r="CH3" s="628"/>
      <c r="CI3" s="628"/>
      <c r="CJ3" s="628"/>
      <c r="CK3" s="628"/>
      <c r="CL3" s="628"/>
      <c r="CM3" s="628"/>
      <c r="CN3" s="628"/>
      <c r="CO3" s="628"/>
      <c r="CP3" s="628"/>
      <c r="CQ3" s="628"/>
      <c r="CR3" s="628"/>
      <c r="CS3" s="628"/>
      <c r="CT3" s="628"/>
      <c r="CU3" s="628"/>
      <c r="CV3" s="628"/>
      <c r="CW3" s="628"/>
      <c r="CX3" s="628"/>
      <c r="CY3" s="628"/>
      <c r="CZ3" s="628"/>
      <c r="DA3" s="628"/>
      <c r="DB3" s="628"/>
      <c r="DC3" s="628"/>
      <c r="DD3" s="628"/>
      <c r="DE3" s="628"/>
      <c r="DF3" s="628"/>
      <c r="DG3" s="628"/>
      <c r="DH3" s="628"/>
      <c r="DI3" s="628"/>
      <c r="DJ3" s="628"/>
      <c r="DK3" s="628"/>
      <c r="DL3" s="628"/>
      <c r="DM3" s="628"/>
      <c r="DN3" s="628"/>
      <c r="DO3" s="628"/>
      <c r="DP3" s="628"/>
      <c r="DQ3" s="628"/>
      <c r="DR3" s="628"/>
      <c r="DS3" s="628"/>
      <c r="DT3" s="628"/>
      <c r="DU3" s="628"/>
      <c r="DV3" s="628"/>
      <c r="DW3" s="628"/>
      <c r="DX3" s="628"/>
      <c r="DY3" s="628"/>
      <c r="DZ3" s="628"/>
      <c r="EA3" s="628"/>
      <c r="EB3" s="628"/>
      <c r="EC3" s="629"/>
    </row>
    <row r="4" spans="2:143" ht="11.25" customHeight="1" x14ac:dyDescent="0.15">
      <c r="B4" s="624" t="s">
        <v>1</v>
      </c>
      <c r="C4" s="625"/>
      <c r="D4" s="625"/>
      <c r="E4" s="625"/>
      <c r="F4" s="625"/>
      <c r="G4" s="625"/>
      <c r="H4" s="625"/>
      <c r="I4" s="625"/>
      <c r="J4" s="625"/>
      <c r="K4" s="625"/>
      <c r="L4" s="625"/>
      <c r="M4" s="625"/>
      <c r="N4" s="625"/>
      <c r="O4" s="625"/>
      <c r="P4" s="625"/>
      <c r="Q4" s="626"/>
      <c r="R4" s="624" t="s">
        <v>223</v>
      </c>
      <c r="S4" s="625"/>
      <c r="T4" s="625"/>
      <c r="U4" s="625"/>
      <c r="V4" s="625"/>
      <c r="W4" s="625"/>
      <c r="X4" s="625"/>
      <c r="Y4" s="626"/>
      <c r="Z4" s="624" t="s">
        <v>224</v>
      </c>
      <c r="AA4" s="625"/>
      <c r="AB4" s="625"/>
      <c r="AC4" s="626"/>
      <c r="AD4" s="624" t="s">
        <v>225</v>
      </c>
      <c r="AE4" s="625"/>
      <c r="AF4" s="625"/>
      <c r="AG4" s="625"/>
      <c r="AH4" s="625"/>
      <c r="AI4" s="625"/>
      <c r="AJ4" s="625"/>
      <c r="AK4" s="626"/>
      <c r="AL4" s="624" t="s">
        <v>224</v>
      </c>
      <c r="AM4" s="625"/>
      <c r="AN4" s="625"/>
      <c r="AO4" s="626"/>
      <c r="AP4" s="630" t="s">
        <v>226</v>
      </c>
      <c r="AQ4" s="630"/>
      <c r="AR4" s="630"/>
      <c r="AS4" s="630"/>
      <c r="AT4" s="630"/>
      <c r="AU4" s="630"/>
      <c r="AV4" s="630"/>
      <c r="AW4" s="630"/>
      <c r="AX4" s="630"/>
      <c r="AY4" s="630"/>
      <c r="AZ4" s="630"/>
      <c r="BA4" s="630"/>
      <c r="BB4" s="630"/>
      <c r="BC4" s="630"/>
      <c r="BD4" s="630"/>
      <c r="BE4" s="630"/>
      <c r="BF4" s="630"/>
      <c r="BG4" s="630" t="s">
        <v>227</v>
      </c>
      <c r="BH4" s="630"/>
      <c r="BI4" s="630"/>
      <c r="BJ4" s="630"/>
      <c r="BK4" s="630"/>
      <c r="BL4" s="630"/>
      <c r="BM4" s="630"/>
      <c r="BN4" s="630"/>
      <c r="BO4" s="630" t="s">
        <v>224</v>
      </c>
      <c r="BP4" s="630"/>
      <c r="BQ4" s="630"/>
      <c r="BR4" s="630"/>
      <c r="BS4" s="630" t="s">
        <v>228</v>
      </c>
      <c r="BT4" s="630"/>
      <c r="BU4" s="630"/>
      <c r="BV4" s="630"/>
      <c r="BW4" s="630"/>
      <c r="BX4" s="630"/>
      <c r="BY4" s="630"/>
      <c r="BZ4" s="630"/>
      <c r="CA4" s="630"/>
      <c r="CB4" s="630"/>
      <c r="CD4" s="627" t="s">
        <v>229</v>
      </c>
      <c r="CE4" s="628"/>
      <c r="CF4" s="628"/>
      <c r="CG4" s="628"/>
      <c r="CH4" s="628"/>
      <c r="CI4" s="628"/>
      <c r="CJ4" s="628"/>
      <c r="CK4" s="628"/>
      <c r="CL4" s="628"/>
      <c r="CM4" s="628"/>
      <c r="CN4" s="628"/>
      <c r="CO4" s="628"/>
      <c r="CP4" s="628"/>
      <c r="CQ4" s="628"/>
      <c r="CR4" s="628"/>
      <c r="CS4" s="628"/>
      <c r="CT4" s="628"/>
      <c r="CU4" s="628"/>
      <c r="CV4" s="628"/>
      <c r="CW4" s="628"/>
      <c r="CX4" s="628"/>
      <c r="CY4" s="628"/>
      <c r="CZ4" s="628"/>
      <c r="DA4" s="628"/>
      <c r="DB4" s="628"/>
      <c r="DC4" s="628"/>
      <c r="DD4" s="628"/>
      <c r="DE4" s="628"/>
      <c r="DF4" s="628"/>
      <c r="DG4" s="628"/>
      <c r="DH4" s="628"/>
      <c r="DI4" s="628"/>
      <c r="DJ4" s="628"/>
      <c r="DK4" s="628"/>
      <c r="DL4" s="628"/>
      <c r="DM4" s="628"/>
      <c r="DN4" s="628"/>
      <c r="DO4" s="628"/>
      <c r="DP4" s="628"/>
      <c r="DQ4" s="628"/>
      <c r="DR4" s="628"/>
      <c r="DS4" s="628"/>
      <c r="DT4" s="628"/>
      <c r="DU4" s="628"/>
      <c r="DV4" s="628"/>
      <c r="DW4" s="628"/>
      <c r="DX4" s="628"/>
      <c r="DY4" s="628"/>
      <c r="DZ4" s="628"/>
      <c r="EA4" s="628"/>
      <c r="EB4" s="628"/>
      <c r="EC4" s="629"/>
    </row>
    <row r="5" spans="2:143" s="230" customFormat="1" ht="11.25" customHeight="1" x14ac:dyDescent="0.15">
      <c r="B5" s="631" t="s">
        <v>230</v>
      </c>
      <c r="C5" s="632"/>
      <c r="D5" s="632"/>
      <c r="E5" s="632"/>
      <c r="F5" s="632"/>
      <c r="G5" s="632"/>
      <c r="H5" s="632"/>
      <c r="I5" s="632"/>
      <c r="J5" s="632"/>
      <c r="K5" s="632"/>
      <c r="L5" s="632"/>
      <c r="M5" s="632"/>
      <c r="N5" s="632"/>
      <c r="O5" s="632"/>
      <c r="P5" s="632"/>
      <c r="Q5" s="633"/>
      <c r="R5" s="634">
        <v>57888269</v>
      </c>
      <c r="S5" s="635"/>
      <c r="T5" s="635"/>
      <c r="U5" s="635"/>
      <c r="V5" s="635"/>
      <c r="W5" s="635"/>
      <c r="X5" s="635"/>
      <c r="Y5" s="636"/>
      <c r="Z5" s="637">
        <v>51.4</v>
      </c>
      <c r="AA5" s="637"/>
      <c r="AB5" s="637"/>
      <c r="AC5" s="637"/>
      <c r="AD5" s="638">
        <v>53722855</v>
      </c>
      <c r="AE5" s="638"/>
      <c r="AF5" s="638"/>
      <c r="AG5" s="638"/>
      <c r="AH5" s="638"/>
      <c r="AI5" s="638"/>
      <c r="AJ5" s="638"/>
      <c r="AK5" s="638"/>
      <c r="AL5" s="639">
        <v>84.1</v>
      </c>
      <c r="AM5" s="640"/>
      <c r="AN5" s="640"/>
      <c r="AO5" s="641"/>
      <c r="AP5" s="631" t="s">
        <v>231</v>
      </c>
      <c r="AQ5" s="632"/>
      <c r="AR5" s="632"/>
      <c r="AS5" s="632"/>
      <c r="AT5" s="632"/>
      <c r="AU5" s="632"/>
      <c r="AV5" s="632"/>
      <c r="AW5" s="632"/>
      <c r="AX5" s="632"/>
      <c r="AY5" s="632"/>
      <c r="AZ5" s="632"/>
      <c r="BA5" s="632"/>
      <c r="BB5" s="632"/>
      <c r="BC5" s="632"/>
      <c r="BD5" s="632"/>
      <c r="BE5" s="632"/>
      <c r="BF5" s="633"/>
      <c r="BG5" s="645">
        <v>52049700</v>
      </c>
      <c r="BH5" s="646"/>
      <c r="BI5" s="646"/>
      <c r="BJ5" s="646"/>
      <c r="BK5" s="646"/>
      <c r="BL5" s="646"/>
      <c r="BM5" s="646"/>
      <c r="BN5" s="647"/>
      <c r="BO5" s="648">
        <v>89.9</v>
      </c>
      <c r="BP5" s="648"/>
      <c r="BQ5" s="648"/>
      <c r="BR5" s="648"/>
      <c r="BS5" s="649">
        <v>688599</v>
      </c>
      <c r="BT5" s="649"/>
      <c r="BU5" s="649"/>
      <c r="BV5" s="649"/>
      <c r="BW5" s="649"/>
      <c r="BX5" s="649"/>
      <c r="BY5" s="649"/>
      <c r="BZ5" s="649"/>
      <c r="CA5" s="649"/>
      <c r="CB5" s="653"/>
      <c r="CD5" s="627" t="s">
        <v>226</v>
      </c>
      <c r="CE5" s="628"/>
      <c r="CF5" s="628"/>
      <c r="CG5" s="628"/>
      <c r="CH5" s="628"/>
      <c r="CI5" s="628"/>
      <c r="CJ5" s="628"/>
      <c r="CK5" s="628"/>
      <c r="CL5" s="628"/>
      <c r="CM5" s="628"/>
      <c r="CN5" s="628"/>
      <c r="CO5" s="628"/>
      <c r="CP5" s="628"/>
      <c r="CQ5" s="629"/>
      <c r="CR5" s="627" t="s">
        <v>232</v>
      </c>
      <c r="CS5" s="628"/>
      <c r="CT5" s="628"/>
      <c r="CU5" s="628"/>
      <c r="CV5" s="628"/>
      <c r="CW5" s="628"/>
      <c r="CX5" s="628"/>
      <c r="CY5" s="629"/>
      <c r="CZ5" s="627" t="s">
        <v>224</v>
      </c>
      <c r="DA5" s="628"/>
      <c r="DB5" s="628"/>
      <c r="DC5" s="629"/>
      <c r="DD5" s="627" t="s">
        <v>233</v>
      </c>
      <c r="DE5" s="628"/>
      <c r="DF5" s="628"/>
      <c r="DG5" s="628"/>
      <c r="DH5" s="628"/>
      <c r="DI5" s="628"/>
      <c r="DJ5" s="628"/>
      <c r="DK5" s="628"/>
      <c r="DL5" s="628"/>
      <c r="DM5" s="628"/>
      <c r="DN5" s="628"/>
      <c r="DO5" s="628"/>
      <c r="DP5" s="629"/>
      <c r="DQ5" s="627" t="s">
        <v>234</v>
      </c>
      <c r="DR5" s="628"/>
      <c r="DS5" s="628"/>
      <c r="DT5" s="628"/>
      <c r="DU5" s="628"/>
      <c r="DV5" s="628"/>
      <c r="DW5" s="628"/>
      <c r="DX5" s="628"/>
      <c r="DY5" s="628"/>
      <c r="DZ5" s="628"/>
      <c r="EA5" s="628"/>
      <c r="EB5" s="628"/>
      <c r="EC5" s="629"/>
    </row>
    <row r="6" spans="2:143" ht="11.25" customHeight="1" x14ac:dyDescent="0.15">
      <c r="B6" s="642" t="s">
        <v>235</v>
      </c>
      <c r="C6" s="643"/>
      <c r="D6" s="643"/>
      <c r="E6" s="643"/>
      <c r="F6" s="643"/>
      <c r="G6" s="643"/>
      <c r="H6" s="643"/>
      <c r="I6" s="643"/>
      <c r="J6" s="643"/>
      <c r="K6" s="643"/>
      <c r="L6" s="643"/>
      <c r="M6" s="643"/>
      <c r="N6" s="643"/>
      <c r="O6" s="643"/>
      <c r="P6" s="643"/>
      <c r="Q6" s="644"/>
      <c r="R6" s="645">
        <v>738031</v>
      </c>
      <c r="S6" s="646"/>
      <c r="T6" s="646"/>
      <c r="U6" s="646"/>
      <c r="V6" s="646"/>
      <c r="W6" s="646"/>
      <c r="X6" s="646"/>
      <c r="Y6" s="647"/>
      <c r="Z6" s="648">
        <v>0.7</v>
      </c>
      <c r="AA6" s="648"/>
      <c r="AB6" s="648"/>
      <c r="AC6" s="648"/>
      <c r="AD6" s="649">
        <v>738031</v>
      </c>
      <c r="AE6" s="649"/>
      <c r="AF6" s="649"/>
      <c r="AG6" s="649"/>
      <c r="AH6" s="649"/>
      <c r="AI6" s="649"/>
      <c r="AJ6" s="649"/>
      <c r="AK6" s="649"/>
      <c r="AL6" s="650">
        <v>1.2</v>
      </c>
      <c r="AM6" s="651"/>
      <c r="AN6" s="651"/>
      <c r="AO6" s="652"/>
      <c r="AP6" s="642" t="s">
        <v>236</v>
      </c>
      <c r="AQ6" s="643"/>
      <c r="AR6" s="643"/>
      <c r="AS6" s="643"/>
      <c r="AT6" s="643"/>
      <c r="AU6" s="643"/>
      <c r="AV6" s="643"/>
      <c r="AW6" s="643"/>
      <c r="AX6" s="643"/>
      <c r="AY6" s="643"/>
      <c r="AZ6" s="643"/>
      <c r="BA6" s="643"/>
      <c r="BB6" s="643"/>
      <c r="BC6" s="643"/>
      <c r="BD6" s="643"/>
      <c r="BE6" s="643"/>
      <c r="BF6" s="644"/>
      <c r="BG6" s="645">
        <v>52049700</v>
      </c>
      <c r="BH6" s="646"/>
      <c r="BI6" s="646"/>
      <c r="BJ6" s="646"/>
      <c r="BK6" s="646"/>
      <c r="BL6" s="646"/>
      <c r="BM6" s="646"/>
      <c r="BN6" s="647"/>
      <c r="BO6" s="648">
        <v>89.9</v>
      </c>
      <c r="BP6" s="648"/>
      <c r="BQ6" s="648"/>
      <c r="BR6" s="648"/>
      <c r="BS6" s="649">
        <v>688599</v>
      </c>
      <c r="BT6" s="649"/>
      <c r="BU6" s="649"/>
      <c r="BV6" s="649"/>
      <c r="BW6" s="649"/>
      <c r="BX6" s="649"/>
      <c r="BY6" s="649"/>
      <c r="BZ6" s="649"/>
      <c r="CA6" s="649"/>
      <c r="CB6" s="653"/>
      <c r="CD6" s="656" t="s">
        <v>237</v>
      </c>
      <c r="CE6" s="657"/>
      <c r="CF6" s="657"/>
      <c r="CG6" s="657"/>
      <c r="CH6" s="657"/>
      <c r="CI6" s="657"/>
      <c r="CJ6" s="657"/>
      <c r="CK6" s="657"/>
      <c r="CL6" s="657"/>
      <c r="CM6" s="657"/>
      <c r="CN6" s="657"/>
      <c r="CO6" s="657"/>
      <c r="CP6" s="657"/>
      <c r="CQ6" s="658"/>
      <c r="CR6" s="645">
        <v>633371</v>
      </c>
      <c r="CS6" s="646"/>
      <c r="CT6" s="646"/>
      <c r="CU6" s="646"/>
      <c r="CV6" s="646"/>
      <c r="CW6" s="646"/>
      <c r="CX6" s="646"/>
      <c r="CY6" s="647"/>
      <c r="CZ6" s="639">
        <v>0.6</v>
      </c>
      <c r="DA6" s="640"/>
      <c r="DB6" s="640"/>
      <c r="DC6" s="659"/>
      <c r="DD6" s="654" t="s">
        <v>238</v>
      </c>
      <c r="DE6" s="646"/>
      <c r="DF6" s="646"/>
      <c r="DG6" s="646"/>
      <c r="DH6" s="646"/>
      <c r="DI6" s="646"/>
      <c r="DJ6" s="646"/>
      <c r="DK6" s="646"/>
      <c r="DL6" s="646"/>
      <c r="DM6" s="646"/>
      <c r="DN6" s="646"/>
      <c r="DO6" s="646"/>
      <c r="DP6" s="647"/>
      <c r="DQ6" s="654">
        <v>633371</v>
      </c>
      <c r="DR6" s="646"/>
      <c r="DS6" s="646"/>
      <c r="DT6" s="646"/>
      <c r="DU6" s="646"/>
      <c r="DV6" s="646"/>
      <c r="DW6" s="646"/>
      <c r="DX6" s="646"/>
      <c r="DY6" s="646"/>
      <c r="DZ6" s="646"/>
      <c r="EA6" s="646"/>
      <c r="EB6" s="646"/>
      <c r="EC6" s="655"/>
    </row>
    <row r="7" spans="2:143" ht="11.25" customHeight="1" x14ac:dyDescent="0.15">
      <c r="B7" s="642" t="s">
        <v>239</v>
      </c>
      <c r="C7" s="643"/>
      <c r="D7" s="643"/>
      <c r="E7" s="643"/>
      <c r="F7" s="643"/>
      <c r="G7" s="643"/>
      <c r="H7" s="643"/>
      <c r="I7" s="643"/>
      <c r="J7" s="643"/>
      <c r="K7" s="643"/>
      <c r="L7" s="643"/>
      <c r="M7" s="643"/>
      <c r="N7" s="643"/>
      <c r="O7" s="643"/>
      <c r="P7" s="643"/>
      <c r="Q7" s="644"/>
      <c r="R7" s="645">
        <v>38199</v>
      </c>
      <c r="S7" s="646"/>
      <c r="T7" s="646"/>
      <c r="U7" s="646"/>
      <c r="V7" s="646"/>
      <c r="W7" s="646"/>
      <c r="X7" s="646"/>
      <c r="Y7" s="647"/>
      <c r="Z7" s="648">
        <v>0</v>
      </c>
      <c r="AA7" s="648"/>
      <c r="AB7" s="648"/>
      <c r="AC7" s="648"/>
      <c r="AD7" s="649">
        <v>38199</v>
      </c>
      <c r="AE7" s="649"/>
      <c r="AF7" s="649"/>
      <c r="AG7" s="649"/>
      <c r="AH7" s="649"/>
      <c r="AI7" s="649"/>
      <c r="AJ7" s="649"/>
      <c r="AK7" s="649"/>
      <c r="AL7" s="650">
        <v>0.1</v>
      </c>
      <c r="AM7" s="651"/>
      <c r="AN7" s="651"/>
      <c r="AO7" s="652"/>
      <c r="AP7" s="642" t="s">
        <v>240</v>
      </c>
      <c r="AQ7" s="643"/>
      <c r="AR7" s="643"/>
      <c r="AS7" s="643"/>
      <c r="AT7" s="643"/>
      <c r="AU7" s="643"/>
      <c r="AV7" s="643"/>
      <c r="AW7" s="643"/>
      <c r="AX7" s="643"/>
      <c r="AY7" s="643"/>
      <c r="AZ7" s="643"/>
      <c r="BA7" s="643"/>
      <c r="BB7" s="643"/>
      <c r="BC7" s="643"/>
      <c r="BD7" s="643"/>
      <c r="BE7" s="643"/>
      <c r="BF7" s="644"/>
      <c r="BG7" s="645">
        <v>26523901</v>
      </c>
      <c r="BH7" s="646"/>
      <c r="BI7" s="646"/>
      <c r="BJ7" s="646"/>
      <c r="BK7" s="646"/>
      <c r="BL7" s="646"/>
      <c r="BM7" s="646"/>
      <c r="BN7" s="647"/>
      <c r="BO7" s="648">
        <v>45.8</v>
      </c>
      <c r="BP7" s="648"/>
      <c r="BQ7" s="648"/>
      <c r="BR7" s="648"/>
      <c r="BS7" s="649">
        <v>688599</v>
      </c>
      <c r="BT7" s="649"/>
      <c r="BU7" s="649"/>
      <c r="BV7" s="649"/>
      <c r="BW7" s="649"/>
      <c r="BX7" s="649"/>
      <c r="BY7" s="649"/>
      <c r="BZ7" s="649"/>
      <c r="CA7" s="649"/>
      <c r="CB7" s="653"/>
      <c r="CD7" s="660" t="s">
        <v>241</v>
      </c>
      <c r="CE7" s="661"/>
      <c r="CF7" s="661"/>
      <c r="CG7" s="661"/>
      <c r="CH7" s="661"/>
      <c r="CI7" s="661"/>
      <c r="CJ7" s="661"/>
      <c r="CK7" s="661"/>
      <c r="CL7" s="661"/>
      <c r="CM7" s="661"/>
      <c r="CN7" s="661"/>
      <c r="CO7" s="661"/>
      <c r="CP7" s="661"/>
      <c r="CQ7" s="662"/>
      <c r="CR7" s="645">
        <v>10068715</v>
      </c>
      <c r="CS7" s="646"/>
      <c r="CT7" s="646"/>
      <c r="CU7" s="646"/>
      <c r="CV7" s="646"/>
      <c r="CW7" s="646"/>
      <c r="CX7" s="646"/>
      <c r="CY7" s="647"/>
      <c r="CZ7" s="648">
        <v>9.1999999999999993</v>
      </c>
      <c r="DA7" s="648"/>
      <c r="DB7" s="648"/>
      <c r="DC7" s="648"/>
      <c r="DD7" s="654">
        <v>100447</v>
      </c>
      <c r="DE7" s="646"/>
      <c r="DF7" s="646"/>
      <c r="DG7" s="646"/>
      <c r="DH7" s="646"/>
      <c r="DI7" s="646"/>
      <c r="DJ7" s="646"/>
      <c r="DK7" s="646"/>
      <c r="DL7" s="646"/>
      <c r="DM7" s="646"/>
      <c r="DN7" s="646"/>
      <c r="DO7" s="646"/>
      <c r="DP7" s="647"/>
      <c r="DQ7" s="654">
        <v>8701891</v>
      </c>
      <c r="DR7" s="646"/>
      <c r="DS7" s="646"/>
      <c r="DT7" s="646"/>
      <c r="DU7" s="646"/>
      <c r="DV7" s="646"/>
      <c r="DW7" s="646"/>
      <c r="DX7" s="646"/>
      <c r="DY7" s="646"/>
      <c r="DZ7" s="646"/>
      <c r="EA7" s="646"/>
      <c r="EB7" s="646"/>
      <c r="EC7" s="655"/>
    </row>
    <row r="8" spans="2:143" ht="11.25" customHeight="1" x14ac:dyDescent="0.15">
      <c r="B8" s="642" t="s">
        <v>242</v>
      </c>
      <c r="C8" s="643"/>
      <c r="D8" s="643"/>
      <c r="E8" s="643"/>
      <c r="F8" s="643"/>
      <c r="G8" s="643"/>
      <c r="H8" s="643"/>
      <c r="I8" s="643"/>
      <c r="J8" s="643"/>
      <c r="K8" s="643"/>
      <c r="L8" s="643"/>
      <c r="M8" s="643"/>
      <c r="N8" s="643"/>
      <c r="O8" s="643"/>
      <c r="P8" s="643"/>
      <c r="Q8" s="644"/>
      <c r="R8" s="645">
        <v>249594</v>
      </c>
      <c r="S8" s="646"/>
      <c r="T8" s="646"/>
      <c r="U8" s="646"/>
      <c r="V8" s="646"/>
      <c r="W8" s="646"/>
      <c r="X8" s="646"/>
      <c r="Y8" s="647"/>
      <c r="Z8" s="648">
        <v>0.2</v>
      </c>
      <c r="AA8" s="648"/>
      <c r="AB8" s="648"/>
      <c r="AC8" s="648"/>
      <c r="AD8" s="649">
        <v>249594</v>
      </c>
      <c r="AE8" s="649"/>
      <c r="AF8" s="649"/>
      <c r="AG8" s="649"/>
      <c r="AH8" s="649"/>
      <c r="AI8" s="649"/>
      <c r="AJ8" s="649"/>
      <c r="AK8" s="649"/>
      <c r="AL8" s="650">
        <v>0.4</v>
      </c>
      <c r="AM8" s="651"/>
      <c r="AN8" s="651"/>
      <c r="AO8" s="652"/>
      <c r="AP8" s="642" t="s">
        <v>243</v>
      </c>
      <c r="AQ8" s="643"/>
      <c r="AR8" s="643"/>
      <c r="AS8" s="643"/>
      <c r="AT8" s="643"/>
      <c r="AU8" s="643"/>
      <c r="AV8" s="643"/>
      <c r="AW8" s="643"/>
      <c r="AX8" s="643"/>
      <c r="AY8" s="643"/>
      <c r="AZ8" s="643"/>
      <c r="BA8" s="643"/>
      <c r="BB8" s="643"/>
      <c r="BC8" s="643"/>
      <c r="BD8" s="643"/>
      <c r="BE8" s="643"/>
      <c r="BF8" s="644"/>
      <c r="BG8" s="645">
        <v>635213</v>
      </c>
      <c r="BH8" s="646"/>
      <c r="BI8" s="646"/>
      <c r="BJ8" s="646"/>
      <c r="BK8" s="646"/>
      <c r="BL8" s="646"/>
      <c r="BM8" s="646"/>
      <c r="BN8" s="647"/>
      <c r="BO8" s="648">
        <v>1.1000000000000001</v>
      </c>
      <c r="BP8" s="648"/>
      <c r="BQ8" s="648"/>
      <c r="BR8" s="648"/>
      <c r="BS8" s="654" t="s">
        <v>244</v>
      </c>
      <c r="BT8" s="646"/>
      <c r="BU8" s="646"/>
      <c r="BV8" s="646"/>
      <c r="BW8" s="646"/>
      <c r="BX8" s="646"/>
      <c r="BY8" s="646"/>
      <c r="BZ8" s="646"/>
      <c r="CA8" s="646"/>
      <c r="CB8" s="655"/>
      <c r="CD8" s="660" t="s">
        <v>245</v>
      </c>
      <c r="CE8" s="661"/>
      <c r="CF8" s="661"/>
      <c r="CG8" s="661"/>
      <c r="CH8" s="661"/>
      <c r="CI8" s="661"/>
      <c r="CJ8" s="661"/>
      <c r="CK8" s="661"/>
      <c r="CL8" s="661"/>
      <c r="CM8" s="661"/>
      <c r="CN8" s="661"/>
      <c r="CO8" s="661"/>
      <c r="CP8" s="661"/>
      <c r="CQ8" s="662"/>
      <c r="CR8" s="645">
        <v>49768135</v>
      </c>
      <c r="CS8" s="646"/>
      <c r="CT8" s="646"/>
      <c r="CU8" s="646"/>
      <c r="CV8" s="646"/>
      <c r="CW8" s="646"/>
      <c r="CX8" s="646"/>
      <c r="CY8" s="647"/>
      <c r="CZ8" s="648">
        <v>45.6</v>
      </c>
      <c r="DA8" s="648"/>
      <c r="DB8" s="648"/>
      <c r="DC8" s="648"/>
      <c r="DD8" s="654">
        <v>2336966</v>
      </c>
      <c r="DE8" s="646"/>
      <c r="DF8" s="646"/>
      <c r="DG8" s="646"/>
      <c r="DH8" s="646"/>
      <c r="DI8" s="646"/>
      <c r="DJ8" s="646"/>
      <c r="DK8" s="646"/>
      <c r="DL8" s="646"/>
      <c r="DM8" s="646"/>
      <c r="DN8" s="646"/>
      <c r="DO8" s="646"/>
      <c r="DP8" s="647"/>
      <c r="DQ8" s="654">
        <v>24433174</v>
      </c>
      <c r="DR8" s="646"/>
      <c r="DS8" s="646"/>
      <c r="DT8" s="646"/>
      <c r="DU8" s="646"/>
      <c r="DV8" s="646"/>
      <c r="DW8" s="646"/>
      <c r="DX8" s="646"/>
      <c r="DY8" s="646"/>
      <c r="DZ8" s="646"/>
      <c r="EA8" s="646"/>
      <c r="EB8" s="646"/>
      <c r="EC8" s="655"/>
    </row>
    <row r="9" spans="2:143" ht="11.25" customHeight="1" x14ac:dyDescent="0.15">
      <c r="B9" s="642" t="s">
        <v>246</v>
      </c>
      <c r="C9" s="643"/>
      <c r="D9" s="643"/>
      <c r="E9" s="643"/>
      <c r="F9" s="643"/>
      <c r="G9" s="643"/>
      <c r="H9" s="643"/>
      <c r="I9" s="643"/>
      <c r="J9" s="643"/>
      <c r="K9" s="643"/>
      <c r="L9" s="643"/>
      <c r="M9" s="643"/>
      <c r="N9" s="643"/>
      <c r="O9" s="643"/>
      <c r="P9" s="643"/>
      <c r="Q9" s="644"/>
      <c r="R9" s="645">
        <v>150924</v>
      </c>
      <c r="S9" s="646"/>
      <c r="T9" s="646"/>
      <c r="U9" s="646"/>
      <c r="V9" s="646"/>
      <c r="W9" s="646"/>
      <c r="X9" s="646"/>
      <c r="Y9" s="647"/>
      <c r="Z9" s="648">
        <v>0.1</v>
      </c>
      <c r="AA9" s="648"/>
      <c r="AB9" s="648"/>
      <c r="AC9" s="648"/>
      <c r="AD9" s="649">
        <v>150924</v>
      </c>
      <c r="AE9" s="649"/>
      <c r="AF9" s="649"/>
      <c r="AG9" s="649"/>
      <c r="AH9" s="649"/>
      <c r="AI9" s="649"/>
      <c r="AJ9" s="649"/>
      <c r="AK9" s="649"/>
      <c r="AL9" s="650">
        <v>0.2</v>
      </c>
      <c r="AM9" s="651"/>
      <c r="AN9" s="651"/>
      <c r="AO9" s="652"/>
      <c r="AP9" s="642" t="s">
        <v>247</v>
      </c>
      <c r="AQ9" s="643"/>
      <c r="AR9" s="643"/>
      <c r="AS9" s="643"/>
      <c r="AT9" s="643"/>
      <c r="AU9" s="643"/>
      <c r="AV9" s="643"/>
      <c r="AW9" s="643"/>
      <c r="AX9" s="643"/>
      <c r="AY9" s="643"/>
      <c r="AZ9" s="643"/>
      <c r="BA9" s="643"/>
      <c r="BB9" s="643"/>
      <c r="BC9" s="643"/>
      <c r="BD9" s="643"/>
      <c r="BE9" s="643"/>
      <c r="BF9" s="644"/>
      <c r="BG9" s="645">
        <v>21255671</v>
      </c>
      <c r="BH9" s="646"/>
      <c r="BI9" s="646"/>
      <c r="BJ9" s="646"/>
      <c r="BK9" s="646"/>
      <c r="BL9" s="646"/>
      <c r="BM9" s="646"/>
      <c r="BN9" s="647"/>
      <c r="BO9" s="648">
        <v>36.700000000000003</v>
      </c>
      <c r="BP9" s="648"/>
      <c r="BQ9" s="648"/>
      <c r="BR9" s="648"/>
      <c r="BS9" s="654" t="s">
        <v>244</v>
      </c>
      <c r="BT9" s="646"/>
      <c r="BU9" s="646"/>
      <c r="BV9" s="646"/>
      <c r="BW9" s="646"/>
      <c r="BX9" s="646"/>
      <c r="BY9" s="646"/>
      <c r="BZ9" s="646"/>
      <c r="CA9" s="646"/>
      <c r="CB9" s="655"/>
      <c r="CD9" s="660" t="s">
        <v>248</v>
      </c>
      <c r="CE9" s="661"/>
      <c r="CF9" s="661"/>
      <c r="CG9" s="661"/>
      <c r="CH9" s="661"/>
      <c r="CI9" s="661"/>
      <c r="CJ9" s="661"/>
      <c r="CK9" s="661"/>
      <c r="CL9" s="661"/>
      <c r="CM9" s="661"/>
      <c r="CN9" s="661"/>
      <c r="CO9" s="661"/>
      <c r="CP9" s="661"/>
      <c r="CQ9" s="662"/>
      <c r="CR9" s="645">
        <v>8854406</v>
      </c>
      <c r="CS9" s="646"/>
      <c r="CT9" s="646"/>
      <c r="CU9" s="646"/>
      <c r="CV9" s="646"/>
      <c r="CW9" s="646"/>
      <c r="CX9" s="646"/>
      <c r="CY9" s="647"/>
      <c r="CZ9" s="648">
        <v>8.1</v>
      </c>
      <c r="DA9" s="648"/>
      <c r="DB9" s="648"/>
      <c r="DC9" s="648"/>
      <c r="DD9" s="654">
        <v>455808</v>
      </c>
      <c r="DE9" s="646"/>
      <c r="DF9" s="646"/>
      <c r="DG9" s="646"/>
      <c r="DH9" s="646"/>
      <c r="DI9" s="646"/>
      <c r="DJ9" s="646"/>
      <c r="DK9" s="646"/>
      <c r="DL9" s="646"/>
      <c r="DM9" s="646"/>
      <c r="DN9" s="646"/>
      <c r="DO9" s="646"/>
      <c r="DP9" s="647"/>
      <c r="DQ9" s="654">
        <v>7498509</v>
      </c>
      <c r="DR9" s="646"/>
      <c r="DS9" s="646"/>
      <c r="DT9" s="646"/>
      <c r="DU9" s="646"/>
      <c r="DV9" s="646"/>
      <c r="DW9" s="646"/>
      <c r="DX9" s="646"/>
      <c r="DY9" s="646"/>
      <c r="DZ9" s="646"/>
      <c r="EA9" s="646"/>
      <c r="EB9" s="646"/>
      <c r="EC9" s="655"/>
    </row>
    <row r="10" spans="2:143" ht="11.25" customHeight="1" x14ac:dyDescent="0.15">
      <c r="B10" s="642" t="s">
        <v>249</v>
      </c>
      <c r="C10" s="643"/>
      <c r="D10" s="643"/>
      <c r="E10" s="643"/>
      <c r="F10" s="643"/>
      <c r="G10" s="643"/>
      <c r="H10" s="643"/>
      <c r="I10" s="643"/>
      <c r="J10" s="643"/>
      <c r="K10" s="643"/>
      <c r="L10" s="643"/>
      <c r="M10" s="643"/>
      <c r="N10" s="643"/>
      <c r="O10" s="643"/>
      <c r="P10" s="643"/>
      <c r="Q10" s="644"/>
      <c r="R10" s="645" t="s">
        <v>244</v>
      </c>
      <c r="S10" s="646"/>
      <c r="T10" s="646"/>
      <c r="U10" s="646"/>
      <c r="V10" s="646"/>
      <c r="W10" s="646"/>
      <c r="X10" s="646"/>
      <c r="Y10" s="647"/>
      <c r="Z10" s="648" t="s">
        <v>238</v>
      </c>
      <c r="AA10" s="648"/>
      <c r="AB10" s="648"/>
      <c r="AC10" s="648"/>
      <c r="AD10" s="649" t="s">
        <v>244</v>
      </c>
      <c r="AE10" s="649"/>
      <c r="AF10" s="649"/>
      <c r="AG10" s="649"/>
      <c r="AH10" s="649"/>
      <c r="AI10" s="649"/>
      <c r="AJ10" s="649"/>
      <c r="AK10" s="649"/>
      <c r="AL10" s="650" t="s">
        <v>244</v>
      </c>
      <c r="AM10" s="651"/>
      <c r="AN10" s="651"/>
      <c r="AO10" s="652"/>
      <c r="AP10" s="642" t="s">
        <v>250</v>
      </c>
      <c r="AQ10" s="643"/>
      <c r="AR10" s="643"/>
      <c r="AS10" s="643"/>
      <c r="AT10" s="643"/>
      <c r="AU10" s="643"/>
      <c r="AV10" s="643"/>
      <c r="AW10" s="643"/>
      <c r="AX10" s="643"/>
      <c r="AY10" s="643"/>
      <c r="AZ10" s="643"/>
      <c r="BA10" s="643"/>
      <c r="BB10" s="643"/>
      <c r="BC10" s="643"/>
      <c r="BD10" s="643"/>
      <c r="BE10" s="643"/>
      <c r="BF10" s="644"/>
      <c r="BG10" s="645">
        <v>1024513</v>
      </c>
      <c r="BH10" s="646"/>
      <c r="BI10" s="646"/>
      <c r="BJ10" s="646"/>
      <c r="BK10" s="646"/>
      <c r="BL10" s="646"/>
      <c r="BM10" s="646"/>
      <c r="BN10" s="647"/>
      <c r="BO10" s="648">
        <v>1.8</v>
      </c>
      <c r="BP10" s="648"/>
      <c r="BQ10" s="648"/>
      <c r="BR10" s="648"/>
      <c r="BS10" s="654" t="s">
        <v>238</v>
      </c>
      <c r="BT10" s="646"/>
      <c r="BU10" s="646"/>
      <c r="BV10" s="646"/>
      <c r="BW10" s="646"/>
      <c r="BX10" s="646"/>
      <c r="BY10" s="646"/>
      <c r="BZ10" s="646"/>
      <c r="CA10" s="646"/>
      <c r="CB10" s="655"/>
      <c r="CD10" s="660" t="s">
        <v>251</v>
      </c>
      <c r="CE10" s="661"/>
      <c r="CF10" s="661"/>
      <c r="CG10" s="661"/>
      <c r="CH10" s="661"/>
      <c r="CI10" s="661"/>
      <c r="CJ10" s="661"/>
      <c r="CK10" s="661"/>
      <c r="CL10" s="661"/>
      <c r="CM10" s="661"/>
      <c r="CN10" s="661"/>
      <c r="CO10" s="661"/>
      <c r="CP10" s="661"/>
      <c r="CQ10" s="662"/>
      <c r="CR10" s="645">
        <v>160553</v>
      </c>
      <c r="CS10" s="646"/>
      <c r="CT10" s="646"/>
      <c r="CU10" s="646"/>
      <c r="CV10" s="646"/>
      <c r="CW10" s="646"/>
      <c r="CX10" s="646"/>
      <c r="CY10" s="647"/>
      <c r="CZ10" s="648">
        <v>0.1</v>
      </c>
      <c r="DA10" s="648"/>
      <c r="DB10" s="648"/>
      <c r="DC10" s="648"/>
      <c r="DD10" s="654" t="s">
        <v>244</v>
      </c>
      <c r="DE10" s="646"/>
      <c r="DF10" s="646"/>
      <c r="DG10" s="646"/>
      <c r="DH10" s="646"/>
      <c r="DI10" s="646"/>
      <c r="DJ10" s="646"/>
      <c r="DK10" s="646"/>
      <c r="DL10" s="646"/>
      <c r="DM10" s="646"/>
      <c r="DN10" s="646"/>
      <c r="DO10" s="646"/>
      <c r="DP10" s="647"/>
      <c r="DQ10" s="654">
        <v>134489</v>
      </c>
      <c r="DR10" s="646"/>
      <c r="DS10" s="646"/>
      <c r="DT10" s="646"/>
      <c r="DU10" s="646"/>
      <c r="DV10" s="646"/>
      <c r="DW10" s="646"/>
      <c r="DX10" s="646"/>
      <c r="DY10" s="646"/>
      <c r="DZ10" s="646"/>
      <c r="EA10" s="646"/>
      <c r="EB10" s="646"/>
      <c r="EC10" s="655"/>
    </row>
    <row r="11" spans="2:143" ht="11.25" customHeight="1" x14ac:dyDescent="0.15">
      <c r="B11" s="642" t="s">
        <v>252</v>
      </c>
      <c r="C11" s="643"/>
      <c r="D11" s="643"/>
      <c r="E11" s="643"/>
      <c r="F11" s="643"/>
      <c r="G11" s="643"/>
      <c r="H11" s="643"/>
      <c r="I11" s="643"/>
      <c r="J11" s="643"/>
      <c r="K11" s="643"/>
      <c r="L11" s="643"/>
      <c r="M11" s="643"/>
      <c r="N11" s="643"/>
      <c r="O11" s="643"/>
      <c r="P11" s="643"/>
      <c r="Q11" s="644"/>
      <c r="R11" s="645">
        <v>6007795</v>
      </c>
      <c r="S11" s="646"/>
      <c r="T11" s="646"/>
      <c r="U11" s="646"/>
      <c r="V11" s="646"/>
      <c r="W11" s="646"/>
      <c r="X11" s="646"/>
      <c r="Y11" s="647"/>
      <c r="Z11" s="650">
        <v>5.3</v>
      </c>
      <c r="AA11" s="651"/>
      <c r="AB11" s="651"/>
      <c r="AC11" s="663"/>
      <c r="AD11" s="654">
        <v>6007795</v>
      </c>
      <c r="AE11" s="646"/>
      <c r="AF11" s="646"/>
      <c r="AG11" s="646"/>
      <c r="AH11" s="646"/>
      <c r="AI11" s="646"/>
      <c r="AJ11" s="646"/>
      <c r="AK11" s="647"/>
      <c r="AL11" s="650">
        <v>9.4</v>
      </c>
      <c r="AM11" s="651"/>
      <c r="AN11" s="651"/>
      <c r="AO11" s="652"/>
      <c r="AP11" s="642" t="s">
        <v>253</v>
      </c>
      <c r="AQ11" s="643"/>
      <c r="AR11" s="643"/>
      <c r="AS11" s="643"/>
      <c r="AT11" s="643"/>
      <c r="AU11" s="643"/>
      <c r="AV11" s="643"/>
      <c r="AW11" s="643"/>
      <c r="AX11" s="643"/>
      <c r="AY11" s="643"/>
      <c r="AZ11" s="643"/>
      <c r="BA11" s="643"/>
      <c r="BB11" s="643"/>
      <c r="BC11" s="643"/>
      <c r="BD11" s="643"/>
      <c r="BE11" s="643"/>
      <c r="BF11" s="644"/>
      <c r="BG11" s="645">
        <v>3608504</v>
      </c>
      <c r="BH11" s="646"/>
      <c r="BI11" s="646"/>
      <c r="BJ11" s="646"/>
      <c r="BK11" s="646"/>
      <c r="BL11" s="646"/>
      <c r="BM11" s="646"/>
      <c r="BN11" s="647"/>
      <c r="BO11" s="648">
        <v>6.2</v>
      </c>
      <c r="BP11" s="648"/>
      <c r="BQ11" s="648"/>
      <c r="BR11" s="648"/>
      <c r="BS11" s="654">
        <v>688599</v>
      </c>
      <c r="BT11" s="646"/>
      <c r="BU11" s="646"/>
      <c r="BV11" s="646"/>
      <c r="BW11" s="646"/>
      <c r="BX11" s="646"/>
      <c r="BY11" s="646"/>
      <c r="BZ11" s="646"/>
      <c r="CA11" s="646"/>
      <c r="CB11" s="655"/>
      <c r="CD11" s="660" t="s">
        <v>254</v>
      </c>
      <c r="CE11" s="661"/>
      <c r="CF11" s="661"/>
      <c r="CG11" s="661"/>
      <c r="CH11" s="661"/>
      <c r="CI11" s="661"/>
      <c r="CJ11" s="661"/>
      <c r="CK11" s="661"/>
      <c r="CL11" s="661"/>
      <c r="CM11" s="661"/>
      <c r="CN11" s="661"/>
      <c r="CO11" s="661"/>
      <c r="CP11" s="661"/>
      <c r="CQ11" s="662"/>
      <c r="CR11" s="645">
        <v>748495</v>
      </c>
      <c r="CS11" s="646"/>
      <c r="CT11" s="646"/>
      <c r="CU11" s="646"/>
      <c r="CV11" s="646"/>
      <c r="CW11" s="646"/>
      <c r="CX11" s="646"/>
      <c r="CY11" s="647"/>
      <c r="CZ11" s="648">
        <v>0.7</v>
      </c>
      <c r="DA11" s="648"/>
      <c r="DB11" s="648"/>
      <c r="DC11" s="648"/>
      <c r="DD11" s="654">
        <v>172067</v>
      </c>
      <c r="DE11" s="646"/>
      <c r="DF11" s="646"/>
      <c r="DG11" s="646"/>
      <c r="DH11" s="646"/>
      <c r="DI11" s="646"/>
      <c r="DJ11" s="646"/>
      <c r="DK11" s="646"/>
      <c r="DL11" s="646"/>
      <c r="DM11" s="646"/>
      <c r="DN11" s="646"/>
      <c r="DO11" s="646"/>
      <c r="DP11" s="647"/>
      <c r="DQ11" s="654">
        <v>529473</v>
      </c>
      <c r="DR11" s="646"/>
      <c r="DS11" s="646"/>
      <c r="DT11" s="646"/>
      <c r="DU11" s="646"/>
      <c r="DV11" s="646"/>
      <c r="DW11" s="646"/>
      <c r="DX11" s="646"/>
      <c r="DY11" s="646"/>
      <c r="DZ11" s="646"/>
      <c r="EA11" s="646"/>
      <c r="EB11" s="646"/>
      <c r="EC11" s="655"/>
    </row>
    <row r="12" spans="2:143" ht="11.25" customHeight="1" x14ac:dyDescent="0.15">
      <c r="B12" s="642" t="s">
        <v>255</v>
      </c>
      <c r="C12" s="643"/>
      <c r="D12" s="643"/>
      <c r="E12" s="643"/>
      <c r="F12" s="643"/>
      <c r="G12" s="643"/>
      <c r="H12" s="643"/>
      <c r="I12" s="643"/>
      <c r="J12" s="643"/>
      <c r="K12" s="643"/>
      <c r="L12" s="643"/>
      <c r="M12" s="643"/>
      <c r="N12" s="643"/>
      <c r="O12" s="643"/>
      <c r="P12" s="643"/>
      <c r="Q12" s="644"/>
      <c r="R12" s="645">
        <v>50866</v>
      </c>
      <c r="S12" s="646"/>
      <c r="T12" s="646"/>
      <c r="U12" s="646"/>
      <c r="V12" s="646"/>
      <c r="W12" s="646"/>
      <c r="X12" s="646"/>
      <c r="Y12" s="647"/>
      <c r="Z12" s="648">
        <v>0</v>
      </c>
      <c r="AA12" s="648"/>
      <c r="AB12" s="648"/>
      <c r="AC12" s="648"/>
      <c r="AD12" s="649">
        <v>50866</v>
      </c>
      <c r="AE12" s="649"/>
      <c r="AF12" s="649"/>
      <c r="AG12" s="649"/>
      <c r="AH12" s="649"/>
      <c r="AI12" s="649"/>
      <c r="AJ12" s="649"/>
      <c r="AK12" s="649"/>
      <c r="AL12" s="650">
        <v>0.1</v>
      </c>
      <c r="AM12" s="651"/>
      <c r="AN12" s="651"/>
      <c r="AO12" s="652"/>
      <c r="AP12" s="642" t="s">
        <v>256</v>
      </c>
      <c r="AQ12" s="643"/>
      <c r="AR12" s="643"/>
      <c r="AS12" s="643"/>
      <c r="AT12" s="643"/>
      <c r="AU12" s="643"/>
      <c r="AV12" s="643"/>
      <c r="AW12" s="643"/>
      <c r="AX12" s="643"/>
      <c r="AY12" s="643"/>
      <c r="AZ12" s="643"/>
      <c r="BA12" s="643"/>
      <c r="BB12" s="643"/>
      <c r="BC12" s="643"/>
      <c r="BD12" s="643"/>
      <c r="BE12" s="643"/>
      <c r="BF12" s="644"/>
      <c r="BG12" s="645">
        <v>22880683</v>
      </c>
      <c r="BH12" s="646"/>
      <c r="BI12" s="646"/>
      <c r="BJ12" s="646"/>
      <c r="BK12" s="646"/>
      <c r="BL12" s="646"/>
      <c r="BM12" s="646"/>
      <c r="BN12" s="647"/>
      <c r="BO12" s="648">
        <v>39.5</v>
      </c>
      <c r="BP12" s="648"/>
      <c r="BQ12" s="648"/>
      <c r="BR12" s="648"/>
      <c r="BS12" s="654" t="s">
        <v>244</v>
      </c>
      <c r="BT12" s="646"/>
      <c r="BU12" s="646"/>
      <c r="BV12" s="646"/>
      <c r="BW12" s="646"/>
      <c r="BX12" s="646"/>
      <c r="BY12" s="646"/>
      <c r="BZ12" s="646"/>
      <c r="CA12" s="646"/>
      <c r="CB12" s="655"/>
      <c r="CD12" s="660" t="s">
        <v>257</v>
      </c>
      <c r="CE12" s="661"/>
      <c r="CF12" s="661"/>
      <c r="CG12" s="661"/>
      <c r="CH12" s="661"/>
      <c r="CI12" s="661"/>
      <c r="CJ12" s="661"/>
      <c r="CK12" s="661"/>
      <c r="CL12" s="661"/>
      <c r="CM12" s="661"/>
      <c r="CN12" s="661"/>
      <c r="CO12" s="661"/>
      <c r="CP12" s="661"/>
      <c r="CQ12" s="662"/>
      <c r="CR12" s="645">
        <v>1072100</v>
      </c>
      <c r="CS12" s="646"/>
      <c r="CT12" s="646"/>
      <c r="CU12" s="646"/>
      <c r="CV12" s="646"/>
      <c r="CW12" s="646"/>
      <c r="CX12" s="646"/>
      <c r="CY12" s="647"/>
      <c r="CZ12" s="648">
        <v>1</v>
      </c>
      <c r="DA12" s="648"/>
      <c r="DB12" s="648"/>
      <c r="DC12" s="648"/>
      <c r="DD12" s="654">
        <v>30773</v>
      </c>
      <c r="DE12" s="646"/>
      <c r="DF12" s="646"/>
      <c r="DG12" s="646"/>
      <c r="DH12" s="646"/>
      <c r="DI12" s="646"/>
      <c r="DJ12" s="646"/>
      <c r="DK12" s="646"/>
      <c r="DL12" s="646"/>
      <c r="DM12" s="646"/>
      <c r="DN12" s="646"/>
      <c r="DO12" s="646"/>
      <c r="DP12" s="647"/>
      <c r="DQ12" s="654">
        <v>653039</v>
      </c>
      <c r="DR12" s="646"/>
      <c r="DS12" s="646"/>
      <c r="DT12" s="646"/>
      <c r="DU12" s="646"/>
      <c r="DV12" s="646"/>
      <c r="DW12" s="646"/>
      <c r="DX12" s="646"/>
      <c r="DY12" s="646"/>
      <c r="DZ12" s="646"/>
      <c r="EA12" s="646"/>
      <c r="EB12" s="646"/>
      <c r="EC12" s="655"/>
    </row>
    <row r="13" spans="2:143" ht="11.25" customHeight="1" x14ac:dyDescent="0.15">
      <c r="B13" s="642" t="s">
        <v>258</v>
      </c>
      <c r="C13" s="643"/>
      <c r="D13" s="643"/>
      <c r="E13" s="643"/>
      <c r="F13" s="643"/>
      <c r="G13" s="643"/>
      <c r="H13" s="643"/>
      <c r="I13" s="643"/>
      <c r="J13" s="643"/>
      <c r="K13" s="643"/>
      <c r="L13" s="643"/>
      <c r="M13" s="643"/>
      <c r="N13" s="643"/>
      <c r="O13" s="643"/>
      <c r="P13" s="643"/>
      <c r="Q13" s="644"/>
      <c r="R13" s="645" t="s">
        <v>244</v>
      </c>
      <c r="S13" s="646"/>
      <c r="T13" s="646"/>
      <c r="U13" s="646"/>
      <c r="V13" s="646"/>
      <c r="W13" s="646"/>
      <c r="X13" s="646"/>
      <c r="Y13" s="647"/>
      <c r="Z13" s="648" t="s">
        <v>238</v>
      </c>
      <c r="AA13" s="648"/>
      <c r="AB13" s="648"/>
      <c r="AC13" s="648"/>
      <c r="AD13" s="649" t="s">
        <v>238</v>
      </c>
      <c r="AE13" s="649"/>
      <c r="AF13" s="649"/>
      <c r="AG13" s="649"/>
      <c r="AH13" s="649"/>
      <c r="AI13" s="649"/>
      <c r="AJ13" s="649"/>
      <c r="AK13" s="649"/>
      <c r="AL13" s="650" t="s">
        <v>244</v>
      </c>
      <c r="AM13" s="651"/>
      <c r="AN13" s="651"/>
      <c r="AO13" s="652"/>
      <c r="AP13" s="642" t="s">
        <v>259</v>
      </c>
      <c r="AQ13" s="643"/>
      <c r="AR13" s="643"/>
      <c r="AS13" s="643"/>
      <c r="AT13" s="643"/>
      <c r="AU13" s="643"/>
      <c r="AV13" s="643"/>
      <c r="AW13" s="643"/>
      <c r="AX13" s="643"/>
      <c r="AY13" s="643"/>
      <c r="AZ13" s="643"/>
      <c r="BA13" s="643"/>
      <c r="BB13" s="643"/>
      <c r="BC13" s="643"/>
      <c r="BD13" s="643"/>
      <c r="BE13" s="643"/>
      <c r="BF13" s="644"/>
      <c r="BG13" s="645">
        <v>22803587</v>
      </c>
      <c r="BH13" s="646"/>
      <c r="BI13" s="646"/>
      <c r="BJ13" s="646"/>
      <c r="BK13" s="646"/>
      <c r="BL13" s="646"/>
      <c r="BM13" s="646"/>
      <c r="BN13" s="647"/>
      <c r="BO13" s="648">
        <v>39.4</v>
      </c>
      <c r="BP13" s="648"/>
      <c r="BQ13" s="648"/>
      <c r="BR13" s="648"/>
      <c r="BS13" s="654" t="s">
        <v>244</v>
      </c>
      <c r="BT13" s="646"/>
      <c r="BU13" s="646"/>
      <c r="BV13" s="646"/>
      <c r="BW13" s="646"/>
      <c r="BX13" s="646"/>
      <c r="BY13" s="646"/>
      <c r="BZ13" s="646"/>
      <c r="CA13" s="646"/>
      <c r="CB13" s="655"/>
      <c r="CD13" s="660" t="s">
        <v>260</v>
      </c>
      <c r="CE13" s="661"/>
      <c r="CF13" s="661"/>
      <c r="CG13" s="661"/>
      <c r="CH13" s="661"/>
      <c r="CI13" s="661"/>
      <c r="CJ13" s="661"/>
      <c r="CK13" s="661"/>
      <c r="CL13" s="661"/>
      <c r="CM13" s="661"/>
      <c r="CN13" s="661"/>
      <c r="CO13" s="661"/>
      <c r="CP13" s="661"/>
      <c r="CQ13" s="662"/>
      <c r="CR13" s="645">
        <v>9255748</v>
      </c>
      <c r="CS13" s="646"/>
      <c r="CT13" s="646"/>
      <c r="CU13" s="646"/>
      <c r="CV13" s="646"/>
      <c r="CW13" s="646"/>
      <c r="CX13" s="646"/>
      <c r="CY13" s="647"/>
      <c r="CZ13" s="648">
        <v>8.5</v>
      </c>
      <c r="DA13" s="648"/>
      <c r="DB13" s="648"/>
      <c r="DC13" s="648"/>
      <c r="DD13" s="654">
        <v>3124697</v>
      </c>
      <c r="DE13" s="646"/>
      <c r="DF13" s="646"/>
      <c r="DG13" s="646"/>
      <c r="DH13" s="646"/>
      <c r="DI13" s="646"/>
      <c r="DJ13" s="646"/>
      <c r="DK13" s="646"/>
      <c r="DL13" s="646"/>
      <c r="DM13" s="646"/>
      <c r="DN13" s="646"/>
      <c r="DO13" s="646"/>
      <c r="DP13" s="647"/>
      <c r="DQ13" s="654">
        <v>6208337</v>
      </c>
      <c r="DR13" s="646"/>
      <c r="DS13" s="646"/>
      <c r="DT13" s="646"/>
      <c r="DU13" s="646"/>
      <c r="DV13" s="646"/>
      <c r="DW13" s="646"/>
      <c r="DX13" s="646"/>
      <c r="DY13" s="646"/>
      <c r="DZ13" s="646"/>
      <c r="EA13" s="646"/>
      <c r="EB13" s="646"/>
      <c r="EC13" s="655"/>
    </row>
    <row r="14" spans="2:143" ht="11.25" customHeight="1" x14ac:dyDescent="0.15">
      <c r="B14" s="642" t="s">
        <v>261</v>
      </c>
      <c r="C14" s="643"/>
      <c r="D14" s="643"/>
      <c r="E14" s="643"/>
      <c r="F14" s="643"/>
      <c r="G14" s="643"/>
      <c r="H14" s="643"/>
      <c r="I14" s="643"/>
      <c r="J14" s="643"/>
      <c r="K14" s="643"/>
      <c r="L14" s="643"/>
      <c r="M14" s="643"/>
      <c r="N14" s="643"/>
      <c r="O14" s="643"/>
      <c r="P14" s="643"/>
      <c r="Q14" s="644"/>
      <c r="R14" s="645">
        <v>164961</v>
      </c>
      <c r="S14" s="646"/>
      <c r="T14" s="646"/>
      <c r="U14" s="646"/>
      <c r="V14" s="646"/>
      <c r="W14" s="646"/>
      <c r="X14" s="646"/>
      <c r="Y14" s="647"/>
      <c r="Z14" s="648">
        <v>0.1</v>
      </c>
      <c r="AA14" s="648"/>
      <c r="AB14" s="648"/>
      <c r="AC14" s="648"/>
      <c r="AD14" s="649">
        <v>164961</v>
      </c>
      <c r="AE14" s="649"/>
      <c r="AF14" s="649"/>
      <c r="AG14" s="649"/>
      <c r="AH14" s="649"/>
      <c r="AI14" s="649"/>
      <c r="AJ14" s="649"/>
      <c r="AK14" s="649"/>
      <c r="AL14" s="650">
        <v>0.3</v>
      </c>
      <c r="AM14" s="651"/>
      <c r="AN14" s="651"/>
      <c r="AO14" s="652"/>
      <c r="AP14" s="642" t="s">
        <v>262</v>
      </c>
      <c r="AQ14" s="643"/>
      <c r="AR14" s="643"/>
      <c r="AS14" s="643"/>
      <c r="AT14" s="643"/>
      <c r="AU14" s="643"/>
      <c r="AV14" s="643"/>
      <c r="AW14" s="643"/>
      <c r="AX14" s="643"/>
      <c r="AY14" s="643"/>
      <c r="AZ14" s="643"/>
      <c r="BA14" s="643"/>
      <c r="BB14" s="643"/>
      <c r="BC14" s="643"/>
      <c r="BD14" s="643"/>
      <c r="BE14" s="643"/>
      <c r="BF14" s="644"/>
      <c r="BG14" s="645">
        <v>598074</v>
      </c>
      <c r="BH14" s="646"/>
      <c r="BI14" s="646"/>
      <c r="BJ14" s="646"/>
      <c r="BK14" s="646"/>
      <c r="BL14" s="646"/>
      <c r="BM14" s="646"/>
      <c r="BN14" s="647"/>
      <c r="BO14" s="648">
        <v>1</v>
      </c>
      <c r="BP14" s="648"/>
      <c r="BQ14" s="648"/>
      <c r="BR14" s="648"/>
      <c r="BS14" s="654" t="s">
        <v>238</v>
      </c>
      <c r="BT14" s="646"/>
      <c r="BU14" s="646"/>
      <c r="BV14" s="646"/>
      <c r="BW14" s="646"/>
      <c r="BX14" s="646"/>
      <c r="BY14" s="646"/>
      <c r="BZ14" s="646"/>
      <c r="CA14" s="646"/>
      <c r="CB14" s="655"/>
      <c r="CD14" s="660" t="s">
        <v>263</v>
      </c>
      <c r="CE14" s="661"/>
      <c r="CF14" s="661"/>
      <c r="CG14" s="661"/>
      <c r="CH14" s="661"/>
      <c r="CI14" s="661"/>
      <c r="CJ14" s="661"/>
      <c r="CK14" s="661"/>
      <c r="CL14" s="661"/>
      <c r="CM14" s="661"/>
      <c r="CN14" s="661"/>
      <c r="CO14" s="661"/>
      <c r="CP14" s="661"/>
      <c r="CQ14" s="662"/>
      <c r="CR14" s="645">
        <v>5020309</v>
      </c>
      <c r="CS14" s="646"/>
      <c r="CT14" s="646"/>
      <c r="CU14" s="646"/>
      <c r="CV14" s="646"/>
      <c r="CW14" s="646"/>
      <c r="CX14" s="646"/>
      <c r="CY14" s="647"/>
      <c r="CZ14" s="648">
        <v>4.5999999999999996</v>
      </c>
      <c r="DA14" s="648"/>
      <c r="DB14" s="648"/>
      <c r="DC14" s="648"/>
      <c r="DD14" s="654">
        <v>417512</v>
      </c>
      <c r="DE14" s="646"/>
      <c r="DF14" s="646"/>
      <c r="DG14" s="646"/>
      <c r="DH14" s="646"/>
      <c r="DI14" s="646"/>
      <c r="DJ14" s="646"/>
      <c r="DK14" s="646"/>
      <c r="DL14" s="646"/>
      <c r="DM14" s="646"/>
      <c r="DN14" s="646"/>
      <c r="DO14" s="646"/>
      <c r="DP14" s="647"/>
      <c r="DQ14" s="654">
        <v>4615853</v>
      </c>
      <c r="DR14" s="646"/>
      <c r="DS14" s="646"/>
      <c r="DT14" s="646"/>
      <c r="DU14" s="646"/>
      <c r="DV14" s="646"/>
      <c r="DW14" s="646"/>
      <c r="DX14" s="646"/>
      <c r="DY14" s="646"/>
      <c r="DZ14" s="646"/>
      <c r="EA14" s="646"/>
      <c r="EB14" s="646"/>
      <c r="EC14" s="655"/>
    </row>
    <row r="15" spans="2:143" ht="11.25" customHeight="1" x14ac:dyDescent="0.15">
      <c r="B15" s="642" t="s">
        <v>264</v>
      </c>
      <c r="C15" s="643"/>
      <c r="D15" s="643"/>
      <c r="E15" s="643"/>
      <c r="F15" s="643"/>
      <c r="G15" s="643"/>
      <c r="H15" s="643"/>
      <c r="I15" s="643"/>
      <c r="J15" s="643"/>
      <c r="K15" s="643"/>
      <c r="L15" s="643"/>
      <c r="M15" s="643"/>
      <c r="N15" s="643"/>
      <c r="O15" s="643"/>
      <c r="P15" s="643"/>
      <c r="Q15" s="644"/>
      <c r="R15" s="645" t="s">
        <v>244</v>
      </c>
      <c r="S15" s="646"/>
      <c r="T15" s="646"/>
      <c r="U15" s="646"/>
      <c r="V15" s="646"/>
      <c r="W15" s="646"/>
      <c r="X15" s="646"/>
      <c r="Y15" s="647"/>
      <c r="Z15" s="648" t="s">
        <v>244</v>
      </c>
      <c r="AA15" s="648"/>
      <c r="AB15" s="648"/>
      <c r="AC15" s="648"/>
      <c r="AD15" s="649" t="s">
        <v>244</v>
      </c>
      <c r="AE15" s="649"/>
      <c r="AF15" s="649"/>
      <c r="AG15" s="649"/>
      <c r="AH15" s="649"/>
      <c r="AI15" s="649"/>
      <c r="AJ15" s="649"/>
      <c r="AK15" s="649"/>
      <c r="AL15" s="650" t="s">
        <v>244</v>
      </c>
      <c r="AM15" s="651"/>
      <c r="AN15" s="651"/>
      <c r="AO15" s="652"/>
      <c r="AP15" s="642" t="s">
        <v>265</v>
      </c>
      <c r="AQ15" s="643"/>
      <c r="AR15" s="643"/>
      <c r="AS15" s="643"/>
      <c r="AT15" s="643"/>
      <c r="AU15" s="643"/>
      <c r="AV15" s="643"/>
      <c r="AW15" s="643"/>
      <c r="AX15" s="643"/>
      <c r="AY15" s="643"/>
      <c r="AZ15" s="643"/>
      <c r="BA15" s="643"/>
      <c r="BB15" s="643"/>
      <c r="BC15" s="643"/>
      <c r="BD15" s="643"/>
      <c r="BE15" s="643"/>
      <c r="BF15" s="644"/>
      <c r="BG15" s="645">
        <v>2047042</v>
      </c>
      <c r="BH15" s="646"/>
      <c r="BI15" s="646"/>
      <c r="BJ15" s="646"/>
      <c r="BK15" s="646"/>
      <c r="BL15" s="646"/>
      <c r="BM15" s="646"/>
      <c r="BN15" s="647"/>
      <c r="BO15" s="648">
        <v>3.5</v>
      </c>
      <c r="BP15" s="648"/>
      <c r="BQ15" s="648"/>
      <c r="BR15" s="648"/>
      <c r="BS15" s="654" t="s">
        <v>244</v>
      </c>
      <c r="BT15" s="646"/>
      <c r="BU15" s="646"/>
      <c r="BV15" s="646"/>
      <c r="BW15" s="646"/>
      <c r="BX15" s="646"/>
      <c r="BY15" s="646"/>
      <c r="BZ15" s="646"/>
      <c r="CA15" s="646"/>
      <c r="CB15" s="655"/>
      <c r="CD15" s="660" t="s">
        <v>266</v>
      </c>
      <c r="CE15" s="661"/>
      <c r="CF15" s="661"/>
      <c r="CG15" s="661"/>
      <c r="CH15" s="661"/>
      <c r="CI15" s="661"/>
      <c r="CJ15" s="661"/>
      <c r="CK15" s="661"/>
      <c r="CL15" s="661"/>
      <c r="CM15" s="661"/>
      <c r="CN15" s="661"/>
      <c r="CO15" s="661"/>
      <c r="CP15" s="661"/>
      <c r="CQ15" s="662"/>
      <c r="CR15" s="645">
        <v>13021567</v>
      </c>
      <c r="CS15" s="646"/>
      <c r="CT15" s="646"/>
      <c r="CU15" s="646"/>
      <c r="CV15" s="646"/>
      <c r="CW15" s="646"/>
      <c r="CX15" s="646"/>
      <c r="CY15" s="647"/>
      <c r="CZ15" s="648">
        <v>11.9</v>
      </c>
      <c r="DA15" s="648"/>
      <c r="DB15" s="648"/>
      <c r="DC15" s="648"/>
      <c r="DD15" s="654">
        <v>1708038</v>
      </c>
      <c r="DE15" s="646"/>
      <c r="DF15" s="646"/>
      <c r="DG15" s="646"/>
      <c r="DH15" s="646"/>
      <c r="DI15" s="646"/>
      <c r="DJ15" s="646"/>
      <c r="DK15" s="646"/>
      <c r="DL15" s="646"/>
      <c r="DM15" s="646"/>
      <c r="DN15" s="646"/>
      <c r="DO15" s="646"/>
      <c r="DP15" s="647"/>
      <c r="DQ15" s="654">
        <v>8631267</v>
      </c>
      <c r="DR15" s="646"/>
      <c r="DS15" s="646"/>
      <c r="DT15" s="646"/>
      <c r="DU15" s="646"/>
      <c r="DV15" s="646"/>
      <c r="DW15" s="646"/>
      <c r="DX15" s="646"/>
      <c r="DY15" s="646"/>
      <c r="DZ15" s="646"/>
      <c r="EA15" s="646"/>
      <c r="EB15" s="646"/>
      <c r="EC15" s="655"/>
    </row>
    <row r="16" spans="2:143" ht="11.25" customHeight="1" x14ac:dyDescent="0.15">
      <c r="B16" s="642" t="s">
        <v>267</v>
      </c>
      <c r="C16" s="643"/>
      <c r="D16" s="643"/>
      <c r="E16" s="643"/>
      <c r="F16" s="643"/>
      <c r="G16" s="643"/>
      <c r="H16" s="643"/>
      <c r="I16" s="643"/>
      <c r="J16" s="643"/>
      <c r="K16" s="643"/>
      <c r="L16" s="643"/>
      <c r="M16" s="643"/>
      <c r="N16" s="643"/>
      <c r="O16" s="643"/>
      <c r="P16" s="643"/>
      <c r="Q16" s="644"/>
      <c r="R16" s="645">
        <v>49936</v>
      </c>
      <c r="S16" s="646"/>
      <c r="T16" s="646"/>
      <c r="U16" s="646"/>
      <c r="V16" s="646"/>
      <c r="W16" s="646"/>
      <c r="X16" s="646"/>
      <c r="Y16" s="647"/>
      <c r="Z16" s="648">
        <v>0</v>
      </c>
      <c r="AA16" s="648"/>
      <c r="AB16" s="648"/>
      <c r="AC16" s="648"/>
      <c r="AD16" s="649">
        <v>49936</v>
      </c>
      <c r="AE16" s="649"/>
      <c r="AF16" s="649"/>
      <c r="AG16" s="649"/>
      <c r="AH16" s="649"/>
      <c r="AI16" s="649"/>
      <c r="AJ16" s="649"/>
      <c r="AK16" s="649"/>
      <c r="AL16" s="650">
        <v>0.1</v>
      </c>
      <c r="AM16" s="651"/>
      <c r="AN16" s="651"/>
      <c r="AO16" s="652"/>
      <c r="AP16" s="642" t="s">
        <v>268</v>
      </c>
      <c r="AQ16" s="643"/>
      <c r="AR16" s="643"/>
      <c r="AS16" s="643"/>
      <c r="AT16" s="643"/>
      <c r="AU16" s="643"/>
      <c r="AV16" s="643"/>
      <c r="AW16" s="643"/>
      <c r="AX16" s="643"/>
      <c r="AY16" s="643"/>
      <c r="AZ16" s="643"/>
      <c r="BA16" s="643"/>
      <c r="BB16" s="643"/>
      <c r="BC16" s="643"/>
      <c r="BD16" s="643"/>
      <c r="BE16" s="643"/>
      <c r="BF16" s="644"/>
      <c r="BG16" s="645" t="s">
        <v>244</v>
      </c>
      <c r="BH16" s="646"/>
      <c r="BI16" s="646"/>
      <c r="BJ16" s="646"/>
      <c r="BK16" s="646"/>
      <c r="BL16" s="646"/>
      <c r="BM16" s="646"/>
      <c r="BN16" s="647"/>
      <c r="BO16" s="648" t="s">
        <v>244</v>
      </c>
      <c r="BP16" s="648"/>
      <c r="BQ16" s="648"/>
      <c r="BR16" s="648"/>
      <c r="BS16" s="654" t="s">
        <v>244</v>
      </c>
      <c r="BT16" s="646"/>
      <c r="BU16" s="646"/>
      <c r="BV16" s="646"/>
      <c r="BW16" s="646"/>
      <c r="BX16" s="646"/>
      <c r="BY16" s="646"/>
      <c r="BZ16" s="646"/>
      <c r="CA16" s="646"/>
      <c r="CB16" s="655"/>
      <c r="CD16" s="660" t="s">
        <v>269</v>
      </c>
      <c r="CE16" s="661"/>
      <c r="CF16" s="661"/>
      <c r="CG16" s="661"/>
      <c r="CH16" s="661"/>
      <c r="CI16" s="661"/>
      <c r="CJ16" s="661"/>
      <c r="CK16" s="661"/>
      <c r="CL16" s="661"/>
      <c r="CM16" s="661"/>
      <c r="CN16" s="661"/>
      <c r="CO16" s="661"/>
      <c r="CP16" s="661"/>
      <c r="CQ16" s="662"/>
      <c r="CR16" s="645">
        <v>54295</v>
      </c>
      <c r="CS16" s="646"/>
      <c r="CT16" s="646"/>
      <c r="CU16" s="646"/>
      <c r="CV16" s="646"/>
      <c r="CW16" s="646"/>
      <c r="CX16" s="646"/>
      <c r="CY16" s="647"/>
      <c r="CZ16" s="648">
        <v>0</v>
      </c>
      <c r="DA16" s="648"/>
      <c r="DB16" s="648"/>
      <c r="DC16" s="648"/>
      <c r="DD16" s="654" t="s">
        <v>244</v>
      </c>
      <c r="DE16" s="646"/>
      <c r="DF16" s="646"/>
      <c r="DG16" s="646"/>
      <c r="DH16" s="646"/>
      <c r="DI16" s="646"/>
      <c r="DJ16" s="646"/>
      <c r="DK16" s="646"/>
      <c r="DL16" s="646"/>
      <c r="DM16" s="646"/>
      <c r="DN16" s="646"/>
      <c r="DO16" s="646"/>
      <c r="DP16" s="647"/>
      <c r="DQ16" s="654">
        <v>9133</v>
      </c>
      <c r="DR16" s="646"/>
      <c r="DS16" s="646"/>
      <c r="DT16" s="646"/>
      <c r="DU16" s="646"/>
      <c r="DV16" s="646"/>
      <c r="DW16" s="646"/>
      <c r="DX16" s="646"/>
      <c r="DY16" s="646"/>
      <c r="DZ16" s="646"/>
      <c r="EA16" s="646"/>
      <c r="EB16" s="646"/>
      <c r="EC16" s="655"/>
    </row>
    <row r="17" spans="2:133" ht="11.25" customHeight="1" x14ac:dyDescent="0.15">
      <c r="B17" s="642" t="s">
        <v>270</v>
      </c>
      <c r="C17" s="643"/>
      <c r="D17" s="643"/>
      <c r="E17" s="643"/>
      <c r="F17" s="643"/>
      <c r="G17" s="643"/>
      <c r="H17" s="643"/>
      <c r="I17" s="643"/>
      <c r="J17" s="643"/>
      <c r="K17" s="643"/>
      <c r="L17" s="643"/>
      <c r="M17" s="643"/>
      <c r="N17" s="643"/>
      <c r="O17" s="643"/>
      <c r="P17" s="643"/>
      <c r="Q17" s="644"/>
      <c r="R17" s="645">
        <v>896907</v>
      </c>
      <c r="S17" s="646"/>
      <c r="T17" s="646"/>
      <c r="U17" s="646"/>
      <c r="V17" s="646"/>
      <c r="W17" s="646"/>
      <c r="X17" s="646"/>
      <c r="Y17" s="647"/>
      <c r="Z17" s="648">
        <v>0.8</v>
      </c>
      <c r="AA17" s="648"/>
      <c r="AB17" s="648"/>
      <c r="AC17" s="648"/>
      <c r="AD17" s="649">
        <v>896907</v>
      </c>
      <c r="AE17" s="649"/>
      <c r="AF17" s="649"/>
      <c r="AG17" s="649"/>
      <c r="AH17" s="649"/>
      <c r="AI17" s="649"/>
      <c r="AJ17" s="649"/>
      <c r="AK17" s="649"/>
      <c r="AL17" s="650">
        <v>1.4</v>
      </c>
      <c r="AM17" s="651"/>
      <c r="AN17" s="651"/>
      <c r="AO17" s="652"/>
      <c r="AP17" s="642" t="s">
        <v>271</v>
      </c>
      <c r="AQ17" s="643"/>
      <c r="AR17" s="643"/>
      <c r="AS17" s="643"/>
      <c r="AT17" s="643"/>
      <c r="AU17" s="643"/>
      <c r="AV17" s="643"/>
      <c r="AW17" s="643"/>
      <c r="AX17" s="643"/>
      <c r="AY17" s="643"/>
      <c r="AZ17" s="643"/>
      <c r="BA17" s="643"/>
      <c r="BB17" s="643"/>
      <c r="BC17" s="643"/>
      <c r="BD17" s="643"/>
      <c r="BE17" s="643"/>
      <c r="BF17" s="644"/>
      <c r="BG17" s="645" t="s">
        <v>238</v>
      </c>
      <c r="BH17" s="646"/>
      <c r="BI17" s="646"/>
      <c r="BJ17" s="646"/>
      <c r="BK17" s="646"/>
      <c r="BL17" s="646"/>
      <c r="BM17" s="646"/>
      <c r="BN17" s="647"/>
      <c r="BO17" s="648" t="s">
        <v>238</v>
      </c>
      <c r="BP17" s="648"/>
      <c r="BQ17" s="648"/>
      <c r="BR17" s="648"/>
      <c r="BS17" s="654" t="s">
        <v>244</v>
      </c>
      <c r="BT17" s="646"/>
      <c r="BU17" s="646"/>
      <c r="BV17" s="646"/>
      <c r="BW17" s="646"/>
      <c r="BX17" s="646"/>
      <c r="BY17" s="646"/>
      <c r="BZ17" s="646"/>
      <c r="CA17" s="646"/>
      <c r="CB17" s="655"/>
      <c r="CD17" s="660" t="s">
        <v>272</v>
      </c>
      <c r="CE17" s="661"/>
      <c r="CF17" s="661"/>
      <c r="CG17" s="661"/>
      <c r="CH17" s="661"/>
      <c r="CI17" s="661"/>
      <c r="CJ17" s="661"/>
      <c r="CK17" s="661"/>
      <c r="CL17" s="661"/>
      <c r="CM17" s="661"/>
      <c r="CN17" s="661"/>
      <c r="CO17" s="661"/>
      <c r="CP17" s="661"/>
      <c r="CQ17" s="662"/>
      <c r="CR17" s="645">
        <v>10437087</v>
      </c>
      <c r="CS17" s="646"/>
      <c r="CT17" s="646"/>
      <c r="CU17" s="646"/>
      <c r="CV17" s="646"/>
      <c r="CW17" s="646"/>
      <c r="CX17" s="646"/>
      <c r="CY17" s="647"/>
      <c r="CZ17" s="648">
        <v>9.6</v>
      </c>
      <c r="DA17" s="648"/>
      <c r="DB17" s="648"/>
      <c r="DC17" s="648"/>
      <c r="DD17" s="654" t="s">
        <v>244</v>
      </c>
      <c r="DE17" s="646"/>
      <c r="DF17" s="646"/>
      <c r="DG17" s="646"/>
      <c r="DH17" s="646"/>
      <c r="DI17" s="646"/>
      <c r="DJ17" s="646"/>
      <c r="DK17" s="646"/>
      <c r="DL17" s="646"/>
      <c r="DM17" s="646"/>
      <c r="DN17" s="646"/>
      <c r="DO17" s="646"/>
      <c r="DP17" s="647"/>
      <c r="DQ17" s="654">
        <v>10437087</v>
      </c>
      <c r="DR17" s="646"/>
      <c r="DS17" s="646"/>
      <c r="DT17" s="646"/>
      <c r="DU17" s="646"/>
      <c r="DV17" s="646"/>
      <c r="DW17" s="646"/>
      <c r="DX17" s="646"/>
      <c r="DY17" s="646"/>
      <c r="DZ17" s="646"/>
      <c r="EA17" s="646"/>
      <c r="EB17" s="646"/>
      <c r="EC17" s="655"/>
    </row>
    <row r="18" spans="2:133" ht="11.25" customHeight="1" x14ac:dyDescent="0.15">
      <c r="B18" s="642" t="s">
        <v>273</v>
      </c>
      <c r="C18" s="643"/>
      <c r="D18" s="643"/>
      <c r="E18" s="643"/>
      <c r="F18" s="643"/>
      <c r="G18" s="643"/>
      <c r="H18" s="643"/>
      <c r="I18" s="643"/>
      <c r="J18" s="643"/>
      <c r="K18" s="643"/>
      <c r="L18" s="643"/>
      <c r="M18" s="643"/>
      <c r="N18" s="643"/>
      <c r="O18" s="643"/>
      <c r="P18" s="643"/>
      <c r="Q18" s="644"/>
      <c r="R18" s="645">
        <v>400412</v>
      </c>
      <c r="S18" s="646"/>
      <c r="T18" s="646"/>
      <c r="U18" s="646"/>
      <c r="V18" s="646"/>
      <c r="W18" s="646"/>
      <c r="X18" s="646"/>
      <c r="Y18" s="647"/>
      <c r="Z18" s="648">
        <v>0.4</v>
      </c>
      <c r="AA18" s="648"/>
      <c r="AB18" s="648"/>
      <c r="AC18" s="648"/>
      <c r="AD18" s="649">
        <v>400412</v>
      </c>
      <c r="AE18" s="649"/>
      <c r="AF18" s="649"/>
      <c r="AG18" s="649"/>
      <c r="AH18" s="649"/>
      <c r="AI18" s="649"/>
      <c r="AJ18" s="649"/>
      <c r="AK18" s="649"/>
      <c r="AL18" s="650">
        <v>0.6</v>
      </c>
      <c r="AM18" s="651"/>
      <c r="AN18" s="651"/>
      <c r="AO18" s="652"/>
      <c r="AP18" s="642" t="s">
        <v>274</v>
      </c>
      <c r="AQ18" s="643"/>
      <c r="AR18" s="643"/>
      <c r="AS18" s="643"/>
      <c r="AT18" s="643"/>
      <c r="AU18" s="643"/>
      <c r="AV18" s="643"/>
      <c r="AW18" s="643"/>
      <c r="AX18" s="643"/>
      <c r="AY18" s="643"/>
      <c r="AZ18" s="643"/>
      <c r="BA18" s="643"/>
      <c r="BB18" s="643"/>
      <c r="BC18" s="643"/>
      <c r="BD18" s="643"/>
      <c r="BE18" s="643"/>
      <c r="BF18" s="644"/>
      <c r="BG18" s="645" t="s">
        <v>244</v>
      </c>
      <c r="BH18" s="646"/>
      <c r="BI18" s="646"/>
      <c r="BJ18" s="646"/>
      <c r="BK18" s="646"/>
      <c r="BL18" s="646"/>
      <c r="BM18" s="646"/>
      <c r="BN18" s="647"/>
      <c r="BO18" s="648" t="s">
        <v>244</v>
      </c>
      <c r="BP18" s="648"/>
      <c r="BQ18" s="648"/>
      <c r="BR18" s="648"/>
      <c r="BS18" s="654" t="s">
        <v>244</v>
      </c>
      <c r="BT18" s="646"/>
      <c r="BU18" s="646"/>
      <c r="BV18" s="646"/>
      <c r="BW18" s="646"/>
      <c r="BX18" s="646"/>
      <c r="BY18" s="646"/>
      <c r="BZ18" s="646"/>
      <c r="CA18" s="646"/>
      <c r="CB18" s="655"/>
      <c r="CD18" s="660" t="s">
        <v>275</v>
      </c>
      <c r="CE18" s="661"/>
      <c r="CF18" s="661"/>
      <c r="CG18" s="661"/>
      <c r="CH18" s="661"/>
      <c r="CI18" s="661"/>
      <c r="CJ18" s="661"/>
      <c r="CK18" s="661"/>
      <c r="CL18" s="661"/>
      <c r="CM18" s="661"/>
      <c r="CN18" s="661"/>
      <c r="CO18" s="661"/>
      <c r="CP18" s="661"/>
      <c r="CQ18" s="662"/>
      <c r="CR18" s="645" t="s">
        <v>244</v>
      </c>
      <c r="CS18" s="646"/>
      <c r="CT18" s="646"/>
      <c r="CU18" s="646"/>
      <c r="CV18" s="646"/>
      <c r="CW18" s="646"/>
      <c r="CX18" s="646"/>
      <c r="CY18" s="647"/>
      <c r="CZ18" s="648" t="s">
        <v>244</v>
      </c>
      <c r="DA18" s="648"/>
      <c r="DB18" s="648"/>
      <c r="DC18" s="648"/>
      <c r="DD18" s="654" t="s">
        <v>238</v>
      </c>
      <c r="DE18" s="646"/>
      <c r="DF18" s="646"/>
      <c r="DG18" s="646"/>
      <c r="DH18" s="646"/>
      <c r="DI18" s="646"/>
      <c r="DJ18" s="646"/>
      <c r="DK18" s="646"/>
      <c r="DL18" s="646"/>
      <c r="DM18" s="646"/>
      <c r="DN18" s="646"/>
      <c r="DO18" s="646"/>
      <c r="DP18" s="647"/>
      <c r="DQ18" s="654" t="s">
        <v>139</v>
      </c>
      <c r="DR18" s="646"/>
      <c r="DS18" s="646"/>
      <c r="DT18" s="646"/>
      <c r="DU18" s="646"/>
      <c r="DV18" s="646"/>
      <c r="DW18" s="646"/>
      <c r="DX18" s="646"/>
      <c r="DY18" s="646"/>
      <c r="DZ18" s="646"/>
      <c r="EA18" s="646"/>
      <c r="EB18" s="646"/>
      <c r="EC18" s="655"/>
    </row>
    <row r="19" spans="2:133" ht="11.25" customHeight="1" x14ac:dyDescent="0.15">
      <c r="B19" s="642" t="s">
        <v>276</v>
      </c>
      <c r="C19" s="643"/>
      <c r="D19" s="643"/>
      <c r="E19" s="643"/>
      <c r="F19" s="643"/>
      <c r="G19" s="643"/>
      <c r="H19" s="643"/>
      <c r="I19" s="643"/>
      <c r="J19" s="643"/>
      <c r="K19" s="643"/>
      <c r="L19" s="643"/>
      <c r="M19" s="643"/>
      <c r="N19" s="643"/>
      <c r="O19" s="643"/>
      <c r="P19" s="643"/>
      <c r="Q19" s="644"/>
      <c r="R19" s="645">
        <v>21004</v>
      </c>
      <c r="S19" s="646"/>
      <c r="T19" s="646"/>
      <c r="U19" s="646"/>
      <c r="V19" s="646"/>
      <c r="W19" s="646"/>
      <c r="X19" s="646"/>
      <c r="Y19" s="647"/>
      <c r="Z19" s="648">
        <v>0</v>
      </c>
      <c r="AA19" s="648"/>
      <c r="AB19" s="648"/>
      <c r="AC19" s="648"/>
      <c r="AD19" s="649">
        <v>21004</v>
      </c>
      <c r="AE19" s="649"/>
      <c r="AF19" s="649"/>
      <c r="AG19" s="649"/>
      <c r="AH19" s="649"/>
      <c r="AI19" s="649"/>
      <c r="AJ19" s="649"/>
      <c r="AK19" s="649"/>
      <c r="AL19" s="650">
        <v>0</v>
      </c>
      <c r="AM19" s="651"/>
      <c r="AN19" s="651"/>
      <c r="AO19" s="652"/>
      <c r="AP19" s="642" t="s">
        <v>277</v>
      </c>
      <c r="AQ19" s="643"/>
      <c r="AR19" s="643"/>
      <c r="AS19" s="643"/>
      <c r="AT19" s="643"/>
      <c r="AU19" s="643"/>
      <c r="AV19" s="643"/>
      <c r="AW19" s="643"/>
      <c r="AX19" s="643"/>
      <c r="AY19" s="643"/>
      <c r="AZ19" s="643"/>
      <c r="BA19" s="643"/>
      <c r="BB19" s="643"/>
      <c r="BC19" s="643"/>
      <c r="BD19" s="643"/>
      <c r="BE19" s="643"/>
      <c r="BF19" s="644"/>
      <c r="BG19" s="645">
        <v>5838569</v>
      </c>
      <c r="BH19" s="646"/>
      <c r="BI19" s="646"/>
      <c r="BJ19" s="646"/>
      <c r="BK19" s="646"/>
      <c r="BL19" s="646"/>
      <c r="BM19" s="646"/>
      <c r="BN19" s="647"/>
      <c r="BO19" s="648">
        <v>10.1</v>
      </c>
      <c r="BP19" s="648"/>
      <c r="BQ19" s="648"/>
      <c r="BR19" s="648"/>
      <c r="BS19" s="654" t="s">
        <v>139</v>
      </c>
      <c r="BT19" s="646"/>
      <c r="BU19" s="646"/>
      <c r="BV19" s="646"/>
      <c r="BW19" s="646"/>
      <c r="BX19" s="646"/>
      <c r="BY19" s="646"/>
      <c r="BZ19" s="646"/>
      <c r="CA19" s="646"/>
      <c r="CB19" s="655"/>
      <c r="CD19" s="660" t="s">
        <v>278</v>
      </c>
      <c r="CE19" s="661"/>
      <c r="CF19" s="661"/>
      <c r="CG19" s="661"/>
      <c r="CH19" s="661"/>
      <c r="CI19" s="661"/>
      <c r="CJ19" s="661"/>
      <c r="CK19" s="661"/>
      <c r="CL19" s="661"/>
      <c r="CM19" s="661"/>
      <c r="CN19" s="661"/>
      <c r="CO19" s="661"/>
      <c r="CP19" s="661"/>
      <c r="CQ19" s="662"/>
      <c r="CR19" s="645" t="s">
        <v>244</v>
      </c>
      <c r="CS19" s="646"/>
      <c r="CT19" s="646"/>
      <c r="CU19" s="646"/>
      <c r="CV19" s="646"/>
      <c r="CW19" s="646"/>
      <c r="CX19" s="646"/>
      <c r="CY19" s="647"/>
      <c r="CZ19" s="648" t="s">
        <v>244</v>
      </c>
      <c r="DA19" s="648"/>
      <c r="DB19" s="648"/>
      <c r="DC19" s="648"/>
      <c r="DD19" s="654" t="s">
        <v>244</v>
      </c>
      <c r="DE19" s="646"/>
      <c r="DF19" s="646"/>
      <c r="DG19" s="646"/>
      <c r="DH19" s="646"/>
      <c r="DI19" s="646"/>
      <c r="DJ19" s="646"/>
      <c r="DK19" s="646"/>
      <c r="DL19" s="646"/>
      <c r="DM19" s="646"/>
      <c r="DN19" s="646"/>
      <c r="DO19" s="646"/>
      <c r="DP19" s="647"/>
      <c r="DQ19" s="654" t="s">
        <v>244</v>
      </c>
      <c r="DR19" s="646"/>
      <c r="DS19" s="646"/>
      <c r="DT19" s="646"/>
      <c r="DU19" s="646"/>
      <c r="DV19" s="646"/>
      <c r="DW19" s="646"/>
      <c r="DX19" s="646"/>
      <c r="DY19" s="646"/>
      <c r="DZ19" s="646"/>
      <c r="EA19" s="646"/>
      <c r="EB19" s="646"/>
      <c r="EC19" s="655"/>
    </row>
    <row r="20" spans="2:133" ht="11.25" customHeight="1" x14ac:dyDescent="0.15">
      <c r="B20" s="642" t="s">
        <v>279</v>
      </c>
      <c r="C20" s="643"/>
      <c r="D20" s="643"/>
      <c r="E20" s="643"/>
      <c r="F20" s="643"/>
      <c r="G20" s="643"/>
      <c r="H20" s="643"/>
      <c r="I20" s="643"/>
      <c r="J20" s="643"/>
      <c r="K20" s="643"/>
      <c r="L20" s="643"/>
      <c r="M20" s="643"/>
      <c r="N20" s="643"/>
      <c r="O20" s="643"/>
      <c r="P20" s="643"/>
      <c r="Q20" s="644"/>
      <c r="R20" s="645">
        <v>7477</v>
      </c>
      <c r="S20" s="646"/>
      <c r="T20" s="646"/>
      <c r="U20" s="646"/>
      <c r="V20" s="646"/>
      <c r="W20" s="646"/>
      <c r="X20" s="646"/>
      <c r="Y20" s="647"/>
      <c r="Z20" s="648">
        <v>0</v>
      </c>
      <c r="AA20" s="648"/>
      <c r="AB20" s="648"/>
      <c r="AC20" s="648"/>
      <c r="AD20" s="649">
        <v>7477</v>
      </c>
      <c r="AE20" s="649"/>
      <c r="AF20" s="649"/>
      <c r="AG20" s="649"/>
      <c r="AH20" s="649"/>
      <c r="AI20" s="649"/>
      <c r="AJ20" s="649"/>
      <c r="AK20" s="649"/>
      <c r="AL20" s="650">
        <v>0</v>
      </c>
      <c r="AM20" s="651"/>
      <c r="AN20" s="651"/>
      <c r="AO20" s="652"/>
      <c r="AP20" s="642" t="s">
        <v>280</v>
      </c>
      <c r="AQ20" s="643"/>
      <c r="AR20" s="643"/>
      <c r="AS20" s="643"/>
      <c r="AT20" s="643"/>
      <c r="AU20" s="643"/>
      <c r="AV20" s="643"/>
      <c r="AW20" s="643"/>
      <c r="AX20" s="643"/>
      <c r="AY20" s="643"/>
      <c r="AZ20" s="643"/>
      <c r="BA20" s="643"/>
      <c r="BB20" s="643"/>
      <c r="BC20" s="643"/>
      <c r="BD20" s="643"/>
      <c r="BE20" s="643"/>
      <c r="BF20" s="644"/>
      <c r="BG20" s="645">
        <v>5838569</v>
      </c>
      <c r="BH20" s="646"/>
      <c r="BI20" s="646"/>
      <c r="BJ20" s="646"/>
      <c r="BK20" s="646"/>
      <c r="BL20" s="646"/>
      <c r="BM20" s="646"/>
      <c r="BN20" s="647"/>
      <c r="BO20" s="648">
        <v>10.1</v>
      </c>
      <c r="BP20" s="648"/>
      <c r="BQ20" s="648"/>
      <c r="BR20" s="648"/>
      <c r="BS20" s="654" t="s">
        <v>244</v>
      </c>
      <c r="BT20" s="646"/>
      <c r="BU20" s="646"/>
      <c r="BV20" s="646"/>
      <c r="BW20" s="646"/>
      <c r="BX20" s="646"/>
      <c r="BY20" s="646"/>
      <c r="BZ20" s="646"/>
      <c r="CA20" s="646"/>
      <c r="CB20" s="655"/>
      <c r="CD20" s="660" t="s">
        <v>281</v>
      </c>
      <c r="CE20" s="661"/>
      <c r="CF20" s="661"/>
      <c r="CG20" s="661"/>
      <c r="CH20" s="661"/>
      <c r="CI20" s="661"/>
      <c r="CJ20" s="661"/>
      <c r="CK20" s="661"/>
      <c r="CL20" s="661"/>
      <c r="CM20" s="661"/>
      <c r="CN20" s="661"/>
      <c r="CO20" s="661"/>
      <c r="CP20" s="661"/>
      <c r="CQ20" s="662"/>
      <c r="CR20" s="645">
        <v>109094781</v>
      </c>
      <c r="CS20" s="646"/>
      <c r="CT20" s="646"/>
      <c r="CU20" s="646"/>
      <c r="CV20" s="646"/>
      <c r="CW20" s="646"/>
      <c r="CX20" s="646"/>
      <c r="CY20" s="647"/>
      <c r="CZ20" s="648">
        <v>100</v>
      </c>
      <c r="DA20" s="648"/>
      <c r="DB20" s="648"/>
      <c r="DC20" s="648"/>
      <c r="DD20" s="654">
        <v>8346308</v>
      </c>
      <c r="DE20" s="646"/>
      <c r="DF20" s="646"/>
      <c r="DG20" s="646"/>
      <c r="DH20" s="646"/>
      <c r="DI20" s="646"/>
      <c r="DJ20" s="646"/>
      <c r="DK20" s="646"/>
      <c r="DL20" s="646"/>
      <c r="DM20" s="646"/>
      <c r="DN20" s="646"/>
      <c r="DO20" s="646"/>
      <c r="DP20" s="647"/>
      <c r="DQ20" s="654">
        <v>72485623</v>
      </c>
      <c r="DR20" s="646"/>
      <c r="DS20" s="646"/>
      <c r="DT20" s="646"/>
      <c r="DU20" s="646"/>
      <c r="DV20" s="646"/>
      <c r="DW20" s="646"/>
      <c r="DX20" s="646"/>
      <c r="DY20" s="646"/>
      <c r="DZ20" s="646"/>
      <c r="EA20" s="646"/>
      <c r="EB20" s="646"/>
      <c r="EC20" s="655"/>
    </row>
    <row r="21" spans="2:133" ht="11.25" customHeight="1" x14ac:dyDescent="0.15">
      <c r="B21" s="642" t="s">
        <v>282</v>
      </c>
      <c r="C21" s="643"/>
      <c r="D21" s="643"/>
      <c r="E21" s="643"/>
      <c r="F21" s="643"/>
      <c r="G21" s="643"/>
      <c r="H21" s="643"/>
      <c r="I21" s="643"/>
      <c r="J21" s="643"/>
      <c r="K21" s="643"/>
      <c r="L21" s="643"/>
      <c r="M21" s="643"/>
      <c r="N21" s="643"/>
      <c r="O21" s="643"/>
      <c r="P21" s="643"/>
      <c r="Q21" s="644"/>
      <c r="R21" s="645">
        <v>468014</v>
      </c>
      <c r="S21" s="646"/>
      <c r="T21" s="646"/>
      <c r="U21" s="646"/>
      <c r="V21" s="646"/>
      <c r="W21" s="646"/>
      <c r="X21" s="646"/>
      <c r="Y21" s="647"/>
      <c r="Z21" s="648">
        <v>0.4</v>
      </c>
      <c r="AA21" s="648"/>
      <c r="AB21" s="648"/>
      <c r="AC21" s="648"/>
      <c r="AD21" s="649">
        <v>468014</v>
      </c>
      <c r="AE21" s="649"/>
      <c r="AF21" s="649"/>
      <c r="AG21" s="649"/>
      <c r="AH21" s="649"/>
      <c r="AI21" s="649"/>
      <c r="AJ21" s="649"/>
      <c r="AK21" s="649"/>
      <c r="AL21" s="650">
        <v>0.7</v>
      </c>
      <c r="AM21" s="651"/>
      <c r="AN21" s="651"/>
      <c r="AO21" s="652"/>
      <c r="AP21" s="664" t="s">
        <v>283</v>
      </c>
      <c r="AQ21" s="665"/>
      <c r="AR21" s="665"/>
      <c r="AS21" s="665"/>
      <c r="AT21" s="665"/>
      <c r="AU21" s="665"/>
      <c r="AV21" s="665"/>
      <c r="AW21" s="665"/>
      <c r="AX21" s="665"/>
      <c r="AY21" s="665"/>
      <c r="AZ21" s="665"/>
      <c r="BA21" s="665"/>
      <c r="BB21" s="665"/>
      <c r="BC21" s="665"/>
      <c r="BD21" s="665"/>
      <c r="BE21" s="665"/>
      <c r="BF21" s="666"/>
      <c r="BG21" s="645">
        <v>524</v>
      </c>
      <c r="BH21" s="646"/>
      <c r="BI21" s="646"/>
      <c r="BJ21" s="646"/>
      <c r="BK21" s="646"/>
      <c r="BL21" s="646"/>
      <c r="BM21" s="646"/>
      <c r="BN21" s="647"/>
      <c r="BO21" s="648">
        <v>0</v>
      </c>
      <c r="BP21" s="648"/>
      <c r="BQ21" s="648"/>
      <c r="BR21" s="648"/>
      <c r="BS21" s="654" t="s">
        <v>244</v>
      </c>
      <c r="BT21" s="646"/>
      <c r="BU21" s="646"/>
      <c r="BV21" s="646"/>
      <c r="BW21" s="646"/>
      <c r="BX21" s="646"/>
      <c r="BY21" s="646"/>
      <c r="BZ21" s="646"/>
      <c r="CA21" s="646"/>
      <c r="CB21" s="655"/>
      <c r="CD21" s="670"/>
      <c r="CE21" s="671"/>
      <c r="CF21" s="671"/>
      <c r="CG21" s="671"/>
      <c r="CH21" s="671"/>
      <c r="CI21" s="671"/>
      <c r="CJ21" s="671"/>
      <c r="CK21" s="671"/>
      <c r="CL21" s="671"/>
      <c r="CM21" s="671"/>
      <c r="CN21" s="671"/>
      <c r="CO21" s="671"/>
      <c r="CP21" s="671"/>
      <c r="CQ21" s="672"/>
      <c r="CR21" s="673"/>
      <c r="CS21" s="668"/>
      <c r="CT21" s="668"/>
      <c r="CU21" s="668"/>
      <c r="CV21" s="668"/>
      <c r="CW21" s="668"/>
      <c r="CX21" s="668"/>
      <c r="CY21" s="674"/>
      <c r="CZ21" s="675"/>
      <c r="DA21" s="675"/>
      <c r="DB21" s="675"/>
      <c r="DC21" s="675"/>
      <c r="DD21" s="667"/>
      <c r="DE21" s="668"/>
      <c r="DF21" s="668"/>
      <c r="DG21" s="668"/>
      <c r="DH21" s="668"/>
      <c r="DI21" s="668"/>
      <c r="DJ21" s="668"/>
      <c r="DK21" s="668"/>
      <c r="DL21" s="668"/>
      <c r="DM21" s="668"/>
      <c r="DN21" s="668"/>
      <c r="DO21" s="668"/>
      <c r="DP21" s="674"/>
      <c r="DQ21" s="667"/>
      <c r="DR21" s="668"/>
      <c r="DS21" s="668"/>
      <c r="DT21" s="668"/>
      <c r="DU21" s="668"/>
      <c r="DV21" s="668"/>
      <c r="DW21" s="668"/>
      <c r="DX21" s="668"/>
      <c r="DY21" s="668"/>
      <c r="DZ21" s="668"/>
      <c r="EA21" s="668"/>
      <c r="EB21" s="668"/>
      <c r="EC21" s="669"/>
    </row>
    <row r="22" spans="2:133" ht="11.25" customHeight="1" x14ac:dyDescent="0.15">
      <c r="B22" s="642" t="s">
        <v>284</v>
      </c>
      <c r="C22" s="643"/>
      <c r="D22" s="643"/>
      <c r="E22" s="643"/>
      <c r="F22" s="643"/>
      <c r="G22" s="643"/>
      <c r="H22" s="643"/>
      <c r="I22" s="643"/>
      <c r="J22" s="643"/>
      <c r="K22" s="643"/>
      <c r="L22" s="643"/>
      <c r="M22" s="643"/>
      <c r="N22" s="643"/>
      <c r="O22" s="643"/>
      <c r="P22" s="643"/>
      <c r="Q22" s="644"/>
      <c r="R22" s="645">
        <v>1807110</v>
      </c>
      <c r="S22" s="646"/>
      <c r="T22" s="646"/>
      <c r="U22" s="646"/>
      <c r="V22" s="646"/>
      <c r="W22" s="646"/>
      <c r="X22" s="646"/>
      <c r="Y22" s="647"/>
      <c r="Z22" s="648">
        <v>1.6</v>
      </c>
      <c r="AA22" s="648"/>
      <c r="AB22" s="648"/>
      <c r="AC22" s="648"/>
      <c r="AD22" s="649">
        <v>1361232</v>
      </c>
      <c r="AE22" s="649"/>
      <c r="AF22" s="649"/>
      <c r="AG22" s="649"/>
      <c r="AH22" s="649"/>
      <c r="AI22" s="649"/>
      <c r="AJ22" s="649"/>
      <c r="AK22" s="649"/>
      <c r="AL22" s="650">
        <v>2.1</v>
      </c>
      <c r="AM22" s="651"/>
      <c r="AN22" s="651"/>
      <c r="AO22" s="652"/>
      <c r="AP22" s="664" t="s">
        <v>285</v>
      </c>
      <c r="AQ22" s="665"/>
      <c r="AR22" s="665"/>
      <c r="AS22" s="665"/>
      <c r="AT22" s="665"/>
      <c r="AU22" s="665"/>
      <c r="AV22" s="665"/>
      <c r="AW22" s="665"/>
      <c r="AX22" s="665"/>
      <c r="AY22" s="665"/>
      <c r="AZ22" s="665"/>
      <c r="BA22" s="665"/>
      <c r="BB22" s="665"/>
      <c r="BC22" s="665"/>
      <c r="BD22" s="665"/>
      <c r="BE22" s="665"/>
      <c r="BF22" s="666"/>
      <c r="BG22" s="645">
        <v>1672632</v>
      </c>
      <c r="BH22" s="646"/>
      <c r="BI22" s="646"/>
      <c r="BJ22" s="646"/>
      <c r="BK22" s="646"/>
      <c r="BL22" s="646"/>
      <c r="BM22" s="646"/>
      <c r="BN22" s="647"/>
      <c r="BO22" s="648">
        <v>2.9</v>
      </c>
      <c r="BP22" s="648"/>
      <c r="BQ22" s="648"/>
      <c r="BR22" s="648"/>
      <c r="BS22" s="654" t="s">
        <v>238</v>
      </c>
      <c r="BT22" s="646"/>
      <c r="BU22" s="646"/>
      <c r="BV22" s="646"/>
      <c r="BW22" s="646"/>
      <c r="BX22" s="646"/>
      <c r="BY22" s="646"/>
      <c r="BZ22" s="646"/>
      <c r="CA22" s="646"/>
      <c r="CB22" s="655"/>
      <c r="CD22" s="627" t="s">
        <v>286</v>
      </c>
      <c r="CE22" s="628"/>
      <c r="CF22" s="628"/>
      <c r="CG22" s="628"/>
      <c r="CH22" s="628"/>
      <c r="CI22" s="628"/>
      <c r="CJ22" s="628"/>
      <c r="CK22" s="628"/>
      <c r="CL22" s="628"/>
      <c r="CM22" s="628"/>
      <c r="CN22" s="628"/>
      <c r="CO22" s="628"/>
      <c r="CP22" s="628"/>
      <c r="CQ22" s="628"/>
      <c r="CR22" s="628"/>
      <c r="CS22" s="628"/>
      <c r="CT22" s="628"/>
      <c r="CU22" s="628"/>
      <c r="CV22" s="628"/>
      <c r="CW22" s="628"/>
      <c r="CX22" s="628"/>
      <c r="CY22" s="628"/>
      <c r="CZ22" s="628"/>
      <c r="DA22" s="628"/>
      <c r="DB22" s="628"/>
      <c r="DC22" s="628"/>
      <c r="DD22" s="628"/>
      <c r="DE22" s="628"/>
      <c r="DF22" s="628"/>
      <c r="DG22" s="628"/>
      <c r="DH22" s="628"/>
      <c r="DI22" s="628"/>
      <c r="DJ22" s="628"/>
      <c r="DK22" s="628"/>
      <c r="DL22" s="628"/>
      <c r="DM22" s="628"/>
      <c r="DN22" s="628"/>
      <c r="DO22" s="628"/>
      <c r="DP22" s="628"/>
      <c r="DQ22" s="628"/>
      <c r="DR22" s="628"/>
      <c r="DS22" s="628"/>
      <c r="DT22" s="628"/>
      <c r="DU22" s="628"/>
      <c r="DV22" s="628"/>
      <c r="DW22" s="628"/>
      <c r="DX22" s="628"/>
      <c r="DY22" s="628"/>
      <c r="DZ22" s="628"/>
      <c r="EA22" s="628"/>
      <c r="EB22" s="628"/>
      <c r="EC22" s="629"/>
    </row>
    <row r="23" spans="2:133" ht="11.25" customHeight="1" x14ac:dyDescent="0.15">
      <c r="B23" s="642" t="s">
        <v>287</v>
      </c>
      <c r="C23" s="643"/>
      <c r="D23" s="643"/>
      <c r="E23" s="643"/>
      <c r="F23" s="643"/>
      <c r="G23" s="643"/>
      <c r="H23" s="643"/>
      <c r="I23" s="643"/>
      <c r="J23" s="643"/>
      <c r="K23" s="643"/>
      <c r="L23" s="643"/>
      <c r="M23" s="643"/>
      <c r="N23" s="643"/>
      <c r="O23" s="643"/>
      <c r="P23" s="643"/>
      <c r="Q23" s="644"/>
      <c r="R23" s="645">
        <v>1361232</v>
      </c>
      <c r="S23" s="646"/>
      <c r="T23" s="646"/>
      <c r="U23" s="646"/>
      <c r="V23" s="646"/>
      <c r="W23" s="646"/>
      <c r="X23" s="646"/>
      <c r="Y23" s="647"/>
      <c r="Z23" s="648">
        <v>1.2</v>
      </c>
      <c r="AA23" s="648"/>
      <c r="AB23" s="648"/>
      <c r="AC23" s="648"/>
      <c r="AD23" s="649">
        <v>1361232</v>
      </c>
      <c r="AE23" s="649"/>
      <c r="AF23" s="649"/>
      <c r="AG23" s="649"/>
      <c r="AH23" s="649"/>
      <c r="AI23" s="649"/>
      <c r="AJ23" s="649"/>
      <c r="AK23" s="649"/>
      <c r="AL23" s="650">
        <v>2.1</v>
      </c>
      <c r="AM23" s="651"/>
      <c r="AN23" s="651"/>
      <c r="AO23" s="652"/>
      <c r="AP23" s="664" t="s">
        <v>288</v>
      </c>
      <c r="AQ23" s="665"/>
      <c r="AR23" s="665"/>
      <c r="AS23" s="665"/>
      <c r="AT23" s="665"/>
      <c r="AU23" s="665"/>
      <c r="AV23" s="665"/>
      <c r="AW23" s="665"/>
      <c r="AX23" s="665"/>
      <c r="AY23" s="665"/>
      <c r="AZ23" s="665"/>
      <c r="BA23" s="665"/>
      <c r="BB23" s="665"/>
      <c r="BC23" s="665"/>
      <c r="BD23" s="665"/>
      <c r="BE23" s="665"/>
      <c r="BF23" s="666"/>
      <c r="BG23" s="645">
        <v>4165413</v>
      </c>
      <c r="BH23" s="646"/>
      <c r="BI23" s="646"/>
      <c r="BJ23" s="646"/>
      <c r="BK23" s="646"/>
      <c r="BL23" s="646"/>
      <c r="BM23" s="646"/>
      <c r="BN23" s="647"/>
      <c r="BO23" s="648">
        <v>7.2</v>
      </c>
      <c r="BP23" s="648"/>
      <c r="BQ23" s="648"/>
      <c r="BR23" s="648"/>
      <c r="BS23" s="654" t="s">
        <v>238</v>
      </c>
      <c r="BT23" s="646"/>
      <c r="BU23" s="646"/>
      <c r="BV23" s="646"/>
      <c r="BW23" s="646"/>
      <c r="BX23" s="646"/>
      <c r="BY23" s="646"/>
      <c r="BZ23" s="646"/>
      <c r="CA23" s="646"/>
      <c r="CB23" s="655"/>
      <c r="CD23" s="627" t="s">
        <v>226</v>
      </c>
      <c r="CE23" s="628"/>
      <c r="CF23" s="628"/>
      <c r="CG23" s="628"/>
      <c r="CH23" s="628"/>
      <c r="CI23" s="628"/>
      <c r="CJ23" s="628"/>
      <c r="CK23" s="628"/>
      <c r="CL23" s="628"/>
      <c r="CM23" s="628"/>
      <c r="CN23" s="628"/>
      <c r="CO23" s="628"/>
      <c r="CP23" s="628"/>
      <c r="CQ23" s="629"/>
      <c r="CR23" s="627" t="s">
        <v>289</v>
      </c>
      <c r="CS23" s="628"/>
      <c r="CT23" s="628"/>
      <c r="CU23" s="628"/>
      <c r="CV23" s="628"/>
      <c r="CW23" s="628"/>
      <c r="CX23" s="628"/>
      <c r="CY23" s="629"/>
      <c r="CZ23" s="627" t="s">
        <v>290</v>
      </c>
      <c r="DA23" s="628"/>
      <c r="DB23" s="628"/>
      <c r="DC23" s="629"/>
      <c r="DD23" s="627" t="s">
        <v>291</v>
      </c>
      <c r="DE23" s="628"/>
      <c r="DF23" s="628"/>
      <c r="DG23" s="628"/>
      <c r="DH23" s="628"/>
      <c r="DI23" s="628"/>
      <c r="DJ23" s="628"/>
      <c r="DK23" s="629"/>
      <c r="DL23" s="676" t="s">
        <v>292</v>
      </c>
      <c r="DM23" s="677"/>
      <c r="DN23" s="677"/>
      <c r="DO23" s="677"/>
      <c r="DP23" s="677"/>
      <c r="DQ23" s="677"/>
      <c r="DR23" s="677"/>
      <c r="DS23" s="677"/>
      <c r="DT23" s="677"/>
      <c r="DU23" s="677"/>
      <c r="DV23" s="678"/>
      <c r="DW23" s="627" t="s">
        <v>293</v>
      </c>
      <c r="DX23" s="628"/>
      <c r="DY23" s="628"/>
      <c r="DZ23" s="628"/>
      <c r="EA23" s="628"/>
      <c r="EB23" s="628"/>
      <c r="EC23" s="629"/>
    </row>
    <row r="24" spans="2:133" ht="11.25" customHeight="1" x14ac:dyDescent="0.15">
      <c r="B24" s="642" t="s">
        <v>294</v>
      </c>
      <c r="C24" s="643"/>
      <c r="D24" s="643"/>
      <c r="E24" s="643"/>
      <c r="F24" s="643"/>
      <c r="G24" s="643"/>
      <c r="H24" s="643"/>
      <c r="I24" s="643"/>
      <c r="J24" s="643"/>
      <c r="K24" s="643"/>
      <c r="L24" s="643"/>
      <c r="M24" s="643"/>
      <c r="N24" s="643"/>
      <c r="O24" s="643"/>
      <c r="P24" s="643"/>
      <c r="Q24" s="644"/>
      <c r="R24" s="645">
        <v>445126</v>
      </c>
      <c r="S24" s="646"/>
      <c r="T24" s="646"/>
      <c r="U24" s="646"/>
      <c r="V24" s="646"/>
      <c r="W24" s="646"/>
      <c r="X24" s="646"/>
      <c r="Y24" s="647"/>
      <c r="Z24" s="648">
        <v>0.4</v>
      </c>
      <c r="AA24" s="648"/>
      <c r="AB24" s="648"/>
      <c r="AC24" s="648"/>
      <c r="AD24" s="649" t="s">
        <v>244</v>
      </c>
      <c r="AE24" s="649"/>
      <c r="AF24" s="649"/>
      <c r="AG24" s="649"/>
      <c r="AH24" s="649"/>
      <c r="AI24" s="649"/>
      <c r="AJ24" s="649"/>
      <c r="AK24" s="649"/>
      <c r="AL24" s="650" t="s">
        <v>244</v>
      </c>
      <c r="AM24" s="651"/>
      <c r="AN24" s="651"/>
      <c r="AO24" s="652"/>
      <c r="AP24" s="664" t="s">
        <v>295</v>
      </c>
      <c r="AQ24" s="665"/>
      <c r="AR24" s="665"/>
      <c r="AS24" s="665"/>
      <c r="AT24" s="665"/>
      <c r="AU24" s="665"/>
      <c r="AV24" s="665"/>
      <c r="AW24" s="665"/>
      <c r="AX24" s="665"/>
      <c r="AY24" s="665"/>
      <c r="AZ24" s="665"/>
      <c r="BA24" s="665"/>
      <c r="BB24" s="665"/>
      <c r="BC24" s="665"/>
      <c r="BD24" s="665"/>
      <c r="BE24" s="665"/>
      <c r="BF24" s="666"/>
      <c r="BG24" s="645" t="s">
        <v>244</v>
      </c>
      <c r="BH24" s="646"/>
      <c r="BI24" s="646"/>
      <c r="BJ24" s="646"/>
      <c r="BK24" s="646"/>
      <c r="BL24" s="646"/>
      <c r="BM24" s="646"/>
      <c r="BN24" s="647"/>
      <c r="BO24" s="648" t="s">
        <v>238</v>
      </c>
      <c r="BP24" s="648"/>
      <c r="BQ24" s="648"/>
      <c r="BR24" s="648"/>
      <c r="BS24" s="654" t="s">
        <v>244</v>
      </c>
      <c r="BT24" s="646"/>
      <c r="BU24" s="646"/>
      <c r="BV24" s="646"/>
      <c r="BW24" s="646"/>
      <c r="BX24" s="646"/>
      <c r="BY24" s="646"/>
      <c r="BZ24" s="646"/>
      <c r="CA24" s="646"/>
      <c r="CB24" s="655"/>
      <c r="CD24" s="656" t="s">
        <v>296</v>
      </c>
      <c r="CE24" s="657"/>
      <c r="CF24" s="657"/>
      <c r="CG24" s="657"/>
      <c r="CH24" s="657"/>
      <c r="CI24" s="657"/>
      <c r="CJ24" s="657"/>
      <c r="CK24" s="657"/>
      <c r="CL24" s="657"/>
      <c r="CM24" s="657"/>
      <c r="CN24" s="657"/>
      <c r="CO24" s="657"/>
      <c r="CP24" s="657"/>
      <c r="CQ24" s="658"/>
      <c r="CR24" s="634">
        <v>60867370</v>
      </c>
      <c r="CS24" s="635"/>
      <c r="CT24" s="635"/>
      <c r="CU24" s="635"/>
      <c r="CV24" s="635"/>
      <c r="CW24" s="635"/>
      <c r="CX24" s="635"/>
      <c r="CY24" s="636"/>
      <c r="CZ24" s="639">
        <v>55.8</v>
      </c>
      <c r="DA24" s="640"/>
      <c r="DB24" s="640"/>
      <c r="DC24" s="659"/>
      <c r="DD24" s="681">
        <v>38170322</v>
      </c>
      <c r="DE24" s="635"/>
      <c r="DF24" s="635"/>
      <c r="DG24" s="635"/>
      <c r="DH24" s="635"/>
      <c r="DI24" s="635"/>
      <c r="DJ24" s="635"/>
      <c r="DK24" s="636"/>
      <c r="DL24" s="681">
        <v>37831308</v>
      </c>
      <c r="DM24" s="635"/>
      <c r="DN24" s="635"/>
      <c r="DO24" s="635"/>
      <c r="DP24" s="635"/>
      <c r="DQ24" s="635"/>
      <c r="DR24" s="635"/>
      <c r="DS24" s="635"/>
      <c r="DT24" s="635"/>
      <c r="DU24" s="635"/>
      <c r="DV24" s="636"/>
      <c r="DW24" s="639">
        <v>57.1</v>
      </c>
      <c r="DX24" s="640"/>
      <c r="DY24" s="640"/>
      <c r="DZ24" s="640"/>
      <c r="EA24" s="640"/>
      <c r="EB24" s="640"/>
      <c r="EC24" s="641"/>
    </row>
    <row r="25" spans="2:133" ht="11.25" customHeight="1" x14ac:dyDescent="0.15">
      <c r="B25" s="642" t="s">
        <v>297</v>
      </c>
      <c r="C25" s="643"/>
      <c r="D25" s="643"/>
      <c r="E25" s="643"/>
      <c r="F25" s="643"/>
      <c r="G25" s="643"/>
      <c r="H25" s="643"/>
      <c r="I25" s="643"/>
      <c r="J25" s="643"/>
      <c r="K25" s="643"/>
      <c r="L25" s="643"/>
      <c r="M25" s="643"/>
      <c r="N25" s="643"/>
      <c r="O25" s="643"/>
      <c r="P25" s="643"/>
      <c r="Q25" s="644"/>
      <c r="R25" s="645">
        <v>752</v>
      </c>
      <c r="S25" s="646"/>
      <c r="T25" s="646"/>
      <c r="U25" s="646"/>
      <c r="V25" s="646"/>
      <c r="W25" s="646"/>
      <c r="X25" s="646"/>
      <c r="Y25" s="647"/>
      <c r="Z25" s="648">
        <v>0</v>
      </c>
      <c r="AA25" s="648"/>
      <c r="AB25" s="648"/>
      <c r="AC25" s="648"/>
      <c r="AD25" s="649" t="s">
        <v>244</v>
      </c>
      <c r="AE25" s="649"/>
      <c r="AF25" s="649"/>
      <c r="AG25" s="649"/>
      <c r="AH25" s="649"/>
      <c r="AI25" s="649"/>
      <c r="AJ25" s="649"/>
      <c r="AK25" s="649"/>
      <c r="AL25" s="650" t="s">
        <v>244</v>
      </c>
      <c r="AM25" s="651"/>
      <c r="AN25" s="651"/>
      <c r="AO25" s="652"/>
      <c r="AP25" s="664" t="s">
        <v>298</v>
      </c>
      <c r="AQ25" s="665"/>
      <c r="AR25" s="665"/>
      <c r="AS25" s="665"/>
      <c r="AT25" s="665"/>
      <c r="AU25" s="665"/>
      <c r="AV25" s="665"/>
      <c r="AW25" s="665"/>
      <c r="AX25" s="665"/>
      <c r="AY25" s="665"/>
      <c r="AZ25" s="665"/>
      <c r="BA25" s="665"/>
      <c r="BB25" s="665"/>
      <c r="BC25" s="665"/>
      <c r="BD25" s="665"/>
      <c r="BE25" s="665"/>
      <c r="BF25" s="666"/>
      <c r="BG25" s="645" t="s">
        <v>244</v>
      </c>
      <c r="BH25" s="646"/>
      <c r="BI25" s="646"/>
      <c r="BJ25" s="646"/>
      <c r="BK25" s="646"/>
      <c r="BL25" s="646"/>
      <c r="BM25" s="646"/>
      <c r="BN25" s="647"/>
      <c r="BO25" s="648" t="s">
        <v>244</v>
      </c>
      <c r="BP25" s="648"/>
      <c r="BQ25" s="648"/>
      <c r="BR25" s="648"/>
      <c r="BS25" s="654" t="s">
        <v>244</v>
      </c>
      <c r="BT25" s="646"/>
      <c r="BU25" s="646"/>
      <c r="BV25" s="646"/>
      <c r="BW25" s="646"/>
      <c r="BX25" s="646"/>
      <c r="BY25" s="646"/>
      <c r="BZ25" s="646"/>
      <c r="CA25" s="646"/>
      <c r="CB25" s="655"/>
      <c r="CD25" s="660" t="s">
        <v>299</v>
      </c>
      <c r="CE25" s="661"/>
      <c r="CF25" s="661"/>
      <c r="CG25" s="661"/>
      <c r="CH25" s="661"/>
      <c r="CI25" s="661"/>
      <c r="CJ25" s="661"/>
      <c r="CK25" s="661"/>
      <c r="CL25" s="661"/>
      <c r="CM25" s="661"/>
      <c r="CN25" s="661"/>
      <c r="CO25" s="661"/>
      <c r="CP25" s="661"/>
      <c r="CQ25" s="662"/>
      <c r="CR25" s="645">
        <v>18398071</v>
      </c>
      <c r="CS25" s="682"/>
      <c r="CT25" s="682"/>
      <c r="CU25" s="682"/>
      <c r="CV25" s="682"/>
      <c r="CW25" s="682"/>
      <c r="CX25" s="682"/>
      <c r="CY25" s="683"/>
      <c r="CZ25" s="650">
        <v>16.899999999999999</v>
      </c>
      <c r="DA25" s="679"/>
      <c r="DB25" s="679"/>
      <c r="DC25" s="684"/>
      <c r="DD25" s="654">
        <v>16974651</v>
      </c>
      <c r="DE25" s="682"/>
      <c r="DF25" s="682"/>
      <c r="DG25" s="682"/>
      <c r="DH25" s="682"/>
      <c r="DI25" s="682"/>
      <c r="DJ25" s="682"/>
      <c r="DK25" s="683"/>
      <c r="DL25" s="654">
        <v>16679101</v>
      </c>
      <c r="DM25" s="682"/>
      <c r="DN25" s="682"/>
      <c r="DO25" s="682"/>
      <c r="DP25" s="682"/>
      <c r="DQ25" s="682"/>
      <c r="DR25" s="682"/>
      <c r="DS25" s="682"/>
      <c r="DT25" s="682"/>
      <c r="DU25" s="682"/>
      <c r="DV25" s="683"/>
      <c r="DW25" s="650">
        <v>25.2</v>
      </c>
      <c r="DX25" s="679"/>
      <c r="DY25" s="679"/>
      <c r="DZ25" s="679"/>
      <c r="EA25" s="679"/>
      <c r="EB25" s="679"/>
      <c r="EC25" s="680"/>
    </row>
    <row r="26" spans="2:133" ht="11.25" customHeight="1" x14ac:dyDescent="0.15">
      <c r="B26" s="642" t="s">
        <v>300</v>
      </c>
      <c r="C26" s="643"/>
      <c r="D26" s="643"/>
      <c r="E26" s="643"/>
      <c r="F26" s="643"/>
      <c r="G26" s="643"/>
      <c r="H26" s="643"/>
      <c r="I26" s="643"/>
      <c r="J26" s="643"/>
      <c r="K26" s="643"/>
      <c r="L26" s="643"/>
      <c r="M26" s="643"/>
      <c r="N26" s="643"/>
      <c r="O26" s="643"/>
      <c r="P26" s="643"/>
      <c r="Q26" s="644"/>
      <c r="R26" s="645">
        <v>68042592</v>
      </c>
      <c r="S26" s="646"/>
      <c r="T26" s="646"/>
      <c r="U26" s="646"/>
      <c r="V26" s="646"/>
      <c r="W26" s="646"/>
      <c r="X26" s="646"/>
      <c r="Y26" s="647"/>
      <c r="Z26" s="648">
        <v>60.4</v>
      </c>
      <c r="AA26" s="648"/>
      <c r="AB26" s="648"/>
      <c r="AC26" s="648"/>
      <c r="AD26" s="649">
        <v>63431300</v>
      </c>
      <c r="AE26" s="649"/>
      <c r="AF26" s="649"/>
      <c r="AG26" s="649"/>
      <c r="AH26" s="649"/>
      <c r="AI26" s="649"/>
      <c r="AJ26" s="649"/>
      <c r="AK26" s="649"/>
      <c r="AL26" s="650">
        <v>99.3</v>
      </c>
      <c r="AM26" s="651"/>
      <c r="AN26" s="651"/>
      <c r="AO26" s="652"/>
      <c r="AP26" s="664" t="s">
        <v>301</v>
      </c>
      <c r="AQ26" s="685"/>
      <c r="AR26" s="685"/>
      <c r="AS26" s="685"/>
      <c r="AT26" s="685"/>
      <c r="AU26" s="685"/>
      <c r="AV26" s="685"/>
      <c r="AW26" s="685"/>
      <c r="AX26" s="685"/>
      <c r="AY26" s="685"/>
      <c r="AZ26" s="685"/>
      <c r="BA26" s="685"/>
      <c r="BB26" s="685"/>
      <c r="BC26" s="685"/>
      <c r="BD26" s="685"/>
      <c r="BE26" s="685"/>
      <c r="BF26" s="666"/>
      <c r="BG26" s="645" t="s">
        <v>244</v>
      </c>
      <c r="BH26" s="646"/>
      <c r="BI26" s="646"/>
      <c r="BJ26" s="646"/>
      <c r="BK26" s="646"/>
      <c r="BL26" s="646"/>
      <c r="BM26" s="646"/>
      <c r="BN26" s="647"/>
      <c r="BO26" s="648" t="s">
        <v>244</v>
      </c>
      <c r="BP26" s="648"/>
      <c r="BQ26" s="648"/>
      <c r="BR26" s="648"/>
      <c r="BS26" s="654" t="s">
        <v>139</v>
      </c>
      <c r="BT26" s="646"/>
      <c r="BU26" s="646"/>
      <c r="BV26" s="646"/>
      <c r="BW26" s="646"/>
      <c r="BX26" s="646"/>
      <c r="BY26" s="646"/>
      <c r="BZ26" s="646"/>
      <c r="CA26" s="646"/>
      <c r="CB26" s="655"/>
      <c r="CD26" s="660" t="s">
        <v>302</v>
      </c>
      <c r="CE26" s="661"/>
      <c r="CF26" s="661"/>
      <c r="CG26" s="661"/>
      <c r="CH26" s="661"/>
      <c r="CI26" s="661"/>
      <c r="CJ26" s="661"/>
      <c r="CK26" s="661"/>
      <c r="CL26" s="661"/>
      <c r="CM26" s="661"/>
      <c r="CN26" s="661"/>
      <c r="CO26" s="661"/>
      <c r="CP26" s="661"/>
      <c r="CQ26" s="662"/>
      <c r="CR26" s="645">
        <v>13290774</v>
      </c>
      <c r="CS26" s="646"/>
      <c r="CT26" s="646"/>
      <c r="CU26" s="646"/>
      <c r="CV26" s="646"/>
      <c r="CW26" s="646"/>
      <c r="CX26" s="646"/>
      <c r="CY26" s="647"/>
      <c r="CZ26" s="650">
        <v>12.2</v>
      </c>
      <c r="DA26" s="679"/>
      <c r="DB26" s="679"/>
      <c r="DC26" s="684"/>
      <c r="DD26" s="654">
        <v>11867354</v>
      </c>
      <c r="DE26" s="646"/>
      <c r="DF26" s="646"/>
      <c r="DG26" s="646"/>
      <c r="DH26" s="646"/>
      <c r="DI26" s="646"/>
      <c r="DJ26" s="646"/>
      <c r="DK26" s="647"/>
      <c r="DL26" s="654" t="s">
        <v>244</v>
      </c>
      <c r="DM26" s="646"/>
      <c r="DN26" s="646"/>
      <c r="DO26" s="646"/>
      <c r="DP26" s="646"/>
      <c r="DQ26" s="646"/>
      <c r="DR26" s="646"/>
      <c r="DS26" s="646"/>
      <c r="DT26" s="646"/>
      <c r="DU26" s="646"/>
      <c r="DV26" s="647"/>
      <c r="DW26" s="650" t="s">
        <v>244</v>
      </c>
      <c r="DX26" s="679"/>
      <c r="DY26" s="679"/>
      <c r="DZ26" s="679"/>
      <c r="EA26" s="679"/>
      <c r="EB26" s="679"/>
      <c r="EC26" s="680"/>
    </row>
    <row r="27" spans="2:133" ht="11.25" customHeight="1" x14ac:dyDescent="0.15">
      <c r="B27" s="642" t="s">
        <v>303</v>
      </c>
      <c r="C27" s="643"/>
      <c r="D27" s="643"/>
      <c r="E27" s="643"/>
      <c r="F27" s="643"/>
      <c r="G27" s="643"/>
      <c r="H27" s="643"/>
      <c r="I27" s="643"/>
      <c r="J27" s="643"/>
      <c r="K27" s="643"/>
      <c r="L27" s="643"/>
      <c r="M27" s="643"/>
      <c r="N27" s="643"/>
      <c r="O27" s="643"/>
      <c r="P27" s="643"/>
      <c r="Q27" s="644"/>
      <c r="R27" s="645">
        <v>42015</v>
      </c>
      <c r="S27" s="646"/>
      <c r="T27" s="646"/>
      <c r="U27" s="646"/>
      <c r="V27" s="646"/>
      <c r="W27" s="646"/>
      <c r="X27" s="646"/>
      <c r="Y27" s="647"/>
      <c r="Z27" s="648">
        <v>0</v>
      </c>
      <c r="AA27" s="648"/>
      <c r="AB27" s="648"/>
      <c r="AC27" s="648"/>
      <c r="AD27" s="649">
        <v>42015</v>
      </c>
      <c r="AE27" s="649"/>
      <c r="AF27" s="649"/>
      <c r="AG27" s="649"/>
      <c r="AH27" s="649"/>
      <c r="AI27" s="649"/>
      <c r="AJ27" s="649"/>
      <c r="AK27" s="649"/>
      <c r="AL27" s="650">
        <v>0.1</v>
      </c>
      <c r="AM27" s="651"/>
      <c r="AN27" s="651"/>
      <c r="AO27" s="652"/>
      <c r="AP27" s="642" t="s">
        <v>304</v>
      </c>
      <c r="AQ27" s="643"/>
      <c r="AR27" s="643"/>
      <c r="AS27" s="643"/>
      <c r="AT27" s="643"/>
      <c r="AU27" s="643"/>
      <c r="AV27" s="643"/>
      <c r="AW27" s="643"/>
      <c r="AX27" s="643"/>
      <c r="AY27" s="643"/>
      <c r="AZ27" s="643"/>
      <c r="BA27" s="643"/>
      <c r="BB27" s="643"/>
      <c r="BC27" s="643"/>
      <c r="BD27" s="643"/>
      <c r="BE27" s="643"/>
      <c r="BF27" s="644"/>
      <c r="BG27" s="645">
        <v>57888269</v>
      </c>
      <c r="BH27" s="646"/>
      <c r="BI27" s="646"/>
      <c r="BJ27" s="646"/>
      <c r="BK27" s="646"/>
      <c r="BL27" s="646"/>
      <c r="BM27" s="646"/>
      <c r="BN27" s="647"/>
      <c r="BO27" s="648">
        <v>100</v>
      </c>
      <c r="BP27" s="648"/>
      <c r="BQ27" s="648"/>
      <c r="BR27" s="648"/>
      <c r="BS27" s="654">
        <v>688599</v>
      </c>
      <c r="BT27" s="646"/>
      <c r="BU27" s="646"/>
      <c r="BV27" s="646"/>
      <c r="BW27" s="646"/>
      <c r="BX27" s="646"/>
      <c r="BY27" s="646"/>
      <c r="BZ27" s="646"/>
      <c r="CA27" s="646"/>
      <c r="CB27" s="655"/>
      <c r="CD27" s="660" t="s">
        <v>305</v>
      </c>
      <c r="CE27" s="661"/>
      <c r="CF27" s="661"/>
      <c r="CG27" s="661"/>
      <c r="CH27" s="661"/>
      <c r="CI27" s="661"/>
      <c r="CJ27" s="661"/>
      <c r="CK27" s="661"/>
      <c r="CL27" s="661"/>
      <c r="CM27" s="661"/>
      <c r="CN27" s="661"/>
      <c r="CO27" s="661"/>
      <c r="CP27" s="661"/>
      <c r="CQ27" s="662"/>
      <c r="CR27" s="645">
        <v>32032221</v>
      </c>
      <c r="CS27" s="682"/>
      <c r="CT27" s="682"/>
      <c r="CU27" s="682"/>
      <c r="CV27" s="682"/>
      <c r="CW27" s="682"/>
      <c r="CX27" s="682"/>
      <c r="CY27" s="683"/>
      <c r="CZ27" s="650">
        <v>29.4</v>
      </c>
      <c r="DA27" s="679"/>
      <c r="DB27" s="679"/>
      <c r="DC27" s="684"/>
      <c r="DD27" s="654">
        <v>10758593</v>
      </c>
      <c r="DE27" s="682"/>
      <c r="DF27" s="682"/>
      <c r="DG27" s="682"/>
      <c r="DH27" s="682"/>
      <c r="DI27" s="682"/>
      <c r="DJ27" s="682"/>
      <c r="DK27" s="683"/>
      <c r="DL27" s="654">
        <v>10715129</v>
      </c>
      <c r="DM27" s="682"/>
      <c r="DN27" s="682"/>
      <c r="DO27" s="682"/>
      <c r="DP27" s="682"/>
      <c r="DQ27" s="682"/>
      <c r="DR27" s="682"/>
      <c r="DS27" s="682"/>
      <c r="DT27" s="682"/>
      <c r="DU27" s="682"/>
      <c r="DV27" s="683"/>
      <c r="DW27" s="650">
        <v>16.2</v>
      </c>
      <c r="DX27" s="679"/>
      <c r="DY27" s="679"/>
      <c r="DZ27" s="679"/>
      <c r="EA27" s="679"/>
      <c r="EB27" s="679"/>
      <c r="EC27" s="680"/>
    </row>
    <row r="28" spans="2:133" ht="11.25" customHeight="1" x14ac:dyDescent="0.15">
      <c r="B28" s="642" t="s">
        <v>306</v>
      </c>
      <c r="C28" s="643"/>
      <c r="D28" s="643"/>
      <c r="E28" s="643"/>
      <c r="F28" s="643"/>
      <c r="G28" s="643"/>
      <c r="H28" s="643"/>
      <c r="I28" s="643"/>
      <c r="J28" s="643"/>
      <c r="K28" s="643"/>
      <c r="L28" s="643"/>
      <c r="M28" s="643"/>
      <c r="N28" s="643"/>
      <c r="O28" s="643"/>
      <c r="P28" s="643"/>
      <c r="Q28" s="644"/>
      <c r="R28" s="645">
        <v>766401</v>
      </c>
      <c r="S28" s="646"/>
      <c r="T28" s="646"/>
      <c r="U28" s="646"/>
      <c r="V28" s="646"/>
      <c r="W28" s="646"/>
      <c r="X28" s="646"/>
      <c r="Y28" s="647"/>
      <c r="Z28" s="648">
        <v>0.7</v>
      </c>
      <c r="AA28" s="648"/>
      <c r="AB28" s="648"/>
      <c r="AC28" s="648"/>
      <c r="AD28" s="649" t="s">
        <v>244</v>
      </c>
      <c r="AE28" s="649"/>
      <c r="AF28" s="649"/>
      <c r="AG28" s="649"/>
      <c r="AH28" s="649"/>
      <c r="AI28" s="649"/>
      <c r="AJ28" s="649"/>
      <c r="AK28" s="649"/>
      <c r="AL28" s="650" t="s">
        <v>244</v>
      </c>
      <c r="AM28" s="651"/>
      <c r="AN28" s="651"/>
      <c r="AO28" s="652"/>
      <c r="AP28" s="642"/>
      <c r="AQ28" s="643"/>
      <c r="AR28" s="643"/>
      <c r="AS28" s="643"/>
      <c r="AT28" s="643"/>
      <c r="AU28" s="643"/>
      <c r="AV28" s="643"/>
      <c r="AW28" s="643"/>
      <c r="AX28" s="643"/>
      <c r="AY28" s="643"/>
      <c r="AZ28" s="643"/>
      <c r="BA28" s="643"/>
      <c r="BB28" s="643"/>
      <c r="BC28" s="643"/>
      <c r="BD28" s="643"/>
      <c r="BE28" s="643"/>
      <c r="BF28" s="644"/>
      <c r="BG28" s="645"/>
      <c r="BH28" s="646"/>
      <c r="BI28" s="646"/>
      <c r="BJ28" s="646"/>
      <c r="BK28" s="646"/>
      <c r="BL28" s="646"/>
      <c r="BM28" s="646"/>
      <c r="BN28" s="647"/>
      <c r="BO28" s="648"/>
      <c r="BP28" s="648"/>
      <c r="BQ28" s="648"/>
      <c r="BR28" s="648"/>
      <c r="BS28" s="654"/>
      <c r="BT28" s="646"/>
      <c r="BU28" s="646"/>
      <c r="BV28" s="646"/>
      <c r="BW28" s="646"/>
      <c r="BX28" s="646"/>
      <c r="BY28" s="646"/>
      <c r="BZ28" s="646"/>
      <c r="CA28" s="646"/>
      <c r="CB28" s="655"/>
      <c r="CD28" s="660" t="s">
        <v>307</v>
      </c>
      <c r="CE28" s="661"/>
      <c r="CF28" s="661"/>
      <c r="CG28" s="661"/>
      <c r="CH28" s="661"/>
      <c r="CI28" s="661"/>
      <c r="CJ28" s="661"/>
      <c r="CK28" s="661"/>
      <c r="CL28" s="661"/>
      <c r="CM28" s="661"/>
      <c r="CN28" s="661"/>
      <c r="CO28" s="661"/>
      <c r="CP28" s="661"/>
      <c r="CQ28" s="662"/>
      <c r="CR28" s="645">
        <v>10437078</v>
      </c>
      <c r="CS28" s="646"/>
      <c r="CT28" s="646"/>
      <c r="CU28" s="646"/>
      <c r="CV28" s="646"/>
      <c r="CW28" s="646"/>
      <c r="CX28" s="646"/>
      <c r="CY28" s="647"/>
      <c r="CZ28" s="650">
        <v>9.6</v>
      </c>
      <c r="DA28" s="679"/>
      <c r="DB28" s="679"/>
      <c r="DC28" s="684"/>
      <c r="DD28" s="654">
        <v>10437078</v>
      </c>
      <c r="DE28" s="646"/>
      <c r="DF28" s="646"/>
      <c r="DG28" s="646"/>
      <c r="DH28" s="646"/>
      <c r="DI28" s="646"/>
      <c r="DJ28" s="646"/>
      <c r="DK28" s="647"/>
      <c r="DL28" s="654">
        <v>10437078</v>
      </c>
      <c r="DM28" s="646"/>
      <c r="DN28" s="646"/>
      <c r="DO28" s="646"/>
      <c r="DP28" s="646"/>
      <c r="DQ28" s="646"/>
      <c r="DR28" s="646"/>
      <c r="DS28" s="646"/>
      <c r="DT28" s="646"/>
      <c r="DU28" s="646"/>
      <c r="DV28" s="647"/>
      <c r="DW28" s="650">
        <v>15.8</v>
      </c>
      <c r="DX28" s="679"/>
      <c r="DY28" s="679"/>
      <c r="DZ28" s="679"/>
      <c r="EA28" s="679"/>
      <c r="EB28" s="679"/>
      <c r="EC28" s="680"/>
    </row>
    <row r="29" spans="2:133" ht="11.25" customHeight="1" x14ac:dyDescent="0.15">
      <c r="B29" s="642" t="s">
        <v>308</v>
      </c>
      <c r="C29" s="643"/>
      <c r="D29" s="643"/>
      <c r="E29" s="643"/>
      <c r="F29" s="643"/>
      <c r="G29" s="643"/>
      <c r="H29" s="643"/>
      <c r="I29" s="643"/>
      <c r="J29" s="643"/>
      <c r="K29" s="643"/>
      <c r="L29" s="643"/>
      <c r="M29" s="643"/>
      <c r="N29" s="643"/>
      <c r="O29" s="643"/>
      <c r="P29" s="643"/>
      <c r="Q29" s="644"/>
      <c r="R29" s="645">
        <v>1668451</v>
      </c>
      <c r="S29" s="646"/>
      <c r="T29" s="646"/>
      <c r="U29" s="646"/>
      <c r="V29" s="646"/>
      <c r="W29" s="646"/>
      <c r="X29" s="646"/>
      <c r="Y29" s="647"/>
      <c r="Z29" s="648">
        <v>1.5</v>
      </c>
      <c r="AA29" s="648"/>
      <c r="AB29" s="648"/>
      <c r="AC29" s="648"/>
      <c r="AD29" s="649">
        <v>268025</v>
      </c>
      <c r="AE29" s="649"/>
      <c r="AF29" s="649"/>
      <c r="AG29" s="649"/>
      <c r="AH29" s="649"/>
      <c r="AI29" s="649"/>
      <c r="AJ29" s="649"/>
      <c r="AK29" s="649"/>
      <c r="AL29" s="650">
        <v>0.4</v>
      </c>
      <c r="AM29" s="651"/>
      <c r="AN29" s="651"/>
      <c r="AO29" s="652"/>
      <c r="AP29" s="686"/>
      <c r="AQ29" s="687"/>
      <c r="AR29" s="687"/>
      <c r="AS29" s="687"/>
      <c r="AT29" s="687"/>
      <c r="AU29" s="687"/>
      <c r="AV29" s="687"/>
      <c r="AW29" s="687"/>
      <c r="AX29" s="687"/>
      <c r="AY29" s="687"/>
      <c r="AZ29" s="687"/>
      <c r="BA29" s="687"/>
      <c r="BB29" s="687"/>
      <c r="BC29" s="687"/>
      <c r="BD29" s="687"/>
      <c r="BE29" s="687"/>
      <c r="BF29" s="688"/>
      <c r="BG29" s="645"/>
      <c r="BH29" s="646"/>
      <c r="BI29" s="646"/>
      <c r="BJ29" s="646"/>
      <c r="BK29" s="646"/>
      <c r="BL29" s="646"/>
      <c r="BM29" s="646"/>
      <c r="BN29" s="647"/>
      <c r="BO29" s="648"/>
      <c r="BP29" s="648"/>
      <c r="BQ29" s="648"/>
      <c r="BR29" s="648"/>
      <c r="BS29" s="649"/>
      <c r="BT29" s="649"/>
      <c r="BU29" s="649"/>
      <c r="BV29" s="649"/>
      <c r="BW29" s="649"/>
      <c r="BX29" s="649"/>
      <c r="BY29" s="649"/>
      <c r="BZ29" s="649"/>
      <c r="CA29" s="649"/>
      <c r="CB29" s="653"/>
      <c r="CD29" s="691" t="s">
        <v>309</v>
      </c>
      <c r="CE29" s="692"/>
      <c r="CF29" s="660" t="s">
        <v>69</v>
      </c>
      <c r="CG29" s="661"/>
      <c r="CH29" s="661"/>
      <c r="CI29" s="661"/>
      <c r="CJ29" s="661"/>
      <c r="CK29" s="661"/>
      <c r="CL29" s="661"/>
      <c r="CM29" s="661"/>
      <c r="CN29" s="661"/>
      <c r="CO29" s="661"/>
      <c r="CP29" s="661"/>
      <c r="CQ29" s="662"/>
      <c r="CR29" s="645">
        <v>10437032</v>
      </c>
      <c r="CS29" s="682"/>
      <c r="CT29" s="682"/>
      <c r="CU29" s="682"/>
      <c r="CV29" s="682"/>
      <c r="CW29" s="682"/>
      <c r="CX29" s="682"/>
      <c r="CY29" s="683"/>
      <c r="CZ29" s="650">
        <v>9.6</v>
      </c>
      <c r="DA29" s="679"/>
      <c r="DB29" s="679"/>
      <c r="DC29" s="684"/>
      <c r="DD29" s="654">
        <v>10437032</v>
      </c>
      <c r="DE29" s="682"/>
      <c r="DF29" s="682"/>
      <c r="DG29" s="682"/>
      <c r="DH29" s="682"/>
      <c r="DI29" s="682"/>
      <c r="DJ29" s="682"/>
      <c r="DK29" s="683"/>
      <c r="DL29" s="654">
        <v>10437032</v>
      </c>
      <c r="DM29" s="682"/>
      <c r="DN29" s="682"/>
      <c r="DO29" s="682"/>
      <c r="DP29" s="682"/>
      <c r="DQ29" s="682"/>
      <c r="DR29" s="682"/>
      <c r="DS29" s="682"/>
      <c r="DT29" s="682"/>
      <c r="DU29" s="682"/>
      <c r="DV29" s="683"/>
      <c r="DW29" s="650">
        <v>15.8</v>
      </c>
      <c r="DX29" s="679"/>
      <c r="DY29" s="679"/>
      <c r="DZ29" s="679"/>
      <c r="EA29" s="679"/>
      <c r="EB29" s="679"/>
      <c r="EC29" s="680"/>
    </row>
    <row r="30" spans="2:133" ht="11.25" customHeight="1" x14ac:dyDescent="0.15">
      <c r="B30" s="642" t="s">
        <v>310</v>
      </c>
      <c r="C30" s="643"/>
      <c r="D30" s="643"/>
      <c r="E30" s="643"/>
      <c r="F30" s="643"/>
      <c r="G30" s="643"/>
      <c r="H30" s="643"/>
      <c r="I30" s="643"/>
      <c r="J30" s="643"/>
      <c r="K30" s="643"/>
      <c r="L30" s="643"/>
      <c r="M30" s="643"/>
      <c r="N30" s="643"/>
      <c r="O30" s="643"/>
      <c r="P30" s="643"/>
      <c r="Q30" s="644"/>
      <c r="R30" s="645">
        <v>694105</v>
      </c>
      <c r="S30" s="646"/>
      <c r="T30" s="646"/>
      <c r="U30" s="646"/>
      <c r="V30" s="646"/>
      <c r="W30" s="646"/>
      <c r="X30" s="646"/>
      <c r="Y30" s="647"/>
      <c r="Z30" s="648">
        <v>0.6</v>
      </c>
      <c r="AA30" s="648"/>
      <c r="AB30" s="648"/>
      <c r="AC30" s="648"/>
      <c r="AD30" s="649" t="s">
        <v>244</v>
      </c>
      <c r="AE30" s="649"/>
      <c r="AF30" s="649"/>
      <c r="AG30" s="649"/>
      <c r="AH30" s="649"/>
      <c r="AI30" s="649"/>
      <c r="AJ30" s="649"/>
      <c r="AK30" s="649"/>
      <c r="AL30" s="650" t="s">
        <v>244</v>
      </c>
      <c r="AM30" s="651"/>
      <c r="AN30" s="651"/>
      <c r="AO30" s="652"/>
      <c r="AP30" s="624" t="s">
        <v>226</v>
      </c>
      <c r="AQ30" s="625"/>
      <c r="AR30" s="625"/>
      <c r="AS30" s="625"/>
      <c r="AT30" s="625"/>
      <c r="AU30" s="625"/>
      <c r="AV30" s="625"/>
      <c r="AW30" s="625"/>
      <c r="AX30" s="625"/>
      <c r="AY30" s="625"/>
      <c r="AZ30" s="625"/>
      <c r="BA30" s="625"/>
      <c r="BB30" s="625"/>
      <c r="BC30" s="625"/>
      <c r="BD30" s="625"/>
      <c r="BE30" s="625"/>
      <c r="BF30" s="626"/>
      <c r="BG30" s="624" t="s">
        <v>311</v>
      </c>
      <c r="BH30" s="689"/>
      <c r="BI30" s="689"/>
      <c r="BJ30" s="689"/>
      <c r="BK30" s="689"/>
      <c r="BL30" s="689"/>
      <c r="BM30" s="689"/>
      <c r="BN30" s="689"/>
      <c r="BO30" s="689"/>
      <c r="BP30" s="689"/>
      <c r="BQ30" s="690"/>
      <c r="BR30" s="624" t="s">
        <v>312</v>
      </c>
      <c r="BS30" s="689"/>
      <c r="BT30" s="689"/>
      <c r="BU30" s="689"/>
      <c r="BV30" s="689"/>
      <c r="BW30" s="689"/>
      <c r="BX30" s="689"/>
      <c r="BY30" s="689"/>
      <c r="BZ30" s="689"/>
      <c r="CA30" s="689"/>
      <c r="CB30" s="690"/>
      <c r="CD30" s="693"/>
      <c r="CE30" s="694"/>
      <c r="CF30" s="660" t="s">
        <v>313</v>
      </c>
      <c r="CG30" s="661"/>
      <c r="CH30" s="661"/>
      <c r="CI30" s="661"/>
      <c r="CJ30" s="661"/>
      <c r="CK30" s="661"/>
      <c r="CL30" s="661"/>
      <c r="CM30" s="661"/>
      <c r="CN30" s="661"/>
      <c r="CO30" s="661"/>
      <c r="CP30" s="661"/>
      <c r="CQ30" s="662"/>
      <c r="CR30" s="645">
        <v>9797740</v>
      </c>
      <c r="CS30" s="646"/>
      <c r="CT30" s="646"/>
      <c r="CU30" s="646"/>
      <c r="CV30" s="646"/>
      <c r="CW30" s="646"/>
      <c r="CX30" s="646"/>
      <c r="CY30" s="647"/>
      <c r="CZ30" s="650">
        <v>9</v>
      </c>
      <c r="DA30" s="679"/>
      <c r="DB30" s="679"/>
      <c r="DC30" s="684"/>
      <c r="DD30" s="654">
        <v>9797740</v>
      </c>
      <c r="DE30" s="646"/>
      <c r="DF30" s="646"/>
      <c r="DG30" s="646"/>
      <c r="DH30" s="646"/>
      <c r="DI30" s="646"/>
      <c r="DJ30" s="646"/>
      <c r="DK30" s="647"/>
      <c r="DL30" s="654">
        <v>9797740</v>
      </c>
      <c r="DM30" s="646"/>
      <c r="DN30" s="646"/>
      <c r="DO30" s="646"/>
      <c r="DP30" s="646"/>
      <c r="DQ30" s="646"/>
      <c r="DR30" s="646"/>
      <c r="DS30" s="646"/>
      <c r="DT30" s="646"/>
      <c r="DU30" s="646"/>
      <c r="DV30" s="647"/>
      <c r="DW30" s="650">
        <v>14.8</v>
      </c>
      <c r="DX30" s="679"/>
      <c r="DY30" s="679"/>
      <c r="DZ30" s="679"/>
      <c r="EA30" s="679"/>
      <c r="EB30" s="679"/>
      <c r="EC30" s="680"/>
    </row>
    <row r="31" spans="2:133" ht="11.25" customHeight="1" x14ac:dyDescent="0.15">
      <c r="B31" s="642" t="s">
        <v>314</v>
      </c>
      <c r="C31" s="643"/>
      <c r="D31" s="643"/>
      <c r="E31" s="643"/>
      <c r="F31" s="643"/>
      <c r="G31" s="643"/>
      <c r="H31" s="643"/>
      <c r="I31" s="643"/>
      <c r="J31" s="643"/>
      <c r="K31" s="643"/>
      <c r="L31" s="643"/>
      <c r="M31" s="643"/>
      <c r="N31" s="643"/>
      <c r="O31" s="643"/>
      <c r="P31" s="643"/>
      <c r="Q31" s="644"/>
      <c r="R31" s="645">
        <v>19382864</v>
      </c>
      <c r="S31" s="646"/>
      <c r="T31" s="646"/>
      <c r="U31" s="646"/>
      <c r="V31" s="646"/>
      <c r="W31" s="646"/>
      <c r="X31" s="646"/>
      <c r="Y31" s="647"/>
      <c r="Z31" s="648">
        <v>17.2</v>
      </c>
      <c r="AA31" s="648"/>
      <c r="AB31" s="648"/>
      <c r="AC31" s="648"/>
      <c r="AD31" s="649" t="s">
        <v>244</v>
      </c>
      <c r="AE31" s="649"/>
      <c r="AF31" s="649"/>
      <c r="AG31" s="649"/>
      <c r="AH31" s="649"/>
      <c r="AI31" s="649"/>
      <c r="AJ31" s="649"/>
      <c r="AK31" s="649"/>
      <c r="AL31" s="650" t="s">
        <v>244</v>
      </c>
      <c r="AM31" s="651"/>
      <c r="AN31" s="651"/>
      <c r="AO31" s="652"/>
      <c r="AP31" s="702" t="s">
        <v>315</v>
      </c>
      <c r="AQ31" s="703"/>
      <c r="AR31" s="703"/>
      <c r="AS31" s="703"/>
      <c r="AT31" s="708" t="s">
        <v>316</v>
      </c>
      <c r="AU31" s="231"/>
      <c r="AV31" s="231"/>
      <c r="AW31" s="231"/>
      <c r="AX31" s="631" t="s">
        <v>190</v>
      </c>
      <c r="AY31" s="632"/>
      <c r="AZ31" s="632"/>
      <c r="BA31" s="632"/>
      <c r="BB31" s="632"/>
      <c r="BC31" s="632"/>
      <c r="BD31" s="632"/>
      <c r="BE31" s="632"/>
      <c r="BF31" s="633"/>
      <c r="BG31" s="701">
        <v>98.9</v>
      </c>
      <c r="BH31" s="697"/>
      <c r="BI31" s="697"/>
      <c r="BJ31" s="697"/>
      <c r="BK31" s="697"/>
      <c r="BL31" s="697"/>
      <c r="BM31" s="640">
        <v>96.8</v>
      </c>
      <c r="BN31" s="697"/>
      <c r="BO31" s="697"/>
      <c r="BP31" s="697"/>
      <c r="BQ31" s="698"/>
      <c r="BR31" s="701">
        <v>99</v>
      </c>
      <c r="BS31" s="697"/>
      <c r="BT31" s="697"/>
      <c r="BU31" s="697"/>
      <c r="BV31" s="697"/>
      <c r="BW31" s="697"/>
      <c r="BX31" s="640">
        <v>96.6</v>
      </c>
      <c r="BY31" s="697"/>
      <c r="BZ31" s="697"/>
      <c r="CA31" s="697"/>
      <c r="CB31" s="698"/>
      <c r="CD31" s="693"/>
      <c r="CE31" s="694"/>
      <c r="CF31" s="660" t="s">
        <v>317</v>
      </c>
      <c r="CG31" s="661"/>
      <c r="CH31" s="661"/>
      <c r="CI31" s="661"/>
      <c r="CJ31" s="661"/>
      <c r="CK31" s="661"/>
      <c r="CL31" s="661"/>
      <c r="CM31" s="661"/>
      <c r="CN31" s="661"/>
      <c r="CO31" s="661"/>
      <c r="CP31" s="661"/>
      <c r="CQ31" s="662"/>
      <c r="CR31" s="645">
        <v>639292</v>
      </c>
      <c r="CS31" s="682"/>
      <c r="CT31" s="682"/>
      <c r="CU31" s="682"/>
      <c r="CV31" s="682"/>
      <c r="CW31" s="682"/>
      <c r="CX31" s="682"/>
      <c r="CY31" s="683"/>
      <c r="CZ31" s="650">
        <v>0.6</v>
      </c>
      <c r="DA31" s="679"/>
      <c r="DB31" s="679"/>
      <c r="DC31" s="684"/>
      <c r="DD31" s="654">
        <v>639292</v>
      </c>
      <c r="DE31" s="682"/>
      <c r="DF31" s="682"/>
      <c r="DG31" s="682"/>
      <c r="DH31" s="682"/>
      <c r="DI31" s="682"/>
      <c r="DJ31" s="682"/>
      <c r="DK31" s="683"/>
      <c r="DL31" s="654">
        <v>639292</v>
      </c>
      <c r="DM31" s="682"/>
      <c r="DN31" s="682"/>
      <c r="DO31" s="682"/>
      <c r="DP31" s="682"/>
      <c r="DQ31" s="682"/>
      <c r="DR31" s="682"/>
      <c r="DS31" s="682"/>
      <c r="DT31" s="682"/>
      <c r="DU31" s="682"/>
      <c r="DV31" s="683"/>
      <c r="DW31" s="650">
        <v>1</v>
      </c>
      <c r="DX31" s="679"/>
      <c r="DY31" s="679"/>
      <c r="DZ31" s="679"/>
      <c r="EA31" s="679"/>
      <c r="EB31" s="679"/>
      <c r="EC31" s="680"/>
    </row>
    <row r="32" spans="2:133" ht="11.25" customHeight="1" x14ac:dyDescent="0.15">
      <c r="B32" s="712" t="s">
        <v>318</v>
      </c>
      <c r="C32" s="713"/>
      <c r="D32" s="713"/>
      <c r="E32" s="713"/>
      <c r="F32" s="713"/>
      <c r="G32" s="713"/>
      <c r="H32" s="713"/>
      <c r="I32" s="713"/>
      <c r="J32" s="713"/>
      <c r="K32" s="713"/>
      <c r="L32" s="713"/>
      <c r="M32" s="713"/>
      <c r="N32" s="713"/>
      <c r="O32" s="713"/>
      <c r="P32" s="713"/>
      <c r="Q32" s="714"/>
      <c r="R32" s="645" t="s">
        <v>244</v>
      </c>
      <c r="S32" s="646"/>
      <c r="T32" s="646"/>
      <c r="U32" s="646"/>
      <c r="V32" s="646"/>
      <c r="W32" s="646"/>
      <c r="X32" s="646"/>
      <c r="Y32" s="647"/>
      <c r="Z32" s="648" t="s">
        <v>244</v>
      </c>
      <c r="AA32" s="648"/>
      <c r="AB32" s="648"/>
      <c r="AC32" s="648"/>
      <c r="AD32" s="649" t="s">
        <v>244</v>
      </c>
      <c r="AE32" s="649"/>
      <c r="AF32" s="649"/>
      <c r="AG32" s="649"/>
      <c r="AH32" s="649"/>
      <c r="AI32" s="649"/>
      <c r="AJ32" s="649"/>
      <c r="AK32" s="649"/>
      <c r="AL32" s="650" t="s">
        <v>244</v>
      </c>
      <c r="AM32" s="651"/>
      <c r="AN32" s="651"/>
      <c r="AO32" s="652"/>
      <c r="AP32" s="704"/>
      <c r="AQ32" s="705"/>
      <c r="AR32" s="705"/>
      <c r="AS32" s="705"/>
      <c r="AT32" s="709"/>
      <c r="AU32" s="230" t="s">
        <v>319</v>
      </c>
      <c r="AV32" s="230"/>
      <c r="AW32" s="230"/>
      <c r="AX32" s="642" t="s">
        <v>320</v>
      </c>
      <c r="AY32" s="643"/>
      <c r="AZ32" s="643"/>
      <c r="BA32" s="643"/>
      <c r="BB32" s="643"/>
      <c r="BC32" s="643"/>
      <c r="BD32" s="643"/>
      <c r="BE32" s="643"/>
      <c r="BF32" s="644"/>
      <c r="BG32" s="711">
        <v>98.7</v>
      </c>
      <c r="BH32" s="682"/>
      <c r="BI32" s="682"/>
      <c r="BJ32" s="682"/>
      <c r="BK32" s="682"/>
      <c r="BL32" s="682"/>
      <c r="BM32" s="651">
        <v>96.2</v>
      </c>
      <c r="BN32" s="699"/>
      <c r="BO32" s="699"/>
      <c r="BP32" s="699"/>
      <c r="BQ32" s="700"/>
      <c r="BR32" s="711">
        <v>98.7</v>
      </c>
      <c r="BS32" s="682"/>
      <c r="BT32" s="682"/>
      <c r="BU32" s="682"/>
      <c r="BV32" s="682"/>
      <c r="BW32" s="682"/>
      <c r="BX32" s="651">
        <v>95.8</v>
      </c>
      <c r="BY32" s="699"/>
      <c r="BZ32" s="699"/>
      <c r="CA32" s="699"/>
      <c r="CB32" s="700"/>
      <c r="CD32" s="695"/>
      <c r="CE32" s="696"/>
      <c r="CF32" s="660" t="s">
        <v>321</v>
      </c>
      <c r="CG32" s="661"/>
      <c r="CH32" s="661"/>
      <c r="CI32" s="661"/>
      <c r="CJ32" s="661"/>
      <c r="CK32" s="661"/>
      <c r="CL32" s="661"/>
      <c r="CM32" s="661"/>
      <c r="CN32" s="661"/>
      <c r="CO32" s="661"/>
      <c r="CP32" s="661"/>
      <c r="CQ32" s="662"/>
      <c r="CR32" s="645">
        <v>46</v>
      </c>
      <c r="CS32" s="646"/>
      <c r="CT32" s="646"/>
      <c r="CU32" s="646"/>
      <c r="CV32" s="646"/>
      <c r="CW32" s="646"/>
      <c r="CX32" s="646"/>
      <c r="CY32" s="647"/>
      <c r="CZ32" s="650">
        <v>0</v>
      </c>
      <c r="DA32" s="679"/>
      <c r="DB32" s="679"/>
      <c r="DC32" s="684"/>
      <c r="DD32" s="654">
        <v>46</v>
      </c>
      <c r="DE32" s="646"/>
      <c r="DF32" s="646"/>
      <c r="DG32" s="646"/>
      <c r="DH32" s="646"/>
      <c r="DI32" s="646"/>
      <c r="DJ32" s="646"/>
      <c r="DK32" s="647"/>
      <c r="DL32" s="654">
        <v>46</v>
      </c>
      <c r="DM32" s="646"/>
      <c r="DN32" s="646"/>
      <c r="DO32" s="646"/>
      <c r="DP32" s="646"/>
      <c r="DQ32" s="646"/>
      <c r="DR32" s="646"/>
      <c r="DS32" s="646"/>
      <c r="DT32" s="646"/>
      <c r="DU32" s="646"/>
      <c r="DV32" s="647"/>
      <c r="DW32" s="650">
        <v>0</v>
      </c>
      <c r="DX32" s="679"/>
      <c r="DY32" s="679"/>
      <c r="DZ32" s="679"/>
      <c r="EA32" s="679"/>
      <c r="EB32" s="679"/>
      <c r="EC32" s="680"/>
    </row>
    <row r="33" spans="2:133" ht="11.25" customHeight="1" x14ac:dyDescent="0.15">
      <c r="B33" s="642" t="s">
        <v>322</v>
      </c>
      <c r="C33" s="643"/>
      <c r="D33" s="643"/>
      <c r="E33" s="643"/>
      <c r="F33" s="643"/>
      <c r="G33" s="643"/>
      <c r="H33" s="643"/>
      <c r="I33" s="643"/>
      <c r="J33" s="643"/>
      <c r="K33" s="643"/>
      <c r="L33" s="643"/>
      <c r="M33" s="643"/>
      <c r="N33" s="643"/>
      <c r="O33" s="643"/>
      <c r="P33" s="643"/>
      <c r="Q33" s="644"/>
      <c r="R33" s="645">
        <v>7110378</v>
      </c>
      <c r="S33" s="646"/>
      <c r="T33" s="646"/>
      <c r="U33" s="646"/>
      <c r="V33" s="646"/>
      <c r="W33" s="646"/>
      <c r="X33" s="646"/>
      <c r="Y33" s="647"/>
      <c r="Z33" s="648">
        <v>6.3</v>
      </c>
      <c r="AA33" s="648"/>
      <c r="AB33" s="648"/>
      <c r="AC33" s="648"/>
      <c r="AD33" s="649" t="s">
        <v>238</v>
      </c>
      <c r="AE33" s="649"/>
      <c r="AF33" s="649"/>
      <c r="AG33" s="649"/>
      <c r="AH33" s="649"/>
      <c r="AI33" s="649"/>
      <c r="AJ33" s="649"/>
      <c r="AK33" s="649"/>
      <c r="AL33" s="650" t="s">
        <v>244</v>
      </c>
      <c r="AM33" s="651"/>
      <c r="AN33" s="651"/>
      <c r="AO33" s="652"/>
      <c r="AP33" s="706"/>
      <c r="AQ33" s="707"/>
      <c r="AR33" s="707"/>
      <c r="AS33" s="707"/>
      <c r="AT33" s="710"/>
      <c r="AU33" s="232"/>
      <c r="AV33" s="232"/>
      <c r="AW33" s="232"/>
      <c r="AX33" s="686" t="s">
        <v>323</v>
      </c>
      <c r="AY33" s="687"/>
      <c r="AZ33" s="687"/>
      <c r="BA33" s="687"/>
      <c r="BB33" s="687"/>
      <c r="BC33" s="687"/>
      <c r="BD33" s="687"/>
      <c r="BE33" s="687"/>
      <c r="BF33" s="688"/>
      <c r="BG33" s="715">
        <v>99</v>
      </c>
      <c r="BH33" s="716"/>
      <c r="BI33" s="716"/>
      <c r="BJ33" s="716"/>
      <c r="BK33" s="716"/>
      <c r="BL33" s="716"/>
      <c r="BM33" s="717">
        <v>97.1</v>
      </c>
      <c r="BN33" s="716"/>
      <c r="BO33" s="716"/>
      <c r="BP33" s="716"/>
      <c r="BQ33" s="718"/>
      <c r="BR33" s="715">
        <v>99.1</v>
      </c>
      <c r="BS33" s="716"/>
      <c r="BT33" s="716"/>
      <c r="BU33" s="716"/>
      <c r="BV33" s="716"/>
      <c r="BW33" s="716"/>
      <c r="BX33" s="717">
        <v>97.1</v>
      </c>
      <c r="BY33" s="716"/>
      <c r="BZ33" s="716"/>
      <c r="CA33" s="716"/>
      <c r="CB33" s="718"/>
      <c r="CD33" s="660" t="s">
        <v>324</v>
      </c>
      <c r="CE33" s="661"/>
      <c r="CF33" s="661"/>
      <c r="CG33" s="661"/>
      <c r="CH33" s="661"/>
      <c r="CI33" s="661"/>
      <c r="CJ33" s="661"/>
      <c r="CK33" s="661"/>
      <c r="CL33" s="661"/>
      <c r="CM33" s="661"/>
      <c r="CN33" s="661"/>
      <c r="CO33" s="661"/>
      <c r="CP33" s="661"/>
      <c r="CQ33" s="662"/>
      <c r="CR33" s="645">
        <v>39826808</v>
      </c>
      <c r="CS33" s="682"/>
      <c r="CT33" s="682"/>
      <c r="CU33" s="682"/>
      <c r="CV33" s="682"/>
      <c r="CW33" s="682"/>
      <c r="CX33" s="682"/>
      <c r="CY33" s="683"/>
      <c r="CZ33" s="650">
        <v>36.5</v>
      </c>
      <c r="DA33" s="679"/>
      <c r="DB33" s="679"/>
      <c r="DC33" s="684"/>
      <c r="DD33" s="654">
        <v>32938803</v>
      </c>
      <c r="DE33" s="682"/>
      <c r="DF33" s="682"/>
      <c r="DG33" s="682"/>
      <c r="DH33" s="682"/>
      <c r="DI33" s="682"/>
      <c r="DJ33" s="682"/>
      <c r="DK33" s="683"/>
      <c r="DL33" s="654">
        <v>28227245</v>
      </c>
      <c r="DM33" s="682"/>
      <c r="DN33" s="682"/>
      <c r="DO33" s="682"/>
      <c r="DP33" s="682"/>
      <c r="DQ33" s="682"/>
      <c r="DR33" s="682"/>
      <c r="DS33" s="682"/>
      <c r="DT33" s="682"/>
      <c r="DU33" s="682"/>
      <c r="DV33" s="683"/>
      <c r="DW33" s="650">
        <v>42.6</v>
      </c>
      <c r="DX33" s="679"/>
      <c r="DY33" s="679"/>
      <c r="DZ33" s="679"/>
      <c r="EA33" s="679"/>
      <c r="EB33" s="679"/>
      <c r="EC33" s="680"/>
    </row>
    <row r="34" spans="2:133" ht="11.25" customHeight="1" x14ac:dyDescent="0.15">
      <c r="B34" s="642" t="s">
        <v>325</v>
      </c>
      <c r="C34" s="643"/>
      <c r="D34" s="643"/>
      <c r="E34" s="643"/>
      <c r="F34" s="643"/>
      <c r="G34" s="643"/>
      <c r="H34" s="643"/>
      <c r="I34" s="643"/>
      <c r="J34" s="643"/>
      <c r="K34" s="643"/>
      <c r="L34" s="643"/>
      <c r="M34" s="643"/>
      <c r="N34" s="643"/>
      <c r="O34" s="643"/>
      <c r="P34" s="643"/>
      <c r="Q34" s="644"/>
      <c r="R34" s="645">
        <v>624144</v>
      </c>
      <c r="S34" s="646"/>
      <c r="T34" s="646"/>
      <c r="U34" s="646"/>
      <c r="V34" s="646"/>
      <c r="W34" s="646"/>
      <c r="X34" s="646"/>
      <c r="Y34" s="647"/>
      <c r="Z34" s="648">
        <v>0.6</v>
      </c>
      <c r="AA34" s="648"/>
      <c r="AB34" s="648"/>
      <c r="AC34" s="648"/>
      <c r="AD34" s="649">
        <v>152634</v>
      </c>
      <c r="AE34" s="649"/>
      <c r="AF34" s="649"/>
      <c r="AG34" s="649"/>
      <c r="AH34" s="649"/>
      <c r="AI34" s="649"/>
      <c r="AJ34" s="649"/>
      <c r="AK34" s="649"/>
      <c r="AL34" s="650">
        <v>0.2</v>
      </c>
      <c r="AM34" s="651"/>
      <c r="AN34" s="651"/>
      <c r="AO34" s="65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0" t="s">
        <v>326</v>
      </c>
      <c r="CE34" s="661"/>
      <c r="CF34" s="661"/>
      <c r="CG34" s="661"/>
      <c r="CH34" s="661"/>
      <c r="CI34" s="661"/>
      <c r="CJ34" s="661"/>
      <c r="CK34" s="661"/>
      <c r="CL34" s="661"/>
      <c r="CM34" s="661"/>
      <c r="CN34" s="661"/>
      <c r="CO34" s="661"/>
      <c r="CP34" s="661"/>
      <c r="CQ34" s="662"/>
      <c r="CR34" s="645">
        <v>18333746</v>
      </c>
      <c r="CS34" s="646"/>
      <c r="CT34" s="646"/>
      <c r="CU34" s="646"/>
      <c r="CV34" s="646"/>
      <c r="CW34" s="646"/>
      <c r="CX34" s="646"/>
      <c r="CY34" s="647"/>
      <c r="CZ34" s="650">
        <v>16.8</v>
      </c>
      <c r="DA34" s="679"/>
      <c r="DB34" s="679"/>
      <c r="DC34" s="684"/>
      <c r="DD34" s="654">
        <v>13683375</v>
      </c>
      <c r="DE34" s="646"/>
      <c r="DF34" s="646"/>
      <c r="DG34" s="646"/>
      <c r="DH34" s="646"/>
      <c r="DI34" s="646"/>
      <c r="DJ34" s="646"/>
      <c r="DK34" s="647"/>
      <c r="DL34" s="654">
        <v>11120099</v>
      </c>
      <c r="DM34" s="646"/>
      <c r="DN34" s="646"/>
      <c r="DO34" s="646"/>
      <c r="DP34" s="646"/>
      <c r="DQ34" s="646"/>
      <c r="DR34" s="646"/>
      <c r="DS34" s="646"/>
      <c r="DT34" s="646"/>
      <c r="DU34" s="646"/>
      <c r="DV34" s="647"/>
      <c r="DW34" s="650">
        <v>16.8</v>
      </c>
      <c r="DX34" s="679"/>
      <c r="DY34" s="679"/>
      <c r="DZ34" s="679"/>
      <c r="EA34" s="679"/>
      <c r="EB34" s="679"/>
      <c r="EC34" s="680"/>
    </row>
    <row r="35" spans="2:133" ht="11.25" customHeight="1" x14ac:dyDescent="0.15">
      <c r="B35" s="642" t="s">
        <v>327</v>
      </c>
      <c r="C35" s="643"/>
      <c r="D35" s="643"/>
      <c r="E35" s="643"/>
      <c r="F35" s="643"/>
      <c r="G35" s="643"/>
      <c r="H35" s="643"/>
      <c r="I35" s="643"/>
      <c r="J35" s="643"/>
      <c r="K35" s="643"/>
      <c r="L35" s="643"/>
      <c r="M35" s="643"/>
      <c r="N35" s="643"/>
      <c r="O35" s="643"/>
      <c r="P35" s="643"/>
      <c r="Q35" s="644"/>
      <c r="R35" s="645">
        <v>47665</v>
      </c>
      <c r="S35" s="646"/>
      <c r="T35" s="646"/>
      <c r="U35" s="646"/>
      <c r="V35" s="646"/>
      <c r="W35" s="646"/>
      <c r="X35" s="646"/>
      <c r="Y35" s="647"/>
      <c r="Z35" s="648">
        <v>0</v>
      </c>
      <c r="AA35" s="648"/>
      <c r="AB35" s="648"/>
      <c r="AC35" s="648"/>
      <c r="AD35" s="649" t="s">
        <v>238</v>
      </c>
      <c r="AE35" s="649"/>
      <c r="AF35" s="649"/>
      <c r="AG35" s="649"/>
      <c r="AH35" s="649"/>
      <c r="AI35" s="649"/>
      <c r="AJ35" s="649"/>
      <c r="AK35" s="649"/>
      <c r="AL35" s="650" t="s">
        <v>244</v>
      </c>
      <c r="AM35" s="651"/>
      <c r="AN35" s="651"/>
      <c r="AO35" s="652"/>
      <c r="AP35" s="235"/>
      <c r="AQ35" s="624" t="s">
        <v>328</v>
      </c>
      <c r="AR35" s="625"/>
      <c r="AS35" s="625"/>
      <c r="AT35" s="625"/>
      <c r="AU35" s="625"/>
      <c r="AV35" s="625"/>
      <c r="AW35" s="625"/>
      <c r="AX35" s="625"/>
      <c r="AY35" s="625"/>
      <c r="AZ35" s="625"/>
      <c r="BA35" s="625"/>
      <c r="BB35" s="625"/>
      <c r="BC35" s="625"/>
      <c r="BD35" s="625"/>
      <c r="BE35" s="625"/>
      <c r="BF35" s="626"/>
      <c r="BG35" s="624" t="s">
        <v>329</v>
      </c>
      <c r="BH35" s="625"/>
      <c r="BI35" s="625"/>
      <c r="BJ35" s="625"/>
      <c r="BK35" s="625"/>
      <c r="BL35" s="625"/>
      <c r="BM35" s="625"/>
      <c r="BN35" s="625"/>
      <c r="BO35" s="625"/>
      <c r="BP35" s="625"/>
      <c r="BQ35" s="625"/>
      <c r="BR35" s="625"/>
      <c r="BS35" s="625"/>
      <c r="BT35" s="625"/>
      <c r="BU35" s="625"/>
      <c r="BV35" s="625"/>
      <c r="BW35" s="625"/>
      <c r="BX35" s="625"/>
      <c r="BY35" s="625"/>
      <c r="BZ35" s="625"/>
      <c r="CA35" s="625"/>
      <c r="CB35" s="626"/>
      <c r="CD35" s="660" t="s">
        <v>330</v>
      </c>
      <c r="CE35" s="661"/>
      <c r="CF35" s="661"/>
      <c r="CG35" s="661"/>
      <c r="CH35" s="661"/>
      <c r="CI35" s="661"/>
      <c r="CJ35" s="661"/>
      <c r="CK35" s="661"/>
      <c r="CL35" s="661"/>
      <c r="CM35" s="661"/>
      <c r="CN35" s="661"/>
      <c r="CO35" s="661"/>
      <c r="CP35" s="661"/>
      <c r="CQ35" s="662"/>
      <c r="CR35" s="645">
        <v>1140964</v>
      </c>
      <c r="CS35" s="682"/>
      <c r="CT35" s="682"/>
      <c r="CU35" s="682"/>
      <c r="CV35" s="682"/>
      <c r="CW35" s="682"/>
      <c r="CX35" s="682"/>
      <c r="CY35" s="683"/>
      <c r="CZ35" s="650">
        <v>1</v>
      </c>
      <c r="DA35" s="679"/>
      <c r="DB35" s="679"/>
      <c r="DC35" s="684"/>
      <c r="DD35" s="654">
        <v>1123267</v>
      </c>
      <c r="DE35" s="682"/>
      <c r="DF35" s="682"/>
      <c r="DG35" s="682"/>
      <c r="DH35" s="682"/>
      <c r="DI35" s="682"/>
      <c r="DJ35" s="682"/>
      <c r="DK35" s="683"/>
      <c r="DL35" s="654">
        <v>1112640</v>
      </c>
      <c r="DM35" s="682"/>
      <c r="DN35" s="682"/>
      <c r="DO35" s="682"/>
      <c r="DP35" s="682"/>
      <c r="DQ35" s="682"/>
      <c r="DR35" s="682"/>
      <c r="DS35" s="682"/>
      <c r="DT35" s="682"/>
      <c r="DU35" s="682"/>
      <c r="DV35" s="683"/>
      <c r="DW35" s="650">
        <v>1.7</v>
      </c>
      <c r="DX35" s="679"/>
      <c r="DY35" s="679"/>
      <c r="DZ35" s="679"/>
      <c r="EA35" s="679"/>
      <c r="EB35" s="679"/>
      <c r="EC35" s="680"/>
    </row>
    <row r="36" spans="2:133" ht="11.25" customHeight="1" x14ac:dyDescent="0.15">
      <c r="B36" s="642" t="s">
        <v>331</v>
      </c>
      <c r="C36" s="643"/>
      <c r="D36" s="643"/>
      <c r="E36" s="643"/>
      <c r="F36" s="643"/>
      <c r="G36" s="643"/>
      <c r="H36" s="643"/>
      <c r="I36" s="643"/>
      <c r="J36" s="643"/>
      <c r="K36" s="643"/>
      <c r="L36" s="643"/>
      <c r="M36" s="643"/>
      <c r="N36" s="643"/>
      <c r="O36" s="643"/>
      <c r="P36" s="643"/>
      <c r="Q36" s="644"/>
      <c r="R36" s="645">
        <v>1240996</v>
      </c>
      <c r="S36" s="646"/>
      <c r="T36" s="646"/>
      <c r="U36" s="646"/>
      <c r="V36" s="646"/>
      <c r="W36" s="646"/>
      <c r="X36" s="646"/>
      <c r="Y36" s="647"/>
      <c r="Z36" s="648">
        <v>1.1000000000000001</v>
      </c>
      <c r="AA36" s="648"/>
      <c r="AB36" s="648"/>
      <c r="AC36" s="648"/>
      <c r="AD36" s="649" t="s">
        <v>139</v>
      </c>
      <c r="AE36" s="649"/>
      <c r="AF36" s="649"/>
      <c r="AG36" s="649"/>
      <c r="AH36" s="649"/>
      <c r="AI36" s="649"/>
      <c r="AJ36" s="649"/>
      <c r="AK36" s="649"/>
      <c r="AL36" s="650" t="s">
        <v>244</v>
      </c>
      <c r="AM36" s="651"/>
      <c r="AN36" s="651"/>
      <c r="AO36" s="652"/>
      <c r="AP36" s="235"/>
      <c r="AQ36" s="719" t="s">
        <v>332</v>
      </c>
      <c r="AR36" s="720"/>
      <c r="AS36" s="720"/>
      <c r="AT36" s="720"/>
      <c r="AU36" s="720"/>
      <c r="AV36" s="720"/>
      <c r="AW36" s="720"/>
      <c r="AX36" s="720"/>
      <c r="AY36" s="721"/>
      <c r="AZ36" s="634">
        <v>11815543</v>
      </c>
      <c r="BA36" s="635"/>
      <c r="BB36" s="635"/>
      <c r="BC36" s="635"/>
      <c r="BD36" s="635"/>
      <c r="BE36" s="635"/>
      <c r="BF36" s="722"/>
      <c r="BG36" s="656" t="s">
        <v>333</v>
      </c>
      <c r="BH36" s="657"/>
      <c r="BI36" s="657"/>
      <c r="BJ36" s="657"/>
      <c r="BK36" s="657"/>
      <c r="BL36" s="657"/>
      <c r="BM36" s="657"/>
      <c r="BN36" s="657"/>
      <c r="BO36" s="657"/>
      <c r="BP36" s="657"/>
      <c r="BQ36" s="657"/>
      <c r="BR36" s="657"/>
      <c r="BS36" s="657"/>
      <c r="BT36" s="657"/>
      <c r="BU36" s="658"/>
      <c r="BV36" s="634">
        <v>879387</v>
      </c>
      <c r="BW36" s="635"/>
      <c r="BX36" s="635"/>
      <c r="BY36" s="635"/>
      <c r="BZ36" s="635"/>
      <c r="CA36" s="635"/>
      <c r="CB36" s="722"/>
      <c r="CD36" s="660" t="s">
        <v>334</v>
      </c>
      <c r="CE36" s="661"/>
      <c r="CF36" s="661"/>
      <c r="CG36" s="661"/>
      <c r="CH36" s="661"/>
      <c r="CI36" s="661"/>
      <c r="CJ36" s="661"/>
      <c r="CK36" s="661"/>
      <c r="CL36" s="661"/>
      <c r="CM36" s="661"/>
      <c r="CN36" s="661"/>
      <c r="CO36" s="661"/>
      <c r="CP36" s="661"/>
      <c r="CQ36" s="662"/>
      <c r="CR36" s="645">
        <v>10335729</v>
      </c>
      <c r="CS36" s="646"/>
      <c r="CT36" s="646"/>
      <c r="CU36" s="646"/>
      <c r="CV36" s="646"/>
      <c r="CW36" s="646"/>
      <c r="CX36" s="646"/>
      <c r="CY36" s="647"/>
      <c r="CZ36" s="650">
        <v>9.5</v>
      </c>
      <c r="DA36" s="679"/>
      <c r="DB36" s="679"/>
      <c r="DC36" s="684"/>
      <c r="DD36" s="654">
        <v>9731261</v>
      </c>
      <c r="DE36" s="646"/>
      <c r="DF36" s="646"/>
      <c r="DG36" s="646"/>
      <c r="DH36" s="646"/>
      <c r="DI36" s="646"/>
      <c r="DJ36" s="646"/>
      <c r="DK36" s="647"/>
      <c r="DL36" s="654">
        <v>8775858</v>
      </c>
      <c r="DM36" s="646"/>
      <c r="DN36" s="646"/>
      <c r="DO36" s="646"/>
      <c r="DP36" s="646"/>
      <c r="DQ36" s="646"/>
      <c r="DR36" s="646"/>
      <c r="DS36" s="646"/>
      <c r="DT36" s="646"/>
      <c r="DU36" s="646"/>
      <c r="DV36" s="647"/>
      <c r="DW36" s="650">
        <v>13.3</v>
      </c>
      <c r="DX36" s="679"/>
      <c r="DY36" s="679"/>
      <c r="DZ36" s="679"/>
      <c r="EA36" s="679"/>
      <c r="EB36" s="679"/>
      <c r="EC36" s="680"/>
    </row>
    <row r="37" spans="2:133" ht="11.25" customHeight="1" x14ac:dyDescent="0.15">
      <c r="B37" s="642" t="s">
        <v>335</v>
      </c>
      <c r="C37" s="643"/>
      <c r="D37" s="643"/>
      <c r="E37" s="643"/>
      <c r="F37" s="643"/>
      <c r="G37" s="643"/>
      <c r="H37" s="643"/>
      <c r="I37" s="643"/>
      <c r="J37" s="643"/>
      <c r="K37" s="643"/>
      <c r="L37" s="643"/>
      <c r="M37" s="643"/>
      <c r="N37" s="643"/>
      <c r="O37" s="643"/>
      <c r="P37" s="643"/>
      <c r="Q37" s="644"/>
      <c r="R37" s="645">
        <v>3130049</v>
      </c>
      <c r="S37" s="646"/>
      <c r="T37" s="646"/>
      <c r="U37" s="646"/>
      <c r="V37" s="646"/>
      <c r="W37" s="646"/>
      <c r="X37" s="646"/>
      <c r="Y37" s="647"/>
      <c r="Z37" s="648">
        <v>2.8</v>
      </c>
      <c r="AA37" s="648"/>
      <c r="AB37" s="648"/>
      <c r="AC37" s="648"/>
      <c r="AD37" s="649" t="s">
        <v>244</v>
      </c>
      <c r="AE37" s="649"/>
      <c r="AF37" s="649"/>
      <c r="AG37" s="649"/>
      <c r="AH37" s="649"/>
      <c r="AI37" s="649"/>
      <c r="AJ37" s="649"/>
      <c r="AK37" s="649"/>
      <c r="AL37" s="650" t="s">
        <v>139</v>
      </c>
      <c r="AM37" s="651"/>
      <c r="AN37" s="651"/>
      <c r="AO37" s="652"/>
      <c r="AQ37" s="723" t="s">
        <v>336</v>
      </c>
      <c r="AR37" s="724"/>
      <c r="AS37" s="724"/>
      <c r="AT37" s="724"/>
      <c r="AU37" s="724"/>
      <c r="AV37" s="724"/>
      <c r="AW37" s="724"/>
      <c r="AX37" s="724"/>
      <c r="AY37" s="725"/>
      <c r="AZ37" s="645">
        <v>2274211</v>
      </c>
      <c r="BA37" s="646"/>
      <c r="BB37" s="646"/>
      <c r="BC37" s="646"/>
      <c r="BD37" s="682"/>
      <c r="BE37" s="682"/>
      <c r="BF37" s="700"/>
      <c r="BG37" s="660" t="s">
        <v>337</v>
      </c>
      <c r="BH37" s="661"/>
      <c r="BI37" s="661"/>
      <c r="BJ37" s="661"/>
      <c r="BK37" s="661"/>
      <c r="BL37" s="661"/>
      <c r="BM37" s="661"/>
      <c r="BN37" s="661"/>
      <c r="BO37" s="661"/>
      <c r="BP37" s="661"/>
      <c r="BQ37" s="661"/>
      <c r="BR37" s="661"/>
      <c r="BS37" s="661"/>
      <c r="BT37" s="661"/>
      <c r="BU37" s="662"/>
      <c r="BV37" s="645">
        <v>60302</v>
      </c>
      <c r="BW37" s="646"/>
      <c r="BX37" s="646"/>
      <c r="BY37" s="646"/>
      <c r="BZ37" s="646"/>
      <c r="CA37" s="646"/>
      <c r="CB37" s="655"/>
      <c r="CD37" s="660" t="s">
        <v>338</v>
      </c>
      <c r="CE37" s="661"/>
      <c r="CF37" s="661"/>
      <c r="CG37" s="661"/>
      <c r="CH37" s="661"/>
      <c r="CI37" s="661"/>
      <c r="CJ37" s="661"/>
      <c r="CK37" s="661"/>
      <c r="CL37" s="661"/>
      <c r="CM37" s="661"/>
      <c r="CN37" s="661"/>
      <c r="CO37" s="661"/>
      <c r="CP37" s="661"/>
      <c r="CQ37" s="662"/>
      <c r="CR37" s="645">
        <v>4542337</v>
      </c>
      <c r="CS37" s="682"/>
      <c r="CT37" s="682"/>
      <c r="CU37" s="682"/>
      <c r="CV37" s="682"/>
      <c r="CW37" s="682"/>
      <c r="CX37" s="682"/>
      <c r="CY37" s="683"/>
      <c r="CZ37" s="650">
        <v>4.2</v>
      </c>
      <c r="DA37" s="679"/>
      <c r="DB37" s="679"/>
      <c r="DC37" s="684"/>
      <c r="DD37" s="654">
        <v>4542337</v>
      </c>
      <c r="DE37" s="682"/>
      <c r="DF37" s="682"/>
      <c r="DG37" s="682"/>
      <c r="DH37" s="682"/>
      <c r="DI37" s="682"/>
      <c r="DJ37" s="682"/>
      <c r="DK37" s="683"/>
      <c r="DL37" s="654">
        <v>4407134</v>
      </c>
      <c r="DM37" s="682"/>
      <c r="DN37" s="682"/>
      <c r="DO37" s="682"/>
      <c r="DP37" s="682"/>
      <c r="DQ37" s="682"/>
      <c r="DR37" s="682"/>
      <c r="DS37" s="682"/>
      <c r="DT37" s="682"/>
      <c r="DU37" s="682"/>
      <c r="DV37" s="683"/>
      <c r="DW37" s="650">
        <v>6.7</v>
      </c>
      <c r="DX37" s="679"/>
      <c r="DY37" s="679"/>
      <c r="DZ37" s="679"/>
      <c r="EA37" s="679"/>
      <c r="EB37" s="679"/>
      <c r="EC37" s="680"/>
    </row>
    <row r="38" spans="2:133" ht="11.25" customHeight="1" x14ac:dyDescent="0.15">
      <c r="B38" s="642" t="s">
        <v>339</v>
      </c>
      <c r="C38" s="643"/>
      <c r="D38" s="643"/>
      <c r="E38" s="643"/>
      <c r="F38" s="643"/>
      <c r="G38" s="643"/>
      <c r="H38" s="643"/>
      <c r="I38" s="643"/>
      <c r="J38" s="643"/>
      <c r="K38" s="643"/>
      <c r="L38" s="643"/>
      <c r="M38" s="643"/>
      <c r="N38" s="643"/>
      <c r="O38" s="643"/>
      <c r="P38" s="643"/>
      <c r="Q38" s="644"/>
      <c r="R38" s="645">
        <v>2804701</v>
      </c>
      <c r="S38" s="646"/>
      <c r="T38" s="646"/>
      <c r="U38" s="646"/>
      <c r="V38" s="646"/>
      <c r="W38" s="646"/>
      <c r="X38" s="646"/>
      <c r="Y38" s="647"/>
      <c r="Z38" s="648">
        <v>2.5</v>
      </c>
      <c r="AA38" s="648"/>
      <c r="AB38" s="648"/>
      <c r="AC38" s="648"/>
      <c r="AD38" s="649">
        <v>7969</v>
      </c>
      <c r="AE38" s="649"/>
      <c r="AF38" s="649"/>
      <c r="AG38" s="649"/>
      <c r="AH38" s="649"/>
      <c r="AI38" s="649"/>
      <c r="AJ38" s="649"/>
      <c r="AK38" s="649"/>
      <c r="AL38" s="650">
        <v>0</v>
      </c>
      <c r="AM38" s="651"/>
      <c r="AN38" s="651"/>
      <c r="AO38" s="652"/>
      <c r="AQ38" s="723" t="s">
        <v>340</v>
      </c>
      <c r="AR38" s="724"/>
      <c r="AS38" s="724"/>
      <c r="AT38" s="724"/>
      <c r="AU38" s="724"/>
      <c r="AV38" s="724"/>
      <c r="AW38" s="724"/>
      <c r="AX38" s="724"/>
      <c r="AY38" s="725"/>
      <c r="AZ38" s="645">
        <v>3548</v>
      </c>
      <c r="BA38" s="646"/>
      <c r="BB38" s="646"/>
      <c r="BC38" s="646"/>
      <c r="BD38" s="682"/>
      <c r="BE38" s="682"/>
      <c r="BF38" s="700"/>
      <c r="BG38" s="660" t="s">
        <v>341</v>
      </c>
      <c r="BH38" s="661"/>
      <c r="BI38" s="661"/>
      <c r="BJ38" s="661"/>
      <c r="BK38" s="661"/>
      <c r="BL38" s="661"/>
      <c r="BM38" s="661"/>
      <c r="BN38" s="661"/>
      <c r="BO38" s="661"/>
      <c r="BP38" s="661"/>
      <c r="BQ38" s="661"/>
      <c r="BR38" s="661"/>
      <c r="BS38" s="661"/>
      <c r="BT38" s="661"/>
      <c r="BU38" s="662"/>
      <c r="BV38" s="645">
        <v>50155</v>
      </c>
      <c r="BW38" s="646"/>
      <c r="BX38" s="646"/>
      <c r="BY38" s="646"/>
      <c r="BZ38" s="646"/>
      <c r="CA38" s="646"/>
      <c r="CB38" s="655"/>
      <c r="CD38" s="660" t="s">
        <v>342</v>
      </c>
      <c r="CE38" s="661"/>
      <c r="CF38" s="661"/>
      <c r="CG38" s="661"/>
      <c r="CH38" s="661"/>
      <c r="CI38" s="661"/>
      <c r="CJ38" s="661"/>
      <c r="CK38" s="661"/>
      <c r="CL38" s="661"/>
      <c r="CM38" s="661"/>
      <c r="CN38" s="661"/>
      <c r="CO38" s="661"/>
      <c r="CP38" s="661"/>
      <c r="CQ38" s="662"/>
      <c r="CR38" s="645">
        <v>9641553</v>
      </c>
      <c r="CS38" s="646"/>
      <c r="CT38" s="646"/>
      <c r="CU38" s="646"/>
      <c r="CV38" s="646"/>
      <c r="CW38" s="646"/>
      <c r="CX38" s="646"/>
      <c r="CY38" s="647"/>
      <c r="CZ38" s="650">
        <v>8.8000000000000007</v>
      </c>
      <c r="DA38" s="679"/>
      <c r="DB38" s="679"/>
      <c r="DC38" s="684"/>
      <c r="DD38" s="654">
        <v>8247562</v>
      </c>
      <c r="DE38" s="646"/>
      <c r="DF38" s="646"/>
      <c r="DG38" s="646"/>
      <c r="DH38" s="646"/>
      <c r="DI38" s="646"/>
      <c r="DJ38" s="646"/>
      <c r="DK38" s="647"/>
      <c r="DL38" s="654">
        <v>7209649</v>
      </c>
      <c r="DM38" s="646"/>
      <c r="DN38" s="646"/>
      <c r="DO38" s="646"/>
      <c r="DP38" s="646"/>
      <c r="DQ38" s="646"/>
      <c r="DR38" s="646"/>
      <c r="DS38" s="646"/>
      <c r="DT38" s="646"/>
      <c r="DU38" s="646"/>
      <c r="DV38" s="647"/>
      <c r="DW38" s="650">
        <v>10.9</v>
      </c>
      <c r="DX38" s="679"/>
      <c r="DY38" s="679"/>
      <c r="DZ38" s="679"/>
      <c r="EA38" s="679"/>
      <c r="EB38" s="679"/>
      <c r="EC38" s="680"/>
    </row>
    <row r="39" spans="2:133" ht="11.25" customHeight="1" x14ac:dyDescent="0.15">
      <c r="B39" s="642" t="s">
        <v>343</v>
      </c>
      <c r="C39" s="643"/>
      <c r="D39" s="643"/>
      <c r="E39" s="643"/>
      <c r="F39" s="643"/>
      <c r="G39" s="643"/>
      <c r="H39" s="643"/>
      <c r="I39" s="643"/>
      <c r="J39" s="643"/>
      <c r="K39" s="643"/>
      <c r="L39" s="643"/>
      <c r="M39" s="643"/>
      <c r="N39" s="643"/>
      <c r="O39" s="643"/>
      <c r="P39" s="643"/>
      <c r="Q39" s="644"/>
      <c r="R39" s="645">
        <v>7015900</v>
      </c>
      <c r="S39" s="646"/>
      <c r="T39" s="646"/>
      <c r="U39" s="646"/>
      <c r="V39" s="646"/>
      <c r="W39" s="646"/>
      <c r="X39" s="646"/>
      <c r="Y39" s="647"/>
      <c r="Z39" s="648">
        <v>6.2</v>
      </c>
      <c r="AA39" s="648"/>
      <c r="AB39" s="648"/>
      <c r="AC39" s="648"/>
      <c r="AD39" s="649" t="s">
        <v>139</v>
      </c>
      <c r="AE39" s="649"/>
      <c r="AF39" s="649"/>
      <c r="AG39" s="649"/>
      <c r="AH39" s="649"/>
      <c r="AI39" s="649"/>
      <c r="AJ39" s="649"/>
      <c r="AK39" s="649"/>
      <c r="AL39" s="650" t="s">
        <v>244</v>
      </c>
      <c r="AM39" s="651"/>
      <c r="AN39" s="651"/>
      <c r="AO39" s="652"/>
      <c r="AQ39" s="723" t="s">
        <v>344</v>
      </c>
      <c r="AR39" s="724"/>
      <c r="AS39" s="724"/>
      <c r="AT39" s="724"/>
      <c r="AU39" s="724"/>
      <c r="AV39" s="724"/>
      <c r="AW39" s="724"/>
      <c r="AX39" s="724"/>
      <c r="AY39" s="725"/>
      <c r="AZ39" s="645">
        <v>55</v>
      </c>
      <c r="BA39" s="646"/>
      <c r="BB39" s="646"/>
      <c r="BC39" s="646"/>
      <c r="BD39" s="682"/>
      <c r="BE39" s="682"/>
      <c r="BF39" s="700"/>
      <c r="BG39" s="660" t="s">
        <v>345</v>
      </c>
      <c r="BH39" s="661"/>
      <c r="BI39" s="661"/>
      <c r="BJ39" s="661"/>
      <c r="BK39" s="661"/>
      <c r="BL39" s="661"/>
      <c r="BM39" s="661"/>
      <c r="BN39" s="661"/>
      <c r="BO39" s="661"/>
      <c r="BP39" s="661"/>
      <c r="BQ39" s="661"/>
      <c r="BR39" s="661"/>
      <c r="BS39" s="661"/>
      <c r="BT39" s="661"/>
      <c r="BU39" s="662"/>
      <c r="BV39" s="645">
        <v>76721</v>
      </c>
      <c r="BW39" s="646"/>
      <c r="BX39" s="646"/>
      <c r="BY39" s="646"/>
      <c r="BZ39" s="646"/>
      <c r="CA39" s="646"/>
      <c r="CB39" s="655"/>
      <c r="CD39" s="660" t="s">
        <v>346</v>
      </c>
      <c r="CE39" s="661"/>
      <c r="CF39" s="661"/>
      <c r="CG39" s="661"/>
      <c r="CH39" s="661"/>
      <c r="CI39" s="661"/>
      <c r="CJ39" s="661"/>
      <c r="CK39" s="661"/>
      <c r="CL39" s="661"/>
      <c r="CM39" s="661"/>
      <c r="CN39" s="661"/>
      <c r="CO39" s="661"/>
      <c r="CP39" s="661"/>
      <c r="CQ39" s="662"/>
      <c r="CR39" s="645">
        <v>166318</v>
      </c>
      <c r="CS39" s="682"/>
      <c r="CT39" s="682"/>
      <c r="CU39" s="682"/>
      <c r="CV39" s="682"/>
      <c r="CW39" s="682"/>
      <c r="CX39" s="682"/>
      <c r="CY39" s="683"/>
      <c r="CZ39" s="650">
        <v>0.2</v>
      </c>
      <c r="DA39" s="679"/>
      <c r="DB39" s="679"/>
      <c r="DC39" s="684"/>
      <c r="DD39" s="654">
        <v>144339</v>
      </c>
      <c r="DE39" s="682"/>
      <c r="DF39" s="682"/>
      <c r="DG39" s="682"/>
      <c r="DH39" s="682"/>
      <c r="DI39" s="682"/>
      <c r="DJ39" s="682"/>
      <c r="DK39" s="683"/>
      <c r="DL39" s="654" t="s">
        <v>244</v>
      </c>
      <c r="DM39" s="682"/>
      <c r="DN39" s="682"/>
      <c r="DO39" s="682"/>
      <c r="DP39" s="682"/>
      <c r="DQ39" s="682"/>
      <c r="DR39" s="682"/>
      <c r="DS39" s="682"/>
      <c r="DT39" s="682"/>
      <c r="DU39" s="682"/>
      <c r="DV39" s="683"/>
      <c r="DW39" s="650" t="s">
        <v>244</v>
      </c>
      <c r="DX39" s="679"/>
      <c r="DY39" s="679"/>
      <c r="DZ39" s="679"/>
      <c r="EA39" s="679"/>
      <c r="EB39" s="679"/>
      <c r="EC39" s="680"/>
    </row>
    <row r="40" spans="2:133" ht="11.25" customHeight="1" x14ac:dyDescent="0.15">
      <c r="B40" s="642" t="s">
        <v>347</v>
      </c>
      <c r="C40" s="643"/>
      <c r="D40" s="643"/>
      <c r="E40" s="643"/>
      <c r="F40" s="643"/>
      <c r="G40" s="643"/>
      <c r="H40" s="643"/>
      <c r="I40" s="643"/>
      <c r="J40" s="643"/>
      <c r="K40" s="643"/>
      <c r="L40" s="643"/>
      <c r="M40" s="643"/>
      <c r="N40" s="643"/>
      <c r="O40" s="643"/>
      <c r="P40" s="643"/>
      <c r="Q40" s="644"/>
      <c r="R40" s="645" t="s">
        <v>238</v>
      </c>
      <c r="S40" s="646"/>
      <c r="T40" s="646"/>
      <c r="U40" s="646"/>
      <c r="V40" s="646"/>
      <c r="W40" s="646"/>
      <c r="X40" s="646"/>
      <c r="Y40" s="647"/>
      <c r="Z40" s="648" t="s">
        <v>244</v>
      </c>
      <c r="AA40" s="648"/>
      <c r="AB40" s="648"/>
      <c r="AC40" s="648"/>
      <c r="AD40" s="649" t="s">
        <v>244</v>
      </c>
      <c r="AE40" s="649"/>
      <c r="AF40" s="649"/>
      <c r="AG40" s="649"/>
      <c r="AH40" s="649"/>
      <c r="AI40" s="649"/>
      <c r="AJ40" s="649"/>
      <c r="AK40" s="649"/>
      <c r="AL40" s="650" t="s">
        <v>139</v>
      </c>
      <c r="AM40" s="651"/>
      <c r="AN40" s="651"/>
      <c r="AO40" s="652"/>
      <c r="AQ40" s="723" t="s">
        <v>348</v>
      </c>
      <c r="AR40" s="724"/>
      <c r="AS40" s="724"/>
      <c r="AT40" s="724"/>
      <c r="AU40" s="724"/>
      <c r="AV40" s="724"/>
      <c r="AW40" s="724"/>
      <c r="AX40" s="724"/>
      <c r="AY40" s="725"/>
      <c r="AZ40" s="645" t="s">
        <v>244</v>
      </c>
      <c r="BA40" s="646"/>
      <c r="BB40" s="646"/>
      <c r="BC40" s="646"/>
      <c r="BD40" s="682"/>
      <c r="BE40" s="682"/>
      <c r="BF40" s="700"/>
      <c r="BG40" s="726" t="s">
        <v>349</v>
      </c>
      <c r="BH40" s="727"/>
      <c r="BI40" s="727"/>
      <c r="BJ40" s="727"/>
      <c r="BK40" s="727"/>
      <c r="BL40" s="236"/>
      <c r="BM40" s="661" t="s">
        <v>350</v>
      </c>
      <c r="BN40" s="661"/>
      <c r="BO40" s="661"/>
      <c r="BP40" s="661"/>
      <c r="BQ40" s="661"/>
      <c r="BR40" s="661"/>
      <c r="BS40" s="661"/>
      <c r="BT40" s="661"/>
      <c r="BU40" s="662"/>
      <c r="BV40" s="645">
        <v>91</v>
      </c>
      <c r="BW40" s="646"/>
      <c r="BX40" s="646"/>
      <c r="BY40" s="646"/>
      <c r="BZ40" s="646"/>
      <c r="CA40" s="646"/>
      <c r="CB40" s="655"/>
      <c r="CD40" s="660" t="s">
        <v>351</v>
      </c>
      <c r="CE40" s="661"/>
      <c r="CF40" s="661"/>
      <c r="CG40" s="661"/>
      <c r="CH40" s="661"/>
      <c r="CI40" s="661"/>
      <c r="CJ40" s="661"/>
      <c r="CK40" s="661"/>
      <c r="CL40" s="661"/>
      <c r="CM40" s="661"/>
      <c r="CN40" s="661"/>
      <c r="CO40" s="661"/>
      <c r="CP40" s="661"/>
      <c r="CQ40" s="662"/>
      <c r="CR40" s="645">
        <v>208498</v>
      </c>
      <c r="CS40" s="646"/>
      <c r="CT40" s="646"/>
      <c r="CU40" s="646"/>
      <c r="CV40" s="646"/>
      <c r="CW40" s="646"/>
      <c r="CX40" s="646"/>
      <c r="CY40" s="647"/>
      <c r="CZ40" s="650">
        <v>0.2</v>
      </c>
      <c r="DA40" s="679"/>
      <c r="DB40" s="679"/>
      <c r="DC40" s="684"/>
      <c r="DD40" s="654">
        <v>8999</v>
      </c>
      <c r="DE40" s="646"/>
      <c r="DF40" s="646"/>
      <c r="DG40" s="646"/>
      <c r="DH40" s="646"/>
      <c r="DI40" s="646"/>
      <c r="DJ40" s="646"/>
      <c r="DK40" s="647"/>
      <c r="DL40" s="654">
        <v>8999</v>
      </c>
      <c r="DM40" s="646"/>
      <c r="DN40" s="646"/>
      <c r="DO40" s="646"/>
      <c r="DP40" s="646"/>
      <c r="DQ40" s="646"/>
      <c r="DR40" s="646"/>
      <c r="DS40" s="646"/>
      <c r="DT40" s="646"/>
      <c r="DU40" s="646"/>
      <c r="DV40" s="647"/>
      <c r="DW40" s="650">
        <v>0</v>
      </c>
      <c r="DX40" s="679"/>
      <c r="DY40" s="679"/>
      <c r="DZ40" s="679"/>
      <c r="EA40" s="679"/>
      <c r="EB40" s="679"/>
      <c r="EC40" s="680"/>
    </row>
    <row r="41" spans="2:133" ht="11.25" customHeight="1" x14ac:dyDescent="0.15">
      <c r="B41" s="642" t="s">
        <v>352</v>
      </c>
      <c r="C41" s="643"/>
      <c r="D41" s="643"/>
      <c r="E41" s="643"/>
      <c r="F41" s="643"/>
      <c r="G41" s="643"/>
      <c r="H41" s="643"/>
      <c r="I41" s="643"/>
      <c r="J41" s="643"/>
      <c r="K41" s="643"/>
      <c r="L41" s="643"/>
      <c r="M41" s="643"/>
      <c r="N41" s="643"/>
      <c r="O41" s="643"/>
      <c r="P41" s="643"/>
      <c r="Q41" s="644"/>
      <c r="R41" s="645">
        <v>2316900</v>
      </c>
      <c r="S41" s="646"/>
      <c r="T41" s="646"/>
      <c r="U41" s="646"/>
      <c r="V41" s="646"/>
      <c r="W41" s="646"/>
      <c r="X41" s="646"/>
      <c r="Y41" s="647"/>
      <c r="Z41" s="648">
        <v>2.1</v>
      </c>
      <c r="AA41" s="648"/>
      <c r="AB41" s="648"/>
      <c r="AC41" s="648"/>
      <c r="AD41" s="649" t="s">
        <v>244</v>
      </c>
      <c r="AE41" s="649"/>
      <c r="AF41" s="649"/>
      <c r="AG41" s="649"/>
      <c r="AH41" s="649"/>
      <c r="AI41" s="649"/>
      <c r="AJ41" s="649"/>
      <c r="AK41" s="649"/>
      <c r="AL41" s="650" t="s">
        <v>244</v>
      </c>
      <c r="AM41" s="651"/>
      <c r="AN41" s="651"/>
      <c r="AO41" s="652"/>
      <c r="AQ41" s="723" t="s">
        <v>353</v>
      </c>
      <c r="AR41" s="724"/>
      <c r="AS41" s="724"/>
      <c r="AT41" s="724"/>
      <c r="AU41" s="724"/>
      <c r="AV41" s="724"/>
      <c r="AW41" s="724"/>
      <c r="AX41" s="724"/>
      <c r="AY41" s="725"/>
      <c r="AZ41" s="645">
        <v>2604442</v>
      </c>
      <c r="BA41" s="646"/>
      <c r="BB41" s="646"/>
      <c r="BC41" s="646"/>
      <c r="BD41" s="682"/>
      <c r="BE41" s="682"/>
      <c r="BF41" s="700"/>
      <c r="BG41" s="726"/>
      <c r="BH41" s="727"/>
      <c r="BI41" s="727"/>
      <c r="BJ41" s="727"/>
      <c r="BK41" s="727"/>
      <c r="BL41" s="236"/>
      <c r="BM41" s="661" t="s">
        <v>354</v>
      </c>
      <c r="BN41" s="661"/>
      <c r="BO41" s="661"/>
      <c r="BP41" s="661"/>
      <c r="BQ41" s="661"/>
      <c r="BR41" s="661"/>
      <c r="BS41" s="661"/>
      <c r="BT41" s="661"/>
      <c r="BU41" s="662"/>
      <c r="BV41" s="645" t="s">
        <v>244</v>
      </c>
      <c r="BW41" s="646"/>
      <c r="BX41" s="646"/>
      <c r="BY41" s="646"/>
      <c r="BZ41" s="646"/>
      <c r="CA41" s="646"/>
      <c r="CB41" s="655"/>
      <c r="CD41" s="660" t="s">
        <v>355</v>
      </c>
      <c r="CE41" s="661"/>
      <c r="CF41" s="661"/>
      <c r="CG41" s="661"/>
      <c r="CH41" s="661"/>
      <c r="CI41" s="661"/>
      <c r="CJ41" s="661"/>
      <c r="CK41" s="661"/>
      <c r="CL41" s="661"/>
      <c r="CM41" s="661"/>
      <c r="CN41" s="661"/>
      <c r="CO41" s="661"/>
      <c r="CP41" s="661"/>
      <c r="CQ41" s="662"/>
      <c r="CR41" s="645" t="s">
        <v>244</v>
      </c>
      <c r="CS41" s="682"/>
      <c r="CT41" s="682"/>
      <c r="CU41" s="682"/>
      <c r="CV41" s="682"/>
      <c r="CW41" s="682"/>
      <c r="CX41" s="682"/>
      <c r="CY41" s="683"/>
      <c r="CZ41" s="650" t="s">
        <v>139</v>
      </c>
      <c r="DA41" s="679"/>
      <c r="DB41" s="679"/>
      <c r="DC41" s="684"/>
      <c r="DD41" s="654" t="s">
        <v>244</v>
      </c>
      <c r="DE41" s="682"/>
      <c r="DF41" s="682"/>
      <c r="DG41" s="682"/>
      <c r="DH41" s="682"/>
      <c r="DI41" s="682"/>
      <c r="DJ41" s="682"/>
      <c r="DK41" s="683"/>
      <c r="DL41" s="732"/>
      <c r="DM41" s="733"/>
      <c r="DN41" s="733"/>
      <c r="DO41" s="733"/>
      <c r="DP41" s="733"/>
      <c r="DQ41" s="733"/>
      <c r="DR41" s="733"/>
      <c r="DS41" s="733"/>
      <c r="DT41" s="733"/>
      <c r="DU41" s="733"/>
      <c r="DV41" s="734"/>
      <c r="DW41" s="735"/>
      <c r="DX41" s="736"/>
      <c r="DY41" s="736"/>
      <c r="DZ41" s="736"/>
      <c r="EA41" s="736"/>
      <c r="EB41" s="736"/>
      <c r="EC41" s="737"/>
    </row>
    <row r="42" spans="2:133" ht="11.25" customHeight="1" x14ac:dyDescent="0.15">
      <c r="B42" s="686" t="s">
        <v>356</v>
      </c>
      <c r="C42" s="687"/>
      <c r="D42" s="687"/>
      <c r="E42" s="687"/>
      <c r="F42" s="687"/>
      <c r="G42" s="687"/>
      <c r="H42" s="687"/>
      <c r="I42" s="687"/>
      <c r="J42" s="687"/>
      <c r="K42" s="687"/>
      <c r="L42" s="687"/>
      <c r="M42" s="687"/>
      <c r="N42" s="687"/>
      <c r="O42" s="687"/>
      <c r="P42" s="687"/>
      <c r="Q42" s="688"/>
      <c r="R42" s="730">
        <v>112570261</v>
      </c>
      <c r="S42" s="731"/>
      <c r="T42" s="731"/>
      <c r="U42" s="731"/>
      <c r="V42" s="731"/>
      <c r="W42" s="731"/>
      <c r="X42" s="731"/>
      <c r="Y42" s="739"/>
      <c r="Z42" s="740">
        <v>100</v>
      </c>
      <c r="AA42" s="740"/>
      <c r="AB42" s="740"/>
      <c r="AC42" s="740"/>
      <c r="AD42" s="741">
        <v>63901943</v>
      </c>
      <c r="AE42" s="741"/>
      <c r="AF42" s="741"/>
      <c r="AG42" s="741"/>
      <c r="AH42" s="741"/>
      <c r="AI42" s="741"/>
      <c r="AJ42" s="741"/>
      <c r="AK42" s="741"/>
      <c r="AL42" s="742">
        <v>100</v>
      </c>
      <c r="AM42" s="717"/>
      <c r="AN42" s="717"/>
      <c r="AO42" s="743"/>
      <c r="AQ42" s="744" t="s">
        <v>357</v>
      </c>
      <c r="AR42" s="745"/>
      <c r="AS42" s="745"/>
      <c r="AT42" s="745"/>
      <c r="AU42" s="745"/>
      <c r="AV42" s="745"/>
      <c r="AW42" s="745"/>
      <c r="AX42" s="745"/>
      <c r="AY42" s="746"/>
      <c r="AZ42" s="730">
        <v>6933287</v>
      </c>
      <c r="BA42" s="731"/>
      <c r="BB42" s="731"/>
      <c r="BC42" s="731"/>
      <c r="BD42" s="716"/>
      <c r="BE42" s="716"/>
      <c r="BF42" s="718"/>
      <c r="BG42" s="728"/>
      <c r="BH42" s="729"/>
      <c r="BI42" s="729"/>
      <c r="BJ42" s="729"/>
      <c r="BK42" s="729"/>
      <c r="BL42" s="237"/>
      <c r="BM42" s="671" t="s">
        <v>358</v>
      </c>
      <c r="BN42" s="671"/>
      <c r="BO42" s="671"/>
      <c r="BP42" s="671"/>
      <c r="BQ42" s="671"/>
      <c r="BR42" s="671"/>
      <c r="BS42" s="671"/>
      <c r="BT42" s="671"/>
      <c r="BU42" s="672"/>
      <c r="BV42" s="730">
        <v>301</v>
      </c>
      <c r="BW42" s="731"/>
      <c r="BX42" s="731"/>
      <c r="BY42" s="731"/>
      <c r="BZ42" s="731"/>
      <c r="CA42" s="731"/>
      <c r="CB42" s="738"/>
      <c r="CD42" s="642" t="s">
        <v>359</v>
      </c>
      <c r="CE42" s="643"/>
      <c r="CF42" s="643"/>
      <c r="CG42" s="643"/>
      <c r="CH42" s="643"/>
      <c r="CI42" s="643"/>
      <c r="CJ42" s="643"/>
      <c r="CK42" s="643"/>
      <c r="CL42" s="643"/>
      <c r="CM42" s="643"/>
      <c r="CN42" s="643"/>
      <c r="CO42" s="643"/>
      <c r="CP42" s="643"/>
      <c r="CQ42" s="644"/>
      <c r="CR42" s="645">
        <v>8400603</v>
      </c>
      <c r="CS42" s="646"/>
      <c r="CT42" s="646"/>
      <c r="CU42" s="646"/>
      <c r="CV42" s="646"/>
      <c r="CW42" s="646"/>
      <c r="CX42" s="646"/>
      <c r="CY42" s="647"/>
      <c r="CZ42" s="650">
        <v>7.7</v>
      </c>
      <c r="DA42" s="651"/>
      <c r="DB42" s="651"/>
      <c r="DC42" s="663"/>
      <c r="DD42" s="654">
        <v>1376498</v>
      </c>
      <c r="DE42" s="646"/>
      <c r="DF42" s="646"/>
      <c r="DG42" s="646"/>
      <c r="DH42" s="646"/>
      <c r="DI42" s="646"/>
      <c r="DJ42" s="646"/>
      <c r="DK42" s="647"/>
      <c r="DL42" s="732"/>
      <c r="DM42" s="733"/>
      <c r="DN42" s="733"/>
      <c r="DO42" s="733"/>
      <c r="DP42" s="733"/>
      <c r="DQ42" s="733"/>
      <c r="DR42" s="733"/>
      <c r="DS42" s="733"/>
      <c r="DT42" s="733"/>
      <c r="DU42" s="733"/>
      <c r="DV42" s="734"/>
      <c r="DW42" s="735"/>
      <c r="DX42" s="736"/>
      <c r="DY42" s="736"/>
      <c r="DZ42" s="736"/>
      <c r="EA42" s="736"/>
      <c r="EB42" s="736"/>
      <c r="EC42" s="737"/>
    </row>
    <row r="43" spans="2:133" ht="11.25" customHeight="1" x14ac:dyDescent="0.15">
      <c r="BV43" s="238"/>
      <c r="BW43" s="238"/>
      <c r="BX43" s="238"/>
      <c r="BY43" s="238"/>
      <c r="BZ43" s="238"/>
      <c r="CA43" s="238"/>
      <c r="CB43" s="238"/>
      <c r="CD43" s="642" t="s">
        <v>360</v>
      </c>
      <c r="CE43" s="643"/>
      <c r="CF43" s="643"/>
      <c r="CG43" s="643"/>
      <c r="CH43" s="643"/>
      <c r="CI43" s="643"/>
      <c r="CJ43" s="643"/>
      <c r="CK43" s="643"/>
      <c r="CL43" s="643"/>
      <c r="CM43" s="643"/>
      <c r="CN43" s="643"/>
      <c r="CO43" s="643"/>
      <c r="CP43" s="643"/>
      <c r="CQ43" s="644"/>
      <c r="CR43" s="645">
        <v>243021</v>
      </c>
      <c r="CS43" s="682"/>
      <c r="CT43" s="682"/>
      <c r="CU43" s="682"/>
      <c r="CV43" s="682"/>
      <c r="CW43" s="682"/>
      <c r="CX43" s="682"/>
      <c r="CY43" s="683"/>
      <c r="CZ43" s="650">
        <v>0.2</v>
      </c>
      <c r="DA43" s="679"/>
      <c r="DB43" s="679"/>
      <c r="DC43" s="684"/>
      <c r="DD43" s="654">
        <v>243021</v>
      </c>
      <c r="DE43" s="682"/>
      <c r="DF43" s="682"/>
      <c r="DG43" s="682"/>
      <c r="DH43" s="682"/>
      <c r="DI43" s="682"/>
      <c r="DJ43" s="682"/>
      <c r="DK43" s="683"/>
      <c r="DL43" s="732"/>
      <c r="DM43" s="733"/>
      <c r="DN43" s="733"/>
      <c r="DO43" s="733"/>
      <c r="DP43" s="733"/>
      <c r="DQ43" s="733"/>
      <c r="DR43" s="733"/>
      <c r="DS43" s="733"/>
      <c r="DT43" s="733"/>
      <c r="DU43" s="733"/>
      <c r="DV43" s="734"/>
      <c r="DW43" s="735"/>
      <c r="DX43" s="736"/>
      <c r="DY43" s="736"/>
      <c r="DZ43" s="736"/>
      <c r="EA43" s="736"/>
      <c r="EB43" s="736"/>
      <c r="EC43" s="737"/>
    </row>
    <row r="44" spans="2:133" ht="11.25" customHeight="1" x14ac:dyDescent="0.15">
      <c r="CD44" s="757" t="s">
        <v>309</v>
      </c>
      <c r="CE44" s="758"/>
      <c r="CF44" s="642" t="s">
        <v>361</v>
      </c>
      <c r="CG44" s="643"/>
      <c r="CH44" s="643"/>
      <c r="CI44" s="643"/>
      <c r="CJ44" s="643"/>
      <c r="CK44" s="643"/>
      <c r="CL44" s="643"/>
      <c r="CM44" s="643"/>
      <c r="CN44" s="643"/>
      <c r="CO44" s="643"/>
      <c r="CP44" s="643"/>
      <c r="CQ44" s="644"/>
      <c r="CR44" s="645">
        <v>8346308</v>
      </c>
      <c r="CS44" s="646"/>
      <c r="CT44" s="646"/>
      <c r="CU44" s="646"/>
      <c r="CV44" s="646"/>
      <c r="CW44" s="646"/>
      <c r="CX44" s="646"/>
      <c r="CY44" s="647"/>
      <c r="CZ44" s="650">
        <v>7.7</v>
      </c>
      <c r="DA44" s="651"/>
      <c r="DB44" s="651"/>
      <c r="DC44" s="663"/>
      <c r="DD44" s="654">
        <v>1367365</v>
      </c>
      <c r="DE44" s="646"/>
      <c r="DF44" s="646"/>
      <c r="DG44" s="646"/>
      <c r="DH44" s="646"/>
      <c r="DI44" s="646"/>
      <c r="DJ44" s="646"/>
      <c r="DK44" s="647"/>
      <c r="DL44" s="732"/>
      <c r="DM44" s="733"/>
      <c r="DN44" s="733"/>
      <c r="DO44" s="733"/>
      <c r="DP44" s="733"/>
      <c r="DQ44" s="733"/>
      <c r="DR44" s="733"/>
      <c r="DS44" s="733"/>
      <c r="DT44" s="733"/>
      <c r="DU44" s="733"/>
      <c r="DV44" s="734"/>
      <c r="DW44" s="735"/>
      <c r="DX44" s="736"/>
      <c r="DY44" s="736"/>
      <c r="DZ44" s="736"/>
      <c r="EA44" s="736"/>
      <c r="EB44" s="736"/>
      <c r="EC44" s="737"/>
    </row>
    <row r="45" spans="2:133" ht="11.25" customHeight="1" x14ac:dyDescent="0.15">
      <c r="CD45" s="759"/>
      <c r="CE45" s="760"/>
      <c r="CF45" s="642" t="s">
        <v>362</v>
      </c>
      <c r="CG45" s="643"/>
      <c r="CH45" s="643"/>
      <c r="CI45" s="643"/>
      <c r="CJ45" s="643"/>
      <c r="CK45" s="643"/>
      <c r="CL45" s="643"/>
      <c r="CM45" s="643"/>
      <c r="CN45" s="643"/>
      <c r="CO45" s="643"/>
      <c r="CP45" s="643"/>
      <c r="CQ45" s="644"/>
      <c r="CR45" s="645">
        <v>3122521</v>
      </c>
      <c r="CS45" s="682"/>
      <c r="CT45" s="682"/>
      <c r="CU45" s="682"/>
      <c r="CV45" s="682"/>
      <c r="CW45" s="682"/>
      <c r="CX45" s="682"/>
      <c r="CY45" s="683"/>
      <c r="CZ45" s="650">
        <v>2.9</v>
      </c>
      <c r="DA45" s="679"/>
      <c r="DB45" s="679"/>
      <c r="DC45" s="684"/>
      <c r="DD45" s="654">
        <v>125407</v>
      </c>
      <c r="DE45" s="682"/>
      <c r="DF45" s="682"/>
      <c r="DG45" s="682"/>
      <c r="DH45" s="682"/>
      <c r="DI45" s="682"/>
      <c r="DJ45" s="682"/>
      <c r="DK45" s="683"/>
      <c r="DL45" s="732"/>
      <c r="DM45" s="733"/>
      <c r="DN45" s="733"/>
      <c r="DO45" s="733"/>
      <c r="DP45" s="733"/>
      <c r="DQ45" s="733"/>
      <c r="DR45" s="733"/>
      <c r="DS45" s="733"/>
      <c r="DT45" s="733"/>
      <c r="DU45" s="733"/>
      <c r="DV45" s="734"/>
      <c r="DW45" s="735"/>
      <c r="DX45" s="736"/>
      <c r="DY45" s="736"/>
      <c r="DZ45" s="736"/>
      <c r="EA45" s="736"/>
      <c r="EB45" s="736"/>
      <c r="EC45" s="737"/>
    </row>
    <row r="46" spans="2:133" ht="11.25" customHeight="1" x14ac:dyDescent="0.15">
      <c r="B46" s="230" t="s">
        <v>363</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59"/>
      <c r="CE46" s="760"/>
      <c r="CF46" s="642" t="s">
        <v>364</v>
      </c>
      <c r="CG46" s="643"/>
      <c r="CH46" s="643"/>
      <c r="CI46" s="643"/>
      <c r="CJ46" s="643"/>
      <c r="CK46" s="643"/>
      <c r="CL46" s="643"/>
      <c r="CM46" s="643"/>
      <c r="CN46" s="643"/>
      <c r="CO46" s="643"/>
      <c r="CP46" s="643"/>
      <c r="CQ46" s="644"/>
      <c r="CR46" s="645">
        <v>5095103</v>
      </c>
      <c r="CS46" s="646"/>
      <c r="CT46" s="646"/>
      <c r="CU46" s="646"/>
      <c r="CV46" s="646"/>
      <c r="CW46" s="646"/>
      <c r="CX46" s="646"/>
      <c r="CY46" s="647"/>
      <c r="CZ46" s="650">
        <v>4.7</v>
      </c>
      <c r="DA46" s="651"/>
      <c r="DB46" s="651"/>
      <c r="DC46" s="663"/>
      <c r="DD46" s="654">
        <v>1223174</v>
      </c>
      <c r="DE46" s="646"/>
      <c r="DF46" s="646"/>
      <c r="DG46" s="646"/>
      <c r="DH46" s="646"/>
      <c r="DI46" s="646"/>
      <c r="DJ46" s="646"/>
      <c r="DK46" s="647"/>
      <c r="DL46" s="732"/>
      <c r="DM46" s="733"/>
      <c r="DN46" s="733"/>
      <c r="DO46" s="733"/>
      <c r="DP46" s="733"/>
      <c r="DQ46" s="733"/>
      <c r="DR46" s="733"/>
      <c r="DS46" s="733"/>
      <c r="DT46" s="733"/>
      <c r="DU46" s="733"/>
      <c r="DV46" s="734"/>
      <c r="DW46" s="735"/>
      <c r="DX46" s="736"/>
      <c r="DY46" s="736"/>
      <c r="DZ46" s="736"/>
      <c r="EA46" s="736"/>
      <c r="EB46" s="736"/>
      <c r="EC46" s="737"/>
    </row>
    <row r="47" spans="2:133" ht="11.25" customHeight="1" x14ac:dyDescent="0.15">
      <c r="B47" s="240" t="s">
        <v>365</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59"/>
      <c r="CE47" s="760"/>
      <c r="CF47" s="642" t="s">
        <v>366</v>
      </c>
      <c r="CG47" s="643"/>
      <c r="CH47" s="643"/>
      <c r="CI47" s="643"/>
      <c r="CJ47" s="643"/>
      <c r="CK47" s="643"/>
      <c r="CL47" s="643"/>
      <c r="CM47" s="643"/>
      <c r="CN47" s="643"/>
      <c r="CO47" s="643"/>
      <c r="CP47" s="643"/>
      <c r="CQ47" s="644"/>
      <c r="CR47" s="645">
        <v>54295</v>
      </c>
      <c r="CS47" s="682"/>
      <c r="CT47" s="682"/>
      <c r="CU47" s="682"/>
      <c r="CV47" s="682"/>
      <c r="CW47" s="682"/>
      <c r="CX47" s="682"/>
      <c r="CY47" s="683"/>
      <c r="CZ47" s="650">
        <v>0</v>
      </c>
      <c r="DA47" s="679"/>
      <c r="DB47" s="679"/>
      <c r="DC47" s="684"/>
      <c r="DD47" s="654">
        <v>9133</v>
      </c>
      <c r="DE47" s="682"/>
      <c r="DF47" s="682"/>
      <c r="DG47" s="682"/>
      <c r="DH47" s="682"/>
      <c r="DI47" s="682"/>
      <c r="DJ47" s="682"/>
      <c r="DK47" s="683"/>
      <c r="DL47" s="732"/>
      <c r="DM47" s="733"/>
      <c r="DN47" s="733"/>
      <c r="DO47" s="733"/>
      <c r="DP47" s="733"/>
      <c r="DQ47" s="733"/>
      <c r="DR47" s="733"/>
      <c r="DS47" s="733"/>
      <c r="DT47" s="733"/>
      <c r="DU47" s="733"/>
      <c r="DV47" s="734"/>
      <c r="DW47" s="735"/>
      <c r="DX47" s="736"/>
      <c r="DY47" s="736"/>
      <c r="DZ47" s="736"/>
      <c r="EA47" s="736"/>
      <c r="EB47" s="736"/>
      <c r="EC47" s="737"/>
    </row>
    <row r="48" spans="2:133" x14ac:dyDescent="0.15">
      <c r="B48" s="241" t="s">
        <v>367</v>
      </c>
      <c r="CD48" s="761"/>
      <c r="CE48" s="762"/>
      <c r="CF48" s="642" t="s">
        <v>368</v>
      </c>
      <c r="CG48" s="643"/>
      <c r="CH48" s="643"/>
      <c r="CI48" s="643"/>
      <c r="CJ48" s="643"/>
      <c r="CK48" s="643"/>
      <c r="CL48" s="643"/>
      <c r="CM48" s="643"/>
      <c r="CN48" s="643"/>
      <c r="CO48" s="643"/>
      <c r="CP48" s="643"/>
      <c r="CQ48" s="644"/>
      <c r="CR48" s="645" t="s">
        <v>244</v>
      </c>
      <c r="CS48" s="646"/>
      <c r="CT48" s="646"/>
      <c r="CU48" s="646"/>
      <c r="CV48" s="646"/>
      <c r="CW48" s="646"/>
      <c r="CX48" s="646"/>
      <c r="CY48" s="647"/>
      <c r="CZ48" s="650" t="s">
        <v>244</v>
      </c>
      <c r="DA48" s="651"/>
      <c r="DB48" s="651"/>
      <c r="DC48" s="663"/>
      <c r="DD48" s="654" t="s">
        <v>244</v>
      </c>
      <c r="DE48" s="646"/>
      <c r="DF48" s="646"/>
      <c r="DG48" s="646"/>
      <c r="DH48" s="646"/>
      <c r="DI48" s="646"/>
      <c r="DJ48" s="646"/>
      <c r="DK48" s="647"/>
      <c r="DL48" s="732"/>
      <c r="DM48" s="733"/>
      <c r="DN48" s="733"/>
      <c r="DO48" s="733"/>
      <c r="DP48" s="733"/>
      <c r="DQ48" s="733"/>
      <c r="DR48" s="733"/>
      <c r="DS48" s="733"/>
      <c r="DT48" s="733"/>
      <c r="DU48" s="733"/>
      <c r="DV48" s="734"/>
      <c r="DW48" s="735"/>
      <c r="DX48" s="736"/>
      <c r="DY48" s="736"/>
      <c r="DZ48" s="736"/>
      <c r="EA48" s="736"/>
      <c r="EB48" s="736"/>
      <c r="EC48" s="737"/>
    </row>
    <row r="49" spans="82:133" ht="11.25" customHeight="1" x14ac:dyDescent="0.15">
      <c r="CD49" s="686" t="s">
        <v>369</v>
      </c>
      <c r="CE49" s="687"/>
      <c r="CF49" s="687"/>
      <c r="CG49" s="687"/>
      <c r="CH49" s="687"/>
      <c r="CI49" s="687"/>
      <c r="CJ49" s="687"/>
      <c r="CK49" s="687"/>
      <c r="CL49" s="687"/>
      <c r="CM49" s="687"/>
      <c r="CN49" s="687"/>
      <c r="CO49" s="687"/>
      <c r="CP49" s="687"/>
      <c r="CQ49" s="688"/>
      <c r="CR49" s="730">
        <v>109094781</v>
      </c>
      <c r="CS49" s="716"/>
      <c r="CT49" s="716"/>
      <c r="CU49" s="716"/>
      <c r="CV49" s="716"/>
      <c r="CW49" s="716"/>
      <c r="CX49" s="716"/>
      <c r="CY49" s="747"/>
      <c r="CZ49" s="742">
        <v>100</v>
      </c>
      <c r="DA49" s="748"/>
      <c r="DB49" s="748"/>
      <c r="DC49" s="749"/>
      <c r="DD49" s="750">
        <v>72485623</v>
      </c>
      <c r="DE49" s="716"/>
      <c r="DF49" s="716"/>
      <c r="DG49" s="716"/>
      <c r="DH49" s="716"/>
      <c r="DI49" s="716"/>
      <c r="DJ49" s="716"/>
      <c r="DK49" s="747"/>
      <c r="DL49" s="751"/>
      <c r="DM49" s="752"/>
      <c r="DN49" s="752"/>
      <c r="DO49" s="752"/>
      <c r="DP49" s="752"/>
      <c r="DQ49" s="752"/>
      <c r="DR49" s="752"/>
      <c r="DS49" s="752"/>
      <c r="DT49" s="752"/>
      <c r="DU49" s="752"/>
      <c r="DV49" s="753"/>
      <c r="DW49" s="754"/>
      <c r="DX49" s="755"/>
      <c r="DY49" s="755"/>
      <c r="DZ49" s="755"/>
      <c r="EA49" s="755"/>
      <c r="EB49" s="755"/>
      <c r="EC49" s="756"/>
    </row>
  </sheetData>
  <sheetProtection algorithmName="SHA-512" hashValue="FiuJ7ffIcWLA7uzkJSeNP0bhTgGF8QQRcud5XkgnyxPQquFmGpjulzQEC+xRlD3qfIbLYyYovc992MPL/5YMmA==" saltValue="AcGfTw1Hi4q9VMYg53ohSg=="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370</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20" t="s">
        <v>371</v>
      </c>
      <c r="DK2" s="821"/>
      <c r="DL2" s="821"/>
      <c r="DM2" s="821"/>
      <c r="DN2" s="821"/>
      <c r="DO2" s="822"/>
      <c r="DP2" s="250"/>
      <c r="DQ2" s="820" t="s">
        <v>372</v>
      </c>
      <c r="DR2" s="821"/>
      <c r="DS2" s="821"/>
      <c r="DT2" s="821"/>
      <c r="DU2" s="821"/>
      <c r="DV2" s="821"/>
      <c r="DW2" s="821"/>
      <c r="DX2" s="821"/>
      <c r="DY2" s="821"/>
      <c r="DZ2" s="82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23" t="s">
        <v>373</v>
      </c>
      <c r="B4" s="823"/>
      <c r="C4" s="823"/>
      <c r="D4" s="823"/>
      <c r="E4" s="823"/>
      <c r="F4" s="823"/>
      <c r="G4" s="823"/>
      <c r="H4" s="823"/>
      <c r="I4" s="823"/>
      <c r="J4" s="823"/>
      <c r="K4" s="823"/>
      <c r="L4" s="823"/>
      <c r="M4" s="823"/>
      <c r="N4" s="823"/>
      <c r="O4" s="823"/>
      <c r="P4" s="823"/>
      <c r="Q4" s="823"/>
      <c r="R4" s="823"/>
      <c r="S4" s="823"/>
      <c r="T4" s="823"/>
      <c r="U4" s="823"/>
      <c r="V4" s="823"/>
      <c r="W4" s="823"/>
      <c r="X4" s="823"/>
      <c r="Y4" s="823"/>
      <c r="Z4" s="823"/>
      <c r="AA4" s="823"/>
      <c r="AB4" s="823"/>
      <c r="AC4" s="823"/>
      <c r="AD4" s="823"/>
      <c r="AE4" s="823"/>
      <c r="AF4" s="823"/>
      <c r="AG4" s="823"/>
      <c r="AH4" s="823"/>
      <c r="AI4" s="823"/>
      <c r="AJ4" s="823"/>
      <c r="AK4" s="823"/>
      <c r="AL4" s="823"/>
      <c r="AM4" s="823"/>
      <c r="AN4" s="823"/>
      <c r="AO4" s="823"/>
      <c r="AP4" s="823"/>
      <c r="AQ4" s="823"/>
      <c r="AR4" s="823"/>
      <c r="AS4" s="823"/>
      <c r="AT4" s="823"/>
      <c r="AU4" s="823"/>
      <c r="AV4" s="823"/>
      <c r="AW4" s="823"/>
      <c r="AX4" s="823"/>
      <c r="AY4" s="823"/>
      <c r="AZ4" s="253"/>
      <c r="BA4" s="253"/>
      <c r="BB4" s="253"/>
      <c r="BC4" s="253"/>
      <c r="BD4" s="253"/>
      <c r="BE4" s="254"/>
      <c r="BF4" s="254"/>
      <c r="BG4" s="254"/>
      <c r="BH4" s="254"/>
      <c r="BI4" s="254"/>
      <c r="BJ4" s="254"/>
      <c r="BK4" s="254"/>
      <c r="BL4" s="254"/>
      <c r="BM4" s="254"/>
      <c r="BN4" s="254"/>
      <c r="BO4" s="254"/>
      <c r="BP4" s="254"/>
      <c r="BQ4" s="253" t="s">
        <v>374</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08" t="s">
        <v>375</v>
      </c>
      <c r="B5" s="809"/>
      <c r="C5" s="809"/>
      <c r="D5" s="809"/>
      <c r="E5" s="809"/>
      <c r="F5" s="809"/>
      <c r="G5" s="809"/>
      <c r="H5" s="809"/>
      <c r="I5" s="809"/>
      <c r="J5" s="809"/>
      <c r="K5" s="809"/>
      <c r="L5" s="809"/>
      <c r="M5" s="809"/>
      <c r="N5" s="809"/>
      <c r="O5" s="809"/>
      <c r="P5" s="810"/>
      <c r="Q5" s="804" t="s">
        <v>376</v>
      </c>
      <c r="R5" s="800"/>
      <c r="S5" s="800"/>
      <c r="T5" s="800"/>
      <c r="U5" s="801"/>
      <c r="V5" s="804" t="s">
        <v>377</v>
      </c>
      <c r="W5" s="800"/>
      <c r="X5" s="800"/>
      <c r="Y5" s="800"/>
      <c r="Z5" s="801"/>
      <c r="AA5" s="804" t="s">
        <v>378</v>
      </c>
      <c r="AB5" s="800"/>
      <c r="AC5" s="800"/>
      <c r="AD5" s="800"/>
      <c r="AE5" s="800"/>
      <c r="AF5" s="824" t="s">
        <v>379</v>
      </c>
      <c r="AG5" s="800"/>
      <c r="AH5" s="800"/>
      <c r="AI5" s="800"/>
      <c r="AJ5" s="806"/>
      <c r="AK5" s="800" t="s">
        <v>380</v>
      </c>
      <c r="AL5" s="800"/>
      <c r="AM5" s="800"/>
      <c r="AN5" s="800"/>
      <c r="AO5" s="801"/>
      <c r="AP5" s="804" t="s">
        <v>381</v>
      </c>
      <c r="AQ5" s="800"/>
      <c r="AR5" s="800"/>
      <c r="AS5" s="800"/>
      <c r="AT5" s="801"/>
      <c r="AU5" s="804" t="s">
        <v>382</v>
      </c>
      <c r="AV5" s="800"/>
      <c r="AW5" s="800"/>
      <c r="AX5" s="800"/>
      <c r="AY5" s="806"/>
      <c r="AZ5" s="257"/>
      <c r="BA5" s="257"/>
      <c r="BB5" s="257"/>
      <c r="BC5" s="257"/>
      <c r="BD5" s="257"/>
      <c r="BE5" s="258"/>
      <c r="BF5" s="258"/>
      <c r="BG5" s="258"/>
      <c r="BH5" s="258"/>
      <c r="BI5" s="258"/>
      <c r="BJ5" s="258"/>
      <c r="BK5" s="258"/>
      <c r="BL5" s="258"/>
      <c r="BM5" s="258"/>
      <c r="BN5" s="258"/>
      <c r="BO5" s="258"/>
      <c r="BP5" s="258"/>
      <c r="BQ5" s="808" t="s">
        <v>383</v>
      </c>
      <c r="BR5" s="809"/>
      <c r="BS5" s="809"/>
      <c r="BT5" s="809"/>
      <c r="BU5" s="809"/>
      <c r="BV5" s="809"/>
      <c r="BW5" s="809"/>
      <c r="BX5" s="809"/>
      <c r="BY5" s="809"/>
      <c r="BZ5" s="809"/>
      <c r="CA5" s="809"/>
      <c r="CB5" s="809"/>
      <c r="CC5" s="809"/>
      <c r="CD5" s="809"/>
      <c r="CE5" s="809"/>
      <c r="CF5" s="809"/>
      <c r="CG5" s="810"/>
      <c r="CH5" s="804" t="s">
        <v>384</v>
      </c>
      <c r="CI5" s="800"/>
      <c r="CJ5" s="800"/>
      <c r="CK5" s="800"/>
      <c r="CL5" s="801"/>
      <c r="CM5" s="804" t="s">
        <v>385</v>
      </c>
      <c r="CN5" s="800"/>
      <c r="CO5" s="800"/>
      <c r="CP5" s="800"/>
      <c r="CQ5" s="801"/>
      <c r="CR5" s="804" t="s">
        <v>386</v>
      </c>
      <c r="CS5" s="800"/>
      <c r="CT5" s="800"/>
      <c r="CU5" s="800"/>
      <c r="CV5" s="801"/>
      <c r="CW5" s="804" t="s">
        <v>387</v>
      </c>
      <c r="CX5" s="800"/>
      <c r="CY5" s="800"/>
      <c r="CZ5" s="800"/>
      <c r="DA5" s="801"/>
      <c r="DB5" s="804" t="s">
        <v>388</v>
      </c>
      <c r="DC5" s="800"/>
      <c r="DD5" s="800"/>
      <c r="DE5" s="800"/>
      <c r="DF5" s="801"/>
      <c r="DG5" s="836" t="s">
        <v>389</v>
      </c>
      <c r="DH5" s="837"/>
      <c r="DI5" s="837"/>
      <c r="DJ5" s="837"/>
      <c r="DK5" s="838"/>
      <c r="DL5" s="836" t="s">
        <v>390</v>
      </c>
      <c r="DM5" s="837"/>
      <c r="DN5" s="837"/>
      <c r="DO5" s="837"/>
      <c r="DP5" s="838"/>
      <c r="DQ5" s="804" t="s">
        <v>391</v>
      </c>
      <c r="DR5" s="800"/>
      <c r="DS5" s="800"/>
      <c r="DT5" s="800"/>
      <c r="DU5" s="801"/>
      <c r="DV5" s="804" t="s">
        <v>382</v>
      </c>
      <c r="DW5" s="800"/>
      <c r="DX5" s="800"/>
      <c r="DY5" s="800"/>
      <c r="DZ5" s="806"/>
      <c r="EA5" s="255"/>
    </row>
    <row r="6" spans="1:131" s="256" customFormat="1" ht="26.25" customHeight="1" thickBot="1" x14ac:dyDescent="0.2">
      <c r="A6" s="811"/>
      <c r="B6" s="812"/>
      <c r="C6" s="812"/>
      <c r="D6" s="812"/>
      <c r="E6" s="812"/>
      <c r="F6" s="812"/>
      <c r="G6" s="812"/>
      <c r="H6" s="812"/>
      <c r="I6" s="812"/>
      <c r="J6" s="812"/>
      <c r="K6" s="812"/>
      <c r="L6" s="812"/>
      <c r="M6" s="812"/>
      <c r="N6" s="812"/>
      <c r="O6" s="812"/>
      <c r="P6" s="813"/>
      <c r="Q6" s="805"/>
      <c r="R6" s="802"/>
      <c r="S6" s="802"/>
      <c r="T6" s="802"/>
      <c r="U6" s="803"/>
      <c r="V6" s="805"/>
      <c r="W6" s="802"/>
      <c r="X6" s="802"/>
      <c r="Y6" s="802"/>
      <c r="Z6" s="803"/>
      <c r="AA6" s="805"/>
      <c r="AB6" s="802"/>
      <c r="AC6" s="802"/>
      <c r="AD6" s="802"/>
      <c r="AE6" s="802"/>
      <c r="AF6" s="825"/>
      <c r="AG6" s="802"/>
      <c r="AH6" s="802"/>
      <c r="AI6" s="802"/>
      <c r="AJ6" s="807"/>
      <c r="AK6" s="802"/>
      <c r="AL6" s="802"/>
      <c r="AM6" s="802"/>
      <c r="AN6" s="802"/>
      <c r="AO6" s="803"/>
      <c r="AP6" s="805"/>
      <c r="AQ6" s="802"/>
      <c r="AR6" s="802"/>
      <c r="AS6" s="802"/>
      <c r="AT6" s="803"/>
      <c r="AU6" s="805"/>
      <c r="AV6" s="802"/>
      <c r="AW6" s="802"/>
      <c r="AX6" s="802"/>
      <c r="AY6" s="807"/>
      <c r="AZ6" s="253"/>
      <c r="BA6" s="253"/>
      <c r="BB6" s="253"/>
      <c r="BC6" s="253"/>
      <c r="BD6" s="253"/>
      <c r="BE6" s="254"/>
      <c r="BF6" s="254"/>
      <c r="BG6" s="254"/>
      <c r="BH6" s="254"/>
      <c r="BI6" s="254"/>
      <c r="BJ6" s="254"/>
      <c r="BK6" s="254"/>
      <c r="BL6" s="254"/>
      <c r="BM6" s="254"/>
      <c r="BN6" s="254"/>
      <c r="BO6" s="254"/>
      <c r="BP6" s="254"/>
      <c r="BQ6" s="811"/>
      <c r="BR6" s="812"/>
      <c r="BS6" s="812"/>
      <c r="BT6" s="812"/>
      <c r="BU6" s="812"/>
      <c r="BV6" s="812"/>
      <c r="BW6" s="812"/>
      <c r="BX6" s="812"/>
      <c r="BY6" s="812"/>
      <c r="BZ6" s="812"/>
      <c r="CA6" s="812"/>
      <c r="CB6" s="812"/>
      <c r="CC6" s="812"/>
      <c r="CD6" s="812"/>
      <c r="CE6" s="812"/>
      <c r="CF6" s="812"/>
      <c r="CG6" s="813"/>
      <c r="CH6" s="805"/>
      <c r="CI6" s="802"/>
      <c r="CJ6" s="802"/>
      <c r="CK6" s="802"/>
      <c r="CL6" s="803"/>
      <c r="CM6" s="805"/>
      <c r="CN6" s="802"/>
      <c r="CO6" s="802"/>
      <c r="CP6" s="802"/>
      <c r="CQ6" s="803"/>
      <c r="CR6" s="805"/>
      <c r="CS6" s="802"/>
      <c r="CT6" s="802"/>
      <c r="CU6" s="802"/>
      <c r="CV6" s="803"/>
      <c r="CW6" s="805"/>
      <c r="CX6" s="802"/>
      <c r="CY6" s="802"/>
      <c r="CZ6" s="802"/>
      <c r="DA6" s="803"/>
      <c r="DB6" s="805"/>
      <c r="DC6" s="802"/>
      <c r="DD6" s="802"/>
      <c r="DE6" s="802"/>
      <c r="DF6" s="803"/>
      <c r="DG6" s="839"/>
      <c r="DH6" s="840"/>
      <c r="DI6" s="840"/>
      <c r="DJ6" s="840"/>
      <c r="DK6" s="841"/>
      <c r="DL6" s="839"/>
      <c r="DM6" s="840"/>
      <c r="DN6" s="840"/>
      <c r="DO6" s="840"/>
      <c r="DP6" s="841"/>
      <c r="DQ6" s="805"/>
      <c r="DR6" s="802"/>
      <c r="DS6" s="802"/>
      <c r="DT6" s="802"/>
      <c r="DU6" s="803"/>
      <c r="DV6" s="805"/>
      <c r="DW6" s="802"/>
      <c r="DX6" s="802"/>
      <c r="DY6" s="802"/>
      <c r="DZ6" s="807"/>
      <c r="EA6" s="255"/>
    </row>
    <row r="7" spans="1:131" s="256" customFormat="1" ht="26.25" customHeight="1" thickTop="1" x14ac:dyDescent="0.15">
      <c r="A7" s="259">
        <v>1</v>
      </c>
      <c r="B7" s="842" t="s">
        <v>392</v>
      </c>
      <c r="C7" s="843"/>
      <c r="D7" s="843"/>
      <c r="E7" s="843"/>
      <c r="F7" s="843"/>
      <c r="G7" s="843"/>
      <c r="H7" s="843"/>
      <c r="I7" s="843"/>
      <c r="J7" s="843"/>
      <c r="K7" s="843"/>
      <c r="L7" s="843"/>
      <c r="M7" s="843"/>
      <c r="N7" s="843"/>
      <c r="O7" s="843"/>
      <c r="P7" s="844"/>
      <c r="Q7" s="845">
        <v>112523</v>
      </c>
      <c r="R7" s="846"/>
      <c r="S7" s="846"/>
      <c r="T7" s="846"/>
      <c r="U7" s="846"/>
      <c r="V7" s="846">
        <v>109105</v>
      </c>
      <c r="W7" s="846"/>
      <c r="X7" s="846"/>
      <c r="Y7" s="846"/>
      <c r="Z7" s="846"/>
      <c r="AA7" s="846">
        <v>3418</v>
      </c>
      <c r="AB7" s="846"/>
      <c r="AC7" s="846"/>
      <c r="AD7" s="846"/>
      <c r="AE7" s="847"/>
      <c r="AF7" s="848">
        <v>3242</v>
      </c>
      <c r="AG7" s="849"/>
      <c r="AH7" s="849"/>
      <c r="AI7" s="849"/>
      <c r="AJ7" s="850"/>
      <c r="AK7" s="832">
        <v>1241</v>
      </c>
      <c r="AL7" s="833"/>
      <c r="AM7" s="833"/>
      <c r="AN7" s="833"/>
      <c r="AO7" s="833"/>
      <c r="AP7" s="833">
        <v>100527</v>
      </c>
      <c r="AQ7" s="833"/>
      <c r="AR7" s="833"/>
      <c r="AS7" s="833"/>
      <c r="AT7" s="833"/>
      <c r="AU7" s="834" t="s">
        <v>594</v>
      </c>
      <c r="AV7" s="834"/>
      <c r="AW7" s="834"/>
      <c r="AX7" s="834"/>
      <c r="AY7" s="835"/>
      <c r="AZ7" s="253"/>
      <c r="BA7" s="253"/>
      <c r="BB7" s="253"/>
      <c r="BC7" s="253"/>
      <c r="BD7" s="253"/>
      <c r="BE7" s="254"/>
      <c r="BF7" s="254"/>
      <c r="BG7" s="254"/>
      <c r="BH7" s="254"/>
      <c r="BI7" s="254"/>
      <c r="BJ7" s="254"/>
      <c r="BK7" s="254"/>
      <c r="BL7" s="254"/>
      <c r="BM7" s="254"/>
      <c r="BN7" s="254"/>
      <c r="BO7" s="254"/>
      <c r="BP7" s="254"/>
      <c r="BQ7" s="260">
        <v>1</v>
      </c>
      <c r="BR7" s="261"/>
      <c r="BS7" s="778" t="s">
        <v>583</v>
      </c>
      <c r="BT7" s="779"/>
      <c r="BU7" s="779"/>
      <c r="BV7" s="779"/>
      <c r="BW7" s="779"/>
      <c r="BX7" s="779"/>
      <c r="BY7" s="779"/>
      <c r="BZ7" s="779"/>
      <c r="CA7" s="779"/>
      <c r="CB7" s="779"/>
      <c r="CC7" s="779"/>
      <c r="CD7" s="779"/>
      <c r="CE7" s="779"/>
      <c r="CF7" s="779"/>
      <c r="CG7" s="780"/>
      <c r="CH7" s="829">
        <v>-2</v>
      </c>
      <c r="CI7" s="830"/>
      <c r="CJ7" s="830"/>
      <c r="CK7" s="830"/>
      <c r="CL7" s="831"/>
      <c r="CM7" s="829">
        <v>122</v>
      </c>
      <c r="CN7" s="830"/>
      <c r="CO7" s="830"/>
      <c r="CP7" s="830"/>
      <c r="CQ7" s="831"/>
      <c r="CR7" s="829">
        <v>51</v>
      </c>
      <c r="CS7" s="830"/>
      <c r="CT7" s="830"/>
      <c r="CU7" s="830"/>
      <c r="CV7" s="831"/>
      <c r="CW7" s="829">
        <v>29</v>
      </c>
      <c r="CX7" s="830"/>
      <c r="CY7" s="830"/>
      <c r="CZ7" s="830"/>
      <c r="DA7" s="831"/>
      <c r="DB7" s="829"/>
      <c r="DC7" s="830"/>
      <c r="DD7" s="830"/>
      <c r="DE7" s="830"/>
      <c r="DF7" s="831"/>
      <c r="DG7" s="829"/>
      <c r="DH7" s="830"/>
      <c r="DI7" s="830"/>
      <c r="DJ7" s="830"/>
      <c r="DK7" s="831"/>
      <c r="DL7" s="829"/>
      <c r="DM7" s="830"/>
      <c r="DN7" s="830"/>
      <c r="DO7" s="830"/>
      <c r="DP7" s="831"/>
      <c r="DQ7" s="829"/>
      <c r="DR7" s="830"/>
      <c r="DS7" s="830"/>
      <c r="DT7" s="830"/>
      <c r="DU7" s="831"/>
      <c r="DV7" s="826"/>
      <c r="DW7" s="827"/>
      <c r="DX7" s="827"/>
      <c r="DY7" s="827"/>
      <c r="DZ7" s="828"/>
      <c r="EA7" s="255"/>
    </row>
    <row r="8" spans="1:131" s="256" customFormat="1" ht="26.25" customHeight="1" x14ac:dyDescent="0.15">
      <c r="A8" s="262">
        <v>2</v>
      </c>
      <c r="B8" s="787" t="s">
        <v>393</v>
      </c>
      <c r="C8" s="788"/>
      <c r="D8" s="788"/>
      <c r="E8" s="788"/>
      <c r="F8" s="788"/>
      <c r="G8" s="788"/>
      <c r="H8" s="788"/>
      <c r="I8" s="788"/>
      <c r="J8" s="788"/>
      <c r="K8" s="788"/>
      <c r="L8" s="788"/>
      <c r="M8" s="788"/>
      <c r="N8" s="788"/>
      <c r="O8" s="788"/>
      <c r="P8" s="789"/>
      <c r="Q8" s="790">
        <v>89</v>
      </c>
      <c r="R8" s="791"/>
      <c r="S8" s="791"/>
      <c r="T8" s="791"/>
      <c r="U8" s="791"/>
      <c r="V8" s="791">
        <v>70</v>
      </c>
      <c r="W8" s="791"/>
      <c r="X8" s="791"/>
      <c r="Y8" s="791"/>
      <c r="Z8" s="791"/>
      <c r="AA8" s="791">
        <v>19</v>
      </c>
      <c r="AB8" s="791"/>
      <c r="AC8" s="791"/>
      <c r="AD8" s="791"/>
      <c r="AE8" s="792"/>
      <c r="AF8" s="793">
        <v>19</v>
      </c>
      <c r="AG8" s="794"/>
      <c r="AH8" s="794"/>
      <c r="AI8" s="794"/>
      <c r="AJ8" s="795"/>
      <c r="AK8" s="796">
        <v>38</v>
      </c>
      <c r="AL8" s="797"/>
      <c r="AM8" s="797"/>
      <c r="AN8" s="797"/>
      <c r="AO8" s="797"/>
      <c r="AP8" s="797">
        <v>0</v>
      </c>
      <c r="AQ8" s="797"/>
      <c r="AR8" s="797"/>
      <c r="AS8" s="797"/>
      <c r="AT8" s="797"/>
      <c r="AU8" s="798" t="s">
        <v>594</v>
      </c>
      <c r="AV8" s="798"/>
      <c r="AW8" s="798"/>
      <c r="AX8" s="798"/>
      <c r="AY8" s="799"/>
      <c r="AZ8" s="253"/>
      <c r="BA8" s="253"/>
      <c r="BB8" s="253"/>
      <c r="BC8" s="253"/>
      <c r="BD8" s="253"/>
      <c r="BE8" s="254"/>
      <c r="BF8" s="254"/>
      <c r="BG8" s="254"/>
      <c r="BH8" s="254"/>
      <c r="BI8" s="254"/>
      <c r="BJ8" s="254"/>
      <c r="BK8" s="254"/>
      <c r="BL8" s="254"/>
      <c r="BM8" s="254"/>
      <c r="BN8" s="254"/>
      <c r="BO8" s="254"/>
      <c r="BP8" s="254"/>
      <c r="BQ8" s="263">
        <v>2</v>
      </c>
      <c r="BR8" s="264"/>
      <c r="BS8" s="775" t="s">
        <v>584</v>
      </c>
      <c r="BT8" s="776"/>
      <c r="BU8" s="776"/>
      <c r="BV8" s="776"/>
      <c r="BW8" s="776"/>
      <c r="BX8" s="776"/>
      <c r="BY8" s="776"/>
      <c r="BZ8" s="776"/>
      <c r="CA8" s="776"/>
      <c r="CB8" s="776"/>
      <c r="CC8" s="776"/>
      <c r="CD8" s="776"/>
      <c r="CE8" s="776"/>
      <c r="CF8" s="776"/>
      <c r="CG8" s="777"/>
      <c r="CH8" s="814">
        <v>4</v>
      </c>
      <c r="CI8" s="815"/>
      <c r="CJ8" s="815"/>
      <c r="CK8" s="815"/>
      <c r="CL8" s="816"/>
      <c r="CM8" s="814">
        <v>200</v>
      </c>
      <c r="CN8" s="815"/>
      <c r="CO8" s="815"/>
      <c r="CP8" s="815"/>
      <c r="CQ8" s="816"/>
      <c r="CR8" s="814">
        <v>100</v>
      </c>
      <c r="CS8" s="815"/>
      <c r="CT8" s="815"/>
      <c r="CU8" s="815"/>
      <c r="CV8" s="816"/>
      <c r="CW8" s="814"/>
      <c r="CX8" s="815"/>
      <c r="CY8" s="815"/>
      <c r="CZ8" s="815"/>
      <c r="DA8" s="816"/>
      <c r="DB8" s="814"/>
      <c r="DC8" s="815"/>
      <c r="DD8" s="815"/>
      <c r="DE8" s="815"/>
      <c r="DF8" s="816"/>
      <c r="DG8" s="814"/>
      <c r="DH8" s="815"/>
      <c r="DI8" s="815"/>
      <c r="DJ8" s="815"/>
      <c r="DK8" s="816"/>
      <c r="DL8" s="814"/>
      <c r="DM8" s="815"/>
      <c r="DN8" s="815"/>
      <c r="DO8" s="815"/>
      <c r="DP8" s="816"/>
      <c r="DQ8" s="814"/>
      <c r="DR8" s="815"/>
      <c r="DS8" s="815"/>
      <c r="DT8" s="815"/>
      <c r="DU8" s="816"/>
      <c r="DV8" s="817"/>
      <c r="DW8" s="818"/>
      <c r="DX8" s="818"/>
      <c r="DY8" s="818"/>
      <c r="DZ8" s="819"/>
      <c r="EA8" s="255"/>
    </row>
    <row r="9" spans="1:131" s="256" customFormat="1" ht="26.25" customHeight="1" x14ac:dyDescent="0.15">
      <c r="A9" s="262">
        <v>3</v>
      </c>
      <c r="B9" s="787" t="s">
        <v>394</v>
      </c>
      <c r="C9" s="788"/>
      <c r="D9" s="788"/>
      <c r="E9" s="788"/>
      <c r="F9" s="788"/>
      <c r="G9" s="788"/>
      <c r="H9" s="788"/>
      <c r="I9" s="788"/>
      <c r="J9" s="788"/>
      <c r="K9" s="788"/>
      <c r="L9" s="788"/>
      <c r="M9" s="788"/>
      <c r="N9" s="788"/>
      <c r="O9" s="788"/>
      <c r="P9" s="789"/>
      <c r="Q9" s="790">
        <v>112</v>
      </c>
      <c r="R9" s="791"/>
      <c r="S9" s="791"/>
      <c r="T9" s="791"/>
      <c r="U9" s="791"/>
      <c r="V9" s="791">
        <v>74</v>
      </c>
      <c r="W9" s="791"/>
      <c r="X9" s="791"/>
      <c r="Y9" s="791"/>
      <c r="Z9" s="791"/>
      <c r="AA9" s="791">
        <v>39</v>
      </c>
      <c r="AB9" s="791"/>
      <c r="AC9" s="791"/>
      <c r="AD9" s="791"/>
      <c r="AE9" s="792"/>
      <c r="AF9" s="793">
        <v>39</v>
      </c>
      <c r="AG9" s="794"/>
      <c r="AH9" s="794"/>
      <c r="AI9" s="794"/>
      <c r="AJ9" s="795"/>
      <c r="AK9" s="796" t="s">
        <v>594</v>
      </c>
      <c r="AL9" s="797"/>
      <c r="AM9" s="797"/>
      <c r="AN9" s="797"/>
      <c r="AO9" s="797"/>
      <c r="AP9" s="851">
        <v>467</v>
      </c>
      <c r="AQ9" s="797"/>
      <c r="AR9" s="797"/>
      <c r="AS9" s="797"/>
      <c r="AT9" s="797"/>
      <c r="AU9" s="798" t="s">
        <v>594</v>
      </c>
      <c r="AV9" s="798"/>
      <c r="AW9" s="798"/>
      <c r="AX9" s="798"/>
      <c r="AY9" s="799"/>
      <c r="AZ9" s="253"/>
      <c r="BA9" s="253"/>
      <c r="BB9" s="253"/>
      <c r="BC9" s="253"/>
      <c r="BD9" s="253"/>
      <c r="BE9" s="254"/>
      <c r="BF9" s="254"/>
      <c r="BG9" s="254"/>
      <c r="BH9" s="254"/>
      <c r="BI9" s="254"/>
      <c r="BJ9" s="254"/>
      <c r="BK9" s="254"/>
      <c r="BL9" s="254"/>
      <c r="BM9" s="254"/>
      <c r="BN9" s="254"/>
      <c r="BO9" s="254"/>
      <c r="BP9" s="254"/>
      <c r="BQ9" s="263">
        <v>3</v>
      </c>
      <c r="BR9" s="264"/>
      <c r="BS9" s="775" t="s">
        <v>585</v>
      </c>
      <c r="BT9" s="776"/>
      <c r="BU9" s="776"/>
      <c r="BV9" s="776"/>
      <c r="BW9" s="776"/>
      <c r="BX9" s="776"/>
      <c r="BY9" s="776"/>
      <c r="BZ9" s="776"/>
      <c r="CA9" s="776"/>
      <c r="CB9" s="776"/>
      <c r="CC9" s="776"/>
      <c r="CD9" s="776"/>
      <c r="CE9" s="776"/>
      <c r="CF9" s="776"/>
      <c r="CG9" s="777"/>
      <c r="CH9" s="814">
        <v>136</v>
      </c>
      <c r="CI9" s="815"/>
      <c r="CJ9" s="815"/>
      <c r="CK9" s="815"/>
      <c r="CL9" s="816"/>
      <c r="CM9" s="814">
        <v>11686</v>
      </c>
      <c r="CN9" s="815"/>
      <c r="CO9" s="815"/>
      <c r="CP9" s="815"/>
      <c r="CQ9" s="816"/>
      <c r="CR9" s="814">
        <v>9917</v>
      </c>
      <c r="CS9" s="815"/>
      <c r="CT9" s="815"/>
      <c r="CU9" s="815"/>
      <c r="CV9" s="816"/>
      <c r="CW9" s="814"/>
      <c r="CX9" s="815"/>
      <c r="CY9" s="815"/>
      <c r="CZ9" s="815"/>
      <c r="DA9" s="816"/>
      <c r="DB9" s="814"/>
      <c r="DC9" s="815"/>
      <c r="DD9" s="815"/>
      <c r="DE9" s="815"/>
      <c r="DF9" s="816"/>
      <c r="DG9" s="814"/>
      <c r="DH9" s="815"/>
      <c r="DI9" s="815"/>
      <c r="DJ9" s="815"/>
      <c r="DK9" s="816"/>
      <c r="DL9" s="814"/>
      <c r="DM9" s="815"/>
      <c r="DN9" s="815"/>
      <c r="DO9" s="815"/>
      <c r="DP9" s="816"/>
      <c r="DQ9" s="814"/>
      <c r="DR9" s="815"/>
      <c r="DS9" s="815"/>
      <c r="DT9" s="815"/>
      <c r="DU9" s="816"/>
      <c r="DV9" s="817"/>
      <c r="DW9" s="818"/>
      <c r="DX9" s="818"/>
      <c r="DY9" s="818"/>
      <c r="DZ9" s="819"/>
      <c r="EA9" s="255"/>
    </row>
    <row r="10" spans="1:131" s="256" customFormat="1" ht="26.25" customHeight="1" x14ac:dyDescent="0.15">
      <c r="A10" s="262">
        <v>4</v>
      </c>
      <c r="B10" s="787"/>
      <c r="C10" s="788"/>
      <c r="D10" s="788"/>
      <c r="E10" s="788"/>
      <c r="F10" s="788"/>
      <c r="G10" s="788"/>
      <c r="H10" s="788"/>
      <c r="I10" s="788"/>
      <c r="J10" s="788"/>
      <c r="K10" s="788"/>
      <c r="L10" s="788"/>
      <c r="M10" s="788"/>
      <c r="N10" s="788"/>
      <c r="O10" s="788"/>
      <c r="P10" s="789"/>
      <c r="Q10" s="790"/>
      <c r="R10" s="791"/>
      <c r="S10" s="791"/>
      <c r="T10" s="791"/>
      <c r="U10" s="791"/>
      <c r="V10" s="791"/>
      <c r="W10" s="791"/>
      <c r="X10" s="791"/>
      <c r="Y10" s="791"/>
      <c r="Z10" s="791"/>
      <c r="AA10" s="791"/>
      <c r="AB10" s="791"/>
      <c r="AC10" s="791"/>
      <c r="AD10" s="791"/>
      <c r="AE10" s="792"/>
      <c r="AF10" s="793"/>
      <c r="AG10" s="794"/>
      <c r="AH10" s="794"/>
      <c r="AI10" s="794"/>
      <c r="AJ10" s="795"/>
      <c r="AK10" s="796"/>
      <c r="AL10" s="797"/>
      <c r="AM10" s="797"/>
      <c r="AN10" s="797"/>
      <c r="AO10" s="797"/>
      <c r="AP10" s="797"/>
      <c r="AQ10" s="797"/>
      <c r="AR10" s="797"/>
      <c r="AS10" s="797"/>
      <c r="AT10" s="797"/>
      <c r="AU10" s="798"/>
      <c r="AV10" s="798"/>
      <c r="AW10" s="798"/>
      <c r="AX10" s="798"/>
      <c r="AY10" s="799"/>
      <c r="AZ10" s="253"/>
      <c r="BA10" s="253"/>
      <c r="BB10" s="253"/>
      <c r="BC10" s="253"/>
      <c r="BD10" s="253"/>
      <c r="BE10" s="254"/>
      <c r="BF10" s="254"/>
      <c r="BG10" s="254"/>
      <c r="BH10" s="254"/>
      <c r="BI10" s="254"/>
      <c r="BJ10" s="254"/>
      <c r="BK10" s="254"/>
      <c r="BL10" s="254"/>
      <c r="BM10" s="254"/>
      <c r="BN10" s="254"/>
      <c r="BO10" s="254"/>
      <c r="BP10" s="254"/>
      <c r="BQ10" s="263">
        <v>4</v>
      </c>
      <c r="BR10" s="264"/>
      <c r="BS10" s="775" t="s">
        <v>586</v>
      </c>
      <c r="BT10" s="776"/>
      <c r="BU10" s="776"/>
      <c r="BV10" s="776"/>
      <c r="BW10" s="776"/>
      <c r="BX10" s="776"/>
      <c r="BY10" s="776"/>
      <c r="BZ10" s="776"/>
      <c r="CA10" s="776"/>
      <c r="CB10" s="776"/>
      <c r="CC10" s="776"/>
      <c r="CD10" s="776"/>
      <c r="CE10" s="776"/>
      <c r="CF10" s="776"/>
      <c r="CG10" s="777"/>
      <c r="CH10" s="814">
        <v>-13</v>
      </c>
      <c r="CI10" s="815"/>
      <c r="CJ10" s="815"/>
      <c r="CK10" s="815"/>
      <c r="CL10" s="816"/>
      <c r="CM10" s="814">
        <v>342</v>
      </c>
      <c r="CN10" s="815"/>
      <c r="CO10" s="815"/>
      <c r="CP10" s="815"/>
      <c r="CQ10" s="816"/>
      <c r="CR10" s="814">
        <v>48</v>
      </c>
      <c r="CS10" s="815"/>
      <c r="CT10" s="815"/>
      <c r="CU10" s="815"/>
      <c r="CV10" s="816"/>
      <c r="CW10" s="814"/>
      <c r="CX10" s="815"/>
      <c r="CY10" s="815"/>
      <c r="CZ10" s="815"/>
      <c r="DA10" s="816"/>
      <c r="DB10" s="814"/>
      <c r="DC10" s="815"/>
      <c r="DD10" s="815"/>
      <c r="DE10" s="815"/>
      <c r="DF10" s="816"/>
      <c r="DG10" s="814"/>
      <c r="DH10" s="815"/>
      <c r="DI10" s="815"/>
      <c r="DJ10" s="815"/>
      <c r="DK10" s="816"/>
      <c r="DL10" s="814"/>
      <c r="DM10" s="815"/>
      <c r="DN10" s="815"/>
      <c r="DO10" s="815"/>
      <c r="DP10" s="816"/>
      <c r="DQ10" s="814"/>
      <c r="DR10" s="815"/>
      <c r="DS10" s="815"/>
      <c r="DT10" s="815"/>
      <c r="DU10" s="816"/>
      <c r="DV10" s="817"/>
      <c r="DW10" s="818"/>
      <c r="DX10" s="818"/>
      <c r="DY10" s="818"/>
      <c r="DZ10" s="819"/>
      <c r="EA10" s="255"/>
    </row>
    <row r="11" spans="1:131" s="256" customFormat="1" ht="26.25" customHeight="1" x14ac:dyDescent="0.15">
      <c r="A11" s="262">
        <v>5</v>
      </c>
      <c r="B11" s="787"/>
      <c r="C11" s="788"/>
      <c r="D11" s="788"/>
      <c r="E11" s="788"/>
      <c r="F11" s="788"/>
      <c r="G11" s="788"/>
      <c r="H11" s="788"/>
      <c r="I11" s="788"/>
      <c r="J11" s="788"/>
      <c r="K11" s="788"/>
      <c r="L11" s="788"/>
      <c r="M11" s="788"/>
      <c r="N11" s="788"/>
      <c r="O11" s="788"/>
      <c r="P11" s="789"/>
      <c r="Q11" s="790"/>
      <c r="R11" s="791"/>
      <c r="S11" s="791"/>
      <c r="T11" s="791"/>
      <c r="U11" s="791"/>
      <c r="V11" s="791"/>
      <c r="W11" s="791"/>
      <c r="X11" s="791"/>
      <c r="Y11" s="791"/>
      <c r="Z11" s="791"/>
      <c r="AA11" s="791"/>
      <c r="AB11" s="791"/>
      <c r="AC11" s="791"/>
      <c r="AD11" s="791"/>
      <c r="AE11" s="792"/>
      <c r="AF11" s="793"/>
      <c r="AG11" s="794"/>
      <c r="AH11" s="794"/>
      <c r="AI11" s="794"/>
      <c r="AJ11" s="795"/>
      <c r="AK11" s="796"/>
      <c r="AL11" s="797"/>
      <c r="AM11" s="797"/>
      <c r="AN11" s="797"/>
      <c r="AO11" s="797"/>
      <c r="AP11" s="797"/>
      <c r="AQ11" s="797"/>
      <c r="AR11" s="797"/>
      <c r="AS11" s="797"/>
      <c r="AT11" s="797"/>
      <c r="AU11" s="798"/>
      <c r="AV11" s="798"/>
      <c r="AW11" s="798"/>
      <c r="AX11" s="798"/>
      <c r="AY11" s="799"/>
      <c r="AZ11" s="253"/>
      <c r="BA11" s="253"/>
      <c r="BB11" s="253"/>
      <c r="BC11" s="253"/>
      <c r="BD11" s="253"/>
      <c r="BE11" s="254"/>
      <c r="BF11" s="254"/>
      <c r="BG11" s="254"/>
      <c r="BH11" s="254"/>
      <c r="BI11" s="254"/>
      <c r="BJ11" s="254"/>
      <c r="BK11" s="254"/>
      <c r="BL11" s="254"/>
      <c r="BM11" s="254"/>
      <c r="BN11" s="254"/>
      <c r="BO11" s="254"/>
      <c r="BP11" s="254"/>
      <c r="BQ11" s="263">
        <v>5</v>
      </c>
      <c r="BR11" s="264"/>
      <c r="BS11" s="775" t="s">
        <v>587</v>
      </c>
      <c r="BT11" s="776"/>
      <c r="BU11" s="776"/>
      <c r="BV11" s="776"/>
      <c r="BW11" s="776"/>
      <c r="BX11" s="776"/>
      <c r="BY11" s="776"/>
      <c r="BZ11" s="776"/>
      <c r="CA11" s="776"/>
      <c r="CB11" s="776"/>
      <c r="CC11" s="776"/>
      <c r="CD11" s="776"/>
      <c r="CE11" s="776"/>
      <c r="CF11" s="776"/>
      <c r="CG11" s="777"/>
      <c r="CH11" s="814">
        <v>22</v>
      </c>
      <c r="CI11" s="815"/>
      <c r="CJ11" s="815"/>
      <c r="CK11" s="815"/>
      <c r="CL11" s="816"/>
      <c r="CM11" s="814">
        <v>965</v>
      </c>
      <c r="CN11" s="815"/>
      <c r="CO11" s="815"/>
      <c r="CP11" s="815"/>
      <c r="CQ11" s="816"/>
      <c r="CR11" s="814">
        <v>5</v>
      </c>
      <c r="CS11" s="815"/>
      <c r="CT11" s="815"/>
      <c r="CU11" s="815"/>
      <c r="CV11" s="816"/>
      <c r="CW11" s="814">
        <v>27</v>
      </c>
      <c r="CX11" s="815"/>
      <c r="CY11" s="815"/>
      <c r="CZ11" s="815"/>
      <c r="DA11" s="816"/>
      <c r="DB11" s="814"/>
      <c r="DC11" s="815"/>
      <c r="DD11" s="815"/>
      <c r="DE11" s="815"/>
      <c r="DF11" s="816"/>
      <c r="DG11" s="814">
        <v>7563</v>
      </c>
      <c r="DH11" s="815"/>
      <c r="DI11" s="815"/>
      <c r="DJ11" s="815"/>
      <c r="DK11" s="816"/>
      <c r="DL11" s="814"/>
      <c r="DM11" s="815"/>
      <c r="DN11" s="815"/>
      <c r="DO11" s="815"/>
      <c r="DP11" s="816"/>
      <c r="DQ11" s="814"/>
      <c r="DR11" s="815"/>
      <c r="DS11" s="815"/>
      <c r="DT11" s="815"/>
      <c r="DU11" s="816"/>
      <c r="DV11" s="817"/>
      <c r="DW11" s="818"/>
      <c r="DX11" s="818"/>
      <c r="DY11" s="818"/>
      <c r="DZ11" s="819"/>
      <c r="EA11" s="255"/>
    </row>
    <row r="12" spans="1:131" s="256" customFormat="1" ht="26.25" customHeight="1" x14ac:dyDescent="0.15">
      <c r="A12" s="262">
        <v>6</v>
      </c>
      <c r="B12" s="787"/>
      <c r="C12" s="788"/>
      <c r="D12" s="788"/>
      <c r="E12" s="788"/>
      <c r="F12" s="788"/>
      <c r="G12" s="788"/>
      <c r="H12" s="788"/>
      <c r="I12" s="788"/>
      <c r="J12" s="788"/>
      <c r="K12" s="788"/>
      <c r="L12" s="788"/>
      <c r="M12" s="788"/>
      <c r="N12" s="788"/>
      <c r="O12" s="788"/>
      <c r="P12" s="789"/>
      <c r="Q12" s="790"/>
      <c r="R12" s="791"/>
      <c r="S12" s="791"/>
      <c r="T12" s="791"/>
      <c r="U12" s="791"/>
      <c r="V12" s="791"/>
      <c r="W12" s="791"/>
      <c r="X12" s="791"/>
      <c r="Y12" s="791"/>
      <c r="Z12" s="791"/>
      <c r="AA12" s="791"/>
      <c r="AB12" s="791"/>
      <c r="AC12" s="791"/>
      <c r="AD12" s="791"/>
      <c r="AE12" s="792"/>
      <c r="AF12" s="793"/>
      <c r="AG12" s="794"/>
      <c r="AH12" s="794"/>
      <c r="AI12" s="794"/>
      <c r="AJ12" s="795"/>
      <c r="AK12" s="796"/>
      <c r="AL12" s="797"/>
      <c r="AM12" s="797"/>
      <c r="AN12" s="797"/>
      <c r="AO12" s="797"/>
      <c r="AP12" s="797"/>
      <c r="AQ12" s="797"/>
      <c r="AR12" s="797"/>
      <c r="AS12" s="797"/>
      <c r="AT12" s="797"/>
      <c r="AU12" s="798"/>
      <c r="AV12" s="798"/>
      <c r="AW12" s="798"/>
      <c r="AX12" s="798"/>
      <c r="AY12" s="799"/>
      <c r="AZ12" s="253"/>
      <c r="BA12" s="253"/>
      <c r="BB12" s="253"/>
      <c r="BC12" s="253"/>
      <c r="BD12" s="253"/>
      <c r="BE12" s="254"/>
      <c r="BF12" s="254"/>
      <c r="BG12" s="254"/>
      <c r="BH12" s="254"/>
      <c r="BI12" s="254"/>
      <c r="BJ12" s="254"/>
      <c r="BK12" s="254"/>
      <c r="BL12" s="254"/>
      <c r="BM12" s="254"/>
      <c r="BN12" s="254"/>
      <c r="BO12" s="254"/>
      <c r="BP12" s="254"/>
      <c r="BQ12" s="263">
        <v>6</v>
      </c>
      <c r="BR12" s="264"/>
      <c r="BS12" s="775"/>
      <c r="BT12" s="776"/>
      <c r="BU12" s="776"/>
      <c r="BV12" s="776"/>
      <c r="BW12" s="776"/>
      <c r="BX12" s="776"/>
      <c r="BY12" s="776"/>
      <c r="BZ12" s="776"/>
      <c r="CA12" s="776"/>
      <c r="CB12" s="776"/>
      <c r="CC12" s="776"/>
      <c r="CD12" s="776"/>
      <c r="CE12" s="776"/>
      <c r="CF12" s="776"/>
      <c r="CG12" s="777"/>
      <c r="CH12" s="814"/>
      <c r="CI12" s="815"/>
      <c r="CJ12" s="815"/>
      <c r="CK12" s="815"/>
      <c r="CL12" s="816"/>
      <c r="CM12" s="814"/>
      <c r="CN12" s="815"/>
      <c r="CO12" s="815"/>
      <c r="CP12" s="815"/>
      <c r="CQ12" s="816"/>
      <c r="CR12" s="814"/>
      <c r="CS12" s="815"/>
      <c r="CT12" s="815"/>
      <c r="CU12" s="815"/>
      <c r="CV12" s="816"/>
      <c r="CW12" s="814"/>
      <c r="CX12" s="815"/>
      <c r="CY12" s="815"/>
      <c r="CZ12" s="815"/>
      <c r="DA12" s="816"/>
      <c r="DB12" s="814"/>
      <c r="DC12" s="815"/>
      <c r="DD12" s="815"/>
      <c r="DE12" s="815"/>
      <c r="DF12" s="816"/>
      <c r="DG12" s="814"/>
      <c r="DH12" s="815"/>
      <c r="DI12" s="815"/>
      <c r="DJ12" s="815"/>
      <c r="DK12" s="816"/>
      <c r="DL12" s="814"/>
      <c r="DM12" s="815"/>
      <c r="DN12" s="815"/>
      <c r="DO12" s="815"/>
      <c r="DP12" s="816"/>
      <c r="DQ12" s="814"/>
      <c r="DR12" s="815"/>
      <c r="DS12" s="815"/>
      <c r="DT12" s="815"/>
      <c r="DU12" s="816"/>
      <c r="DV12" s="817"/>
      <c r="DW12" s="818"/>
      <c r="DX12" s="818"/>
      <c r="DY12" s="818"/>
      <c r="DZ12" s="819"/>
      <c r="EA12" s="255"/>
    </row>
    <row r="13" spans="1:131" s="256" customFormat="1" ht="26.25" customHeight="1" x14ac:dyDescent="0.15">
      <c r="A13" s="262">
        <v>7</v>
      </c>
      <c r="B13" s="787"/>
      <c r="C13" s="788"/>
      <c r="D13" s="788"/>
      <c r="E13" s="788"/>
      <c r="F13" s="788"/>
      <c r="G13" s="788"/>
      <c r="H13" s="788"/>
      <c r="I13" s="788"/>
      <c r="J13" s="788"/>
      <c r="K13" s="788"/>
      <c r="L13" s="788"/>
      <c r="M13" s="788"/>
      <c r="N13" s="788"/>
      <c r="O13" s="788"/>
      <c r="P13" s="789"/>
      <c r="Q13" s="790"/>
      <c r="R13" s="791"/>
      <c r="S13" s="791"/>
      <c r="T13" s="791"/>
      <c r="U13" s="791"/>
      <c r="V13" s="791"/>
      <c r="W13" s="791"/>
      <c r="X13" s="791"/>
      <c r="Y13" s="791"/>
      <c r="Z13" s="791"/>
      <c r="AA13" s="791"/>
      <c r="AB13" s="791"/>
      <c r="AC13" s="791"/>
      <c r="AD13" s="791"/>
      <c r="AE13" s="792"/>
      <c r="AF13" s="793"/>
      <c r="AG13" s="794"/>
      <c r="AH13" s="794"/>
      <c r="AI13" s="794"/>
      <c r="AJ13" s="795"/>
      <c r="AK13" s="796"/>
      <c r="AL13" s="797"/>
      <c r="AM13" s="797"/>
      <c r="AN13" s="797"/>
      <c r="AO13" s="797"/>
      <c r="AP13" s="797"/>
      <c r="AQ13" s="797"/>
      <c r="AR13" s="797"/>
      <c r="AS13" s="797"/>
      <c r="AT13" s="797"/>
      <c r="AU13" s="798"/>
      <c r="AV13" s="798"/>
      <c r="AW13" s="798"/>
      <c r="AX13" s="798"/>
      <c r="AY13" s="799"/>
      <c r="AZ13" s="253"/>
      <c r="BA13" s="253"/>
      <c r="BB13" s="253"/>
      <c r="BC13" s="253"/>
      <c r="BD13" s="253"/>
      <c r="BE13" s="254"/>
      <c r="BF13" s="254"/>
      <c r="BG13" s="254"/>
      <c r="BH13" s="254"/>
      <c r="BI13" s="254"/>
      <c r="BJ13" s="254"/>
      <c r="BK13" s="254"/>
      <c r="BL13" s="254"/>
      <c r="BM13" s="254"/>
      <c r="BN13" s="254"/>
      <c r="BO13" s="254"/>
      <c r="BP13" s="254"/>
      <c r="BQ13" s="263">
        <v>7</v>
      </c>
      <c r="BR13" s="264"/>
      <c r="BS13" s="775"/>
      <c r="BT13" s="776"/>
      <c r="BU13" s="776"/>
      <c r="BV13" s="776"/>
      <c r="BW13" s="776"/>
      <c r="BX13" s="776"/>
      <c r="BY13" s="776"/>
      <c r="BZ13" s="776"/>
      <c r="CA13" s="776"/>
      <c r="CB13" s="776"/>
      <c r="CC13" s="776"/>
      <c r="CD13" s="776"/>
      <c r="CE13" s="776"/>
      <c r="CF13" s="776"/>
      <c r="CG13" s="777"/>
      <c r="CH13" s="814"/>
      <c r="CI13" s="815"/>
      <c r="CJ13" s="815"/>
      <c r="CK13" s="815"/>
      <c r="CL13" s="816"/>
      <c r="CM13" s="814"/>
      <c r="CN13" s="815"/>
      <c r="CO13" s="815"/>
      <c r="CP13" s="815"/>
      <c r="CQ13" s="816"/>
      <c r="CR13" s="814"/>
      <c r="CS13" s="815"/>
      <c r="CT13" s="815"/>
      <c r="CU13" s="815"/>
      <c r="CV13" s="816"/>
      <c r="CW13" s="814"/>
      <c r="CX13" s="815"/>
      <c r="CY13" s="815"/>
      <c r="CZ13" s="815"/>
      <c r="DA13" s="816"/>
      <c r="DB13" s="814"/>
      <c r="DC13" s="815"/>
      <c r="DD13" s="815"/>
      <c r="DE13" s="815"/>
      <c r="DF13" s="816"/>
      <c r="DG13" s="814"/>
      <c r="DH13" s="815"/>
      <c r="DI13" s="815"/>
      <c r="DJ13" s="815"/>
      <c r="DK13" s="816"/>
      <c r="DL13" s="814"/>
      <c r="DM13" s="815"/>
      <c r="DN13" s="815"/>
      <c r="DO13" s="815"/>
      <c r="DP13" s="816"/>
      <c r="DQ13" s="814"/>
      <c r="DR13" s="815"/>
      <c r="DS13" s="815"/>
      <c r="DT13" s="815"/>
      <c r="DU13" s="816"/>
      <c r="DV13" s="817"/>
      <c r="DW13" s="818"/>
      <c r="DX13" s="818"/>
      <c r="DY13" s="818"/>
      <c r="DZ13" s="819"/>
      <c r="EA13" s="255"/>
    </row>
    <row r="14" spans="1:131" s="256" customFormat="1" ht="26.25" customHeight="1" x14ac:dyDescent="0.15">
      <c r="A14" s="262">
        <v>8</v>
      </c>
      <c r="B14" s="787"/>
      <c r="C14" s="788"/>
      <c r="D14" s="788"/>
      <c r="E14" s="788"/>
      <c r="F14" s="788"/>
      <c r="G14" s="788"/>
      <c r="H14" s="788"/>
      <c r="I14" s="788"/>
      <c r="J14" s="788"/>
      <c r="K14" s="788"/>
      <c r="L14" s="788"/>
      <c r="M14" s="788"/>
      <c r="N14" s="788"/>
      <c r="O14" s="788"/>
      <c r="P14" s="789"/>
      <c r="Q14" s="790"/>
      <c r="R14" s="791"/>
      <c r="S14" s="791"/>
      <c r="T14" s="791"/>
      <c r="U14" s="791"/>
      <c r="V14" s="791"/>
      <c r="W14" s="791"/>
      <c r="X14" s="791"/>
      <c r="Y14" s="791"/>
      <c r="Z14" s="791"/>
      <c r="AA14" s="791"/>
      <c r="AB14" s="791"/>
      <c r="AC14" s="791"/>
      <c r="AD14" s="791"/>
      <c r="AE14" s="792"/>
      <c r="AF14" s="793"/>
      <c r="AG14" s="794"/>
      <c r="AH14" s="794"/>
      <c r="AI14" s="794"/>
      <c r="AJ14" s="795"/>
      <c r="AK14" s="796"/>
      <c r="AL14" s="797"/>
      <c r="AM14" s="797"/>
      <c r="AN14" s="797"/>
      <c r="AO14" s="797"/>
      <c r="AP14" s="797"/>
      <c r="AQ14" s="797"/>
      <c r="AR14" s="797"/>
      <c r="AS14" s="797"/>
      <c r="AT14" s="797"/>
      <c r="AU14" s="798"/>
      <c r="AV14" s="798"/>
      <c r="AW14" s="798"/>
      <c r="AX14" s="798"/>
      <c r="AY14" s="799"/>
      <c r="AZ14" s="253"/>
      <c r="BA14" s="253"/>
      <c r="BB14" s="253"/>
      <c r="BC14" s="253"/>
      <c r="BD14" s="253"/>
      <c r="BE14" s="254"/>
      <c r="BF14" s="254"/>
      <c r="BG14" s="254"/>
      <c r="BH14" s="254"/>
      <c r="BI14" s="254"/>
      <c r="BJ14" s="254"/>
      <c r="BK14" s="254"/>
      <c r="BL14" s="254"/>
      <c r="BM14" s="254"/>
      <c r="BN14" s="254"/>
      <c r="BO14" s="254"/>
      <c r="BP14" s="254"/>
      <c r="BQ14" s="263">
        <v>8</v>
      </c>
      <c r="BR14" s="264"/>
      <c r="BS14" s="775"/>
      <c r="BT14" s="776"/>
      <c r="BU14" s="776"/>
      <c r="BV14" s="776"/>
      <c r="BW14" s="776"/>
      <c r="BX14" s="776"/>
      <c r="BY14" s="776"/>
      <c r="BZ14" s="776"/>
      <c r="CA14" s="776"/>
      <c r="CB14" s="776"/>
      <c r="CC14" s="776"/>
      <c r="CD14" s="776"/>
      <c r="CE14" s="776"/>
      <c r="CF14" s="776"/>
      <c r="CG14" s="777"/>
      <c r="CH14" s="814"/>
      <c r="CI14" s="815"/>
      <c r="CJ14" s="815"/>
      <c r="CK14" s="815"/>
      <c r="CL14" s="816"/>
      <c r="CM14" s="814"/>
      <c r="CN14" s="815"/>
      <c r="CO14" s="815"/>
      <c r="CP14" s="815"/>
      <c r="CQ14" s="816"/>
      <c r="CR14" s="814"/>
      <c r="CS14" s="815"/>
      <c r="CT14" s="815"/>
      <c r="CU14" s="815"/>
      <c r="CV14" s="816"/>
      <c r="CW14" s="814"/>
      <c r="CX14" s="815"/>
      <c r="CY14" s="815"/>
      <c r="CZ14" s="815"/>
      <c r="DA14" s="816"/>
      <c r="DB14" s="814"/>
      <c r="DC14" s="815"/>
      <c r="DD14" s="815"/>
      <c r="DE14" s="815"/>
      <c r="DF14" s="816"/>
      <c r="DG14" s="814"/>
      <c r="DH14" s="815"/>
      <c r="DI14" s="815"/>
      <c r="DJ14" s="815"/>
      <c r="DK14" s="816"/>
      <c r="DL14" s="814"/>
      <c r="DM14" s="815"/>
      <c r="DN14" s="815"/>
      <c r="DO14" s="815"/>
      <c r="DP14" s="816"/>
      <c r="DQ14" s="814"/>
      <c r="DR14" s="815"/>
      <c r="DS14" s="815"/>
      <c r="DT14" s="815"/>
      <c r="DU14" s="816"/>
      <c r="DV14" s="817"/>
      <c r="DW14" s="818"/>
      <c r="DX14" s="818"/>
      <c r="DY14" s="818"/>
      <c r="DZ14" s="819"/>
      <c r="EA14" s="255"/>
    </row>
    <row r="15" spans="1:131" s="256" customFormat="1" ht="26.25" customHeight="1" x14ac:dyDescent="0.15">
      <c r="A15" s="262">
        <v>9</v>
      </c>
      <c r="B15" s="787"/>
      <c r="C15" s="788"/>
      <c r="D15" s="788"/>
      <c r="E15" s="788"/>
      <c r="F15" s="788"/>
      <c r="G15" s="788"/>
      <c r="H15" s="788"/>
      <c r="I15" s="788"/>
      <c r="J15" s="788"/>
      <c r="K15" s="788"/>
      <c r="L15" s="788"/>
      <c r="M15" s="788"/>
      <c r="N15" s="788"/>
      <c r="O15" s="788"/>
      <c r="P15" s="789"/>
      <c r="Q15" s="790"/>
      <c r="R15" s="791"/>
      <c r="S15" s="791"/>
      <c r="T15" s="791"/>
      <c r="U15" s="791"/>
      <c r="V15" s="791"/>
      <c r="W15" s="791"/>
      <c r="X15" s="791"/>
      <c r="Y15" s="791"/>
      <c r="Z15" s="791"/>
      <c r="AA15" s="791"/>
      <c r="AB15" s="791"/>
      <c r="AC15" s="791"/>
      <c r="AD15" s="791"/>
      <c r="AE15" s="792"/>
      <c r="AF15" s="793"/>
      <c r="AG15" s="794"/>
      <c r="AH15" s="794"/>
      <c r="AI15" s="794"/>
      <c r="AJ15" s="795"/>
      <c r="AK15" s="796"/>
      <c r="AL15" s="797"/>
      <c r="AM15" s="797"/>
      <c r="AN15" s="797"/>
      <c r="AO15" s="797"/>
      <c r="AP15" s="797"/>
      <c r="AQ15" s="797"/>
      <c r="AR15" s="797"/>
      <c r="AS15" s="797"/>
      <c r="AT15" s="797"/>
      <c r="AU15" s="798"/>
      <c r="AV15" s="798"/>
      <c r="AW15" s="798"/>
      <c r="AX15" s="798"/>
      <c r="AY15" s="799"/>
      <c r="AZ15" s="253"/>
      <c r="BA15" s="253"/>
      <c r="BB15" s="253"/>
      <c r="BC15" s="253"/>
      <c r="BD15" s="253"/>
      <c r="BE15" s="254"/>
      <c r="BF15" s="254"/>
      <c r="BG15" s="254"/>
      <c r="BH15" s="254"/>
      <c r="BI15" s="254"/>
      <c r="BJ15" s="254"/>
      <c r="BK15" s="254"/>
      <c r="BL15" s="254"/>
      <c r="BM15" s="254"/>
      <c r="BN15" s="254"/>
      <c r="BO15" s="254"/>
      <c r="BP15" s="254"/>
      <c r="BQ15" s="263">
        <v>9</v>
      </c>
      <c r="BR15" s="264"/>
      <c r="BS15" s="775"/>
      <c r="BT15" s="776"/>
      <c r="BU15" s="776"/>
      <c r="BV15" s="776"/>
      <c r="BW15" s="776"/>
      <c r="BX15" s="776"/>
      <c r="BY15" s="776"/>
      <c r="BZ15" s="776"/>
      <c r="CA15" s="776"/>
      <c r="CB15" s="776"/>
      <c r="CC15" s="776"/>
      <c r="CD15" s="776"/>
      <c r="CE15" s="776"/>
      <c r="CF15" s="776"/>
      <c r="CG15" s="777"/>
      <c r="CH15" s="814"/>
      <c r="CI15" s="815"/>
      <c r="CJ15" s="815"/>
      <c r="CK15" s="815"/>
      <c r="CL15" s="816"/>
      <c r="CM15" s="814"/>
      <c r="CN15" s="815"/>
      <c r="CO15" s="815"/>
      <c r="CP15" s="815"/>
      <c r="CQ15" s="816"/>
      <c r="CR15" s="814"/>
      <c r="CS15" s="815"/>
      <c r="CT15" s="815"/>
      <c r="CU15" s="815"/>
      <c r="CV15" s="816"/>
      <c r="CW15" s="814"/>
      <c r="CX15" s="815"/>
      <c r="CY15" s="815"/>
      <c r="CZ15" s="815"/>
      <c r="DA15" s="816"/>
      <c r="DB15" s="814"/>
      <c r="DC15" s="815"/>
      <c r="DD15" s="815"/>
      <c r="DE15" s="815"/>
      <c r="DF15" s="816"/>
      <c r="DG15" s="814"/>
      <c r="DH15" s="815"/>
      <c r="DI15" s="815"/>
      <c r="DJ15" s="815"/>
      <c r="DK15" s="816"/>
      <c r="DL15" s="814"/>
      <c r="DM15" s="815"/>
      <c r="DN15" s="815"/>
      <c r="DO15" s="815"/>
      <c r="DP15" s="816"/>
      <c r="DQ15" s="814"/>
      <c r="DR15" s="815"/>
      <c r="DS15" s="815"/>
      <c r="DT15" s="815"/>
      <c r="DU15" s="816"/>
      <c r="DV15" s="817"/>
      <c r="DW15" s="818"/>
      <c r="DX15" s="818"/>
      <c r="DY15" s="818"/>
      <c r="DZ15" s="819"/>
      <c r="EA15" s="255"/>
    </row>
    <row r="16" spans="1:131" s="256" customFormat="1" ht="26.25" customHeight="1" x14ac:dyDescent="0.15">
      <c r="A16" s="262">
        <v>10</v>
      </c>
      <c r="B16" s="787"/>
      <c r="C16" s="788"/>
      <c r="D16" s="788"/>
      <c r="E16" s="788"/>
      <c r="F16" s="788"/>
      <c r="G16" s="788"/>
      <c r="H16" s="788"/>
      <c r="I16" s="788"/>
      <c r="J16" s="788"/>
      <c r="K16" s="788"/>
      <c r="L16" s="788"/>
      <c r="M16" s="788"/>
      <c r="N16" s="788"/>
      <c r="O16" s="788"/>
      <c r="P16" s="789"/>
      <c r="Q16" s="790"/>
      <c r="R16" s="791"/>
      <c r="S16" s="791"/>
      <c r="T16" s="791"/>
      <c r="U16" s="791"/>
      <c r="V16" s="791"/>
      <c r="W16" s="791"/>
      <c r="X16" s="791"/>
      <c r="Y16" s="791"/>
      <c r="Z16" s="791"/>
      <c r="AA16" s="791"/>
      <c r="AB16" s="791"/>
      <c r="AC16" s="791"/>
      <c r="AD16" s="791"/>
      <c r="AE16" s="792"/>
      <c r="AF16" s="793"/>
      <c r="AG16" s="794"/>
      <c r="AH16" s="794"/>
      <c r="AI16" s="794"/>
      <c r="AJ16" s="795"/>
      <c r="AK16" s="796"/>
      <c r="AL16" s="797"/>
      <c r="AM16" s="797"/>
      <c r="AN16" s="797"/>
      <c r="AO16" s="797"/>
      <c r="AP16" s="797"/>
      <c r="AQ16" s="797"/>
      <c r="AR16" s="797"/>
      <c r="AS16" s="797"/>
      <c r="AT16" s="797"/>
      <c r="AU16" s="798"/>
      <c r="AV16" s="798"/>
      <c r="AW16" s="798"/>
      <c r="AX16" s="798"/>
      <c r="AY16" s="799"/>
      <c r="AZ16" s="253"/>
      <c r="BA16" s="253"/>
      <c r="BB16" s="253"/>
      <c r="BC16" s="253"/>
      <c r="BD16" s="253"/>
      <c r="BE16" s="254"/>
      <c r="BF16" s="254"/>
      <c r="BG16" s="254"/>
      <c r="BH16" s="254"/>
      <c r="BI16" s="254"/>
      <c r="BJ16" s="254"/>
      <c r="BK16" s="254"/>
      <c r="BL16" s="254"/>
      <c r="BM16" s="254"/>
      <c r="BN16" s="254"/>
      <c r="BO16" s="254"/>
      <c r="BP16" s="254"/>
      <c r="BQ16" s="263">
        <v>10</v>
      </c>
      <c r="BR16" s="264"/>
      <c r="BS16" s="775"/>
      <c r="BT16" s="776"/>
      <c r="BU16" s="776"/>
      <c r="BV16" s="776"/>
      <c r="BW16" s="776"/>
      <c r="BX16" s="776"/>
      <c r="BY16" s="776"/>
      <c r="BZ16" s="776"/>
      <c r="CA16" s="776"/>
      <c r="CB16" s="776"/>
      <c r="CC16" s="776"/>
      <c r="CD16" s="776"/>
      <c r="CE16" s="776"/>
      <c r="CF16" s="776"/>
      <c r="CG16" s="777"/>
      <c r="CH16" s="814"/>
      <c r="CI16" s="815"/>
      <c r="CJ16" s="815"/>
      <c r="CK16" s="815"/>
      <c r="CL16" s="816"/>
      <c r="CM16" s="814"/>
      <c r="CN16" s="815"/>
      <c r="CO16" s="815"/>
      <c r="CP16" s="815"/>
      <c r="CQ16" s="816"/>
      <c r="CR16" s="814"/>
      <c r="CS16" s="815"/>
      <c r="CT16" s="815"/>
      <c r="CU16" s="815"/>
      <c r="CV16" s="816"/>
      <c r="CW16" s="814"/>
      <c r="CX16" s="815"/>
      <c r="CY16" s="815"/>
      <c r="CZ16" s="815"/>
      <c r="DA16" s="816"/>
      <c r="DB16" s="814"/>
      <c r="DC16" s="815"/>
      <c r="DD16" s="815"/>
      <c r="DE16" s="815"/>
      <c r="DF16" s="816"/>
      <c r="DG16" s="814"/>
      <c r="DH16" s="815"/>
      <c r="DI16" s="815"/>
      <c r="DJ16" s="815"/>
      <c r="DK16" s="816"/>
      <c r="DL16" s="814"/>
      <c r="DM16" s="815"/>
      <c r="DN16" s="815"/>
      <c r="DO16" s="815"/>
      <c r="DP16" s="816"/>
      <c r="DQ16" s="814"/>
      <c r="DR16" s="815"/>
      <c r="DS16" s="815"/>
      <c r="DT16" s="815"/>
      <c r="DU16" s="816"/>
      <c r="DV16" s="817"/>
      <c r="DW16" s="818"/>
      <c r="DX16" s="818"/>
      <c r="DY16" s="818"/>
      <c r="DZ16" s="819"/>
      <c r="EA16" s="255"/>
    </row>
    <row r="17" spans="1:131" s="256" customFormat="1" ht="26.25" customHeight="1" x14ac:dyDescent="0.15">
      <c r="A17" s="262">
        <v>11</v>
      </c>
      <c r="B17" s="787"/>
      <c r="C17" s="788"/>
      <c r="D17" s="788"/>
      <c r="E17" s="788"/>
      <c r="F17" s="788"/>
      <c r="G17" s="788"/>
      <c r="H17" s="788"/>
      <c r="I17" s="788"/>
      <c r="J17" s="788"/>
      <c r="K17" s="788"/>
      <c r="L17" s="788"/>
      <c r="M17" s="788"/>
      <c r="N17" s="788"/>
      <c r="O17" s="788"/>
      <c r="P17" s="789"/>
      <c r="Q17" s="790"/>
      <c r="R17" s="791"/>
      <c r="S17" s="791"/>
      <c r="T17" s="791"/>
      <c r="U17" s="791"/>
      <c r="V17" s="791"/>
      <c r="W17" s="791"/>
      <c r="X17" s="791"/>
      <c r="Y17" s="791"/>
      <c r="Z17" s="791"/>
      <c r="AA17" s="791"/>
      <c r="AB17" s="791"/>
      <c r="AC17" s="791"/>
      <c r="AD17" s="791"/>
      <c r="AE17" s="792"/>
      <c r="AF17" s="793"/>
      <c r="AG17" s="794"/>
      <c r="AH17" s="794"/>
      <c r="AI17" s="794"/>
      <c r="AJ17" s="795"/>
      <c r="AK17" s="796"/>
      <c r="AL17" s="797"/>
      <c r="AM17" s="797"/>
      <c r="AN17" s="797"/>
      <c r="AO17" s="797"/>
      <c r="AP17" s="797"/>
      <c r="AQ17" s="797"/>
      <c r="AR17" s="797"/>
      <c r="AS17" s="797"/>
      <c r="AT17" s="797"/>
      <c r="AU17" s="798"/>
      <c r="AV17" s="798"/>
      <c r="AW17" s="798"/>
      <c r="AX17" s="798"/>
      <c r="AY17" s="799"/>
      <c r="AZ17" s="253"/>
      <c r="BA17" s="253"/>
      <c r="BB17" s="253"/>
      <c r="BC17" s="253"/>
      <c r="BD17" s="253"/>
      <c r="BE17" s="254"/>
      <c r="BF17" s="254"/>
      <c r="BG17" s="254"/>
      <c r="BH17" s="254"/>
      <c r="BI17" s="254"/>
      <c r="BJ17" s="254"/>
      <c r="BK17" s="254"/>
      <c r="BL17" s="254"/>
      <c r="BM17" s="254"/>
      <c r="BN17" s="254"/>
      <c r="BO17" s="254"/>
      <c r="BP17" s="254"/>
      <c r="BQ17" s="263">
        <v>11</v>
      </c>
      <c r="BR17" s="264"/>
      <c r="BS17" s="775"/>
      <c r="BT17" s="776"/>
      <c r="BU17" s="776"/>
      <c r="BV17" s="776"/>
      <c r="BW17" s="776"/>
      <c r="BX17" s="776"/>
      <c r="BY17" s="776"/>
      <c r="BZ17" s="776"/>
      <c r="CA17" s="776"/>
      <c r="CB17" s="776"/>
      <c r="CC17" s="776"/>
      <c r="CD17" s="776"/>
      <c r="CE17" s="776"/>
      <c r="CF17" s="776"/>
      <c r="CG17" s="777"/>
      <c r="CH17" s="814"/>
      <c r="CI17" s="815"/>
      <c r="CJ17" s="815"/>
      <c r="CK17" s="815"/>
      <c r="CL17" s="816"/>
      <c r="CM17" s="814"/>
      <c r="CN17" s="815"/>
      <c r="CO17" s="815"/>
      <c r="CP17" s="815"/>
      <c r="CQ17" s="816"/>
      <c r="CR17" s="814"/>
      <c r="CS17" s="815"/>
      <c r="CT17" s="815"/>
      <c r="CU17" s="815"/>
      <c r="CV17" s="816"/>
      <c r="CW17" s="814"/>
      <c r="CX17" s="815"/>
      <c r="CY17" s="815"/>
      <c r="CZ17" s="815"/>
      <c r="DA17" s="816"/>
      <c r="DB17" s="814"/>
      <c r="DC17" s="815"/>
      <c r="DD17" s="815"/>
      <c r="DE17" s="815"/>
      <c r="DF17" s="816"/>
      <c r="DG17" s="814"/>
      <c r="DH17" s="815"/>
      <c r="DI17" s="815"/>
      <c r="DJ17" s="815"/>
      <c r="DK17" s="816"/>
      <c r="DL17" s="814"/>
      <c r="DM17" s="815"/>
      <c r="DN17" s="815"/>
      <c r="DO17" s="815"/>
      <c r="DP17" s="816"/>
      <c r="DQ17" s="814"/>
      <c r="DR17" s="815"/>
      <c r="DS17" s="815"/>
      <c r="DT17" s="815"/>
      <c r="DU17" s="816"/>
      <c r="DV17" s="817"/>
      <c r="DW17" s="818"/>
      <c r="DX17" s="818"/>
      <c r="DY17" s="818"/>
      <c r="DZ17" s="819"/>
      <c r="EA17" s="255"/>
    </row>
    <row r="18" spans="1:131" s="256" customFormat="1" ht="26.25" customHeight="1" x14ac:dyDescent="0.15">
      <c r="A18" s="262">
        <v>12</v>
      </c>
      <c r="B18" s="787"/>
      <c r="C18" s="788"/>
      <c r="D18" s="788"/>
      <c r="E18" s="788"/>
      <c r="F18" s="788"/>
      <c r="G18" s="788"/>
      <c r="H18" s="788"/>
      <c r="I18" s="788"/>
      <c r="J18" s="788"/>
      <c r="K18" s="788"/>
      <c r="L18" s="788"/>
      <c r="M18" s="788"/>
      <c r="N18" s="788"/>
      <c r="O18" s="788"/>
      <c r="P18" s="789"/>
      <c r="Q18" s="790"/>
      <c r="R18" s="791"/>
      <c r="S18" s="791"/>
      <c r="T18" s="791"/>
      <c r="U18" s="791"/>
      <c r="V18" s="791"/>
      <c r="W18" s="791"/>
      <c r="X18" s="791"/>
      <c r="Y18" s="791"/>
      <c r="Z18" s="791"/>
      <c r="AA18" s="791"/>
      <c r="AB18" s="791"/>
      <c r="AC18" s="791"/>
      <c r="AD18" s="791"/>
      <c r="AE18" s="792"/>
      <c r="AF18" s="793"/>
      <c r="AG18" s="794"/>
      <c r="AH18" s="794"/>
      <c r="AI18" s="794"/>
      <c r="AJ18" s="795"/>
      <c r="AK18" s="796"/>
      <c r="AL18" s="797"/>
      <c r="AM18" s="797"/>
      <c r="AN18" s="797"/>
      <c r="AO18" s="797"/>
      <c r="AP18" s="797"/>
      <c r="AQ18" s="797"/>
      <c r="AR18" s="797"/>
      <c r="AS18" s="797"/>
      <c r="AT18" s="797"/>
      <c r="AU18" s="798"/>
      <c r="AV18" s="798"/>
      <c r="AW18" s="798"/>
      <c r="AX18" s="798"/>
      <c r="AY18" s="799"/>
      <c r="AZ18" s="253"/>
      <c r="BA18" s="253"/>
      <c r="BB18" s="253"/>
      <c r="BC18" s="253"/>
      <c r="BD18" s="253"/>
      <c r="BE18" s="254"/>
      <c r="BF18" s="254"/>
      <c r="BG18" s="254"/>
      <c r="BH18" s="254"/>
      <c r="BI18" s="254"/>
      <c r="BJ18" s="254"/>
      <c r="BK18" s="254"/>
      <c r="BL18" s="254"/>
      <c r="BM18" s="254"/>
      <c r="BN18" s="254"/>
      <c r="BO18" s="254"/>
      <c r="BP18" s="254"/>
      <c r="BQ18" s="263">
        <v>12</v>
      </c>
      <c r="BR18" s="264"/>
      <c r="BS18" s="775"/>
      <c r="BT18" s="776"/>
      <c r="BU18" s="776"/>
      <c r="BV18" s="776"/>
      <c r="BW18" s="776"/>
      <c r="BX18" s="776"/>
      <c r="BY18" s="776"/>
      <c r="BZ18" s="776"/>
      <c r="CA18" s="776"/>
      <c r="CB18" s="776"/>
      <c r="CC18" s="776"/>
      <c r="CD18" s="776"/>
      <c r="CE18" s="776"/>
      <c r="CF18" s="776"/>
      <c r="CG18" s="777"/>
      <c r="CH18" s="814"/>
      <c r="CI18" s="815"/>
      <c r="CJ18" s="815"/>
      <c r="CK18" s="815"/>
      <c r="CL18" s="816"/>
      <c r="CM18" s="814"/>
      <c r="CN18" s="815"/>
      <c r="CO18" s="815"/>
      <c r="CP18" s="815"/>
      <c r="CQ18" s="816"/>
      <c r="CR18" s="814"/>
      <c r="CS18" s="815"/>
      <c r="CT18" s="815"/>
      <c r="CU18" s="815"/>
      <c r="CV18" s="816"/>
      <c r="CW18" s="814"/>
      <c r="CX18" s="815"/>
      <c r="CY18" s="815"/>
      <c r="CZ18" s="815"/>
      <c r="DA18" s="816"/>
      <c r="DB18" s="814"/>
      <c r="DC18" s="815"/>
      <c r="DD18" s="815"/>
      <c r="DE18" s="815"/>
      <c r="DF18" s="816"/>
      <c r="DG18" s="814"/>
      <c r="DH18" s="815"/>
      <c r="DI18" s="815"/>
      <c r="DJ18" s="815"/>
      <c r="DK18" s="816"/>
      <c r="DL18" s="814"/>
      <c r="DM18" s="815"/>
      <c r="DN18" s="815"/>
      <c r="DO18" s="815"/>
      <c r="DP18" s="816"/>
      <c r="DQ18" s="814"/>
      <c r="DR18" s="815"/>
      <c r="DS18" s="815"/>
      <c r="DT18" s="815"/>
      <c r="DU18" s="816"/>
      <c r="DV18" s="817"/>
      <c r="DW18" s="818"/>
      <c r="DX18" s="818"/>
      <c r="DY18" s="818"/>
      <c r="DZ18" s="819"/>
      <c r="EA18" s="255"/>
    </row>
    <row r="19" spans="1:131" s="256" customFormat="1" ht="26.25" customHeight="1" x14ac:dyDescent="0.15">
      <c r="A19" s="262">
        <v>13</v>
      </c>
      <c r="B19" s="787"/>
      <c r="C19" s="788"/>
      <c r="D19" s="788"/>
      <c r="E19" s="788"/>
      <c r="F19" s="788"/>
      <c r="G19" s="788"/>
      <c r="H19" s="788"/>
      <c r="I19" s="788"/>
      <c r="J19" s="788"/>
      <c r="K19" s="788"/>
      <c r="L19" s="788"/>
      <c r="M19" s="788"/>
      <c r="N19" s="788"/>
      <c r="O19" s="788"/>
      <c r="P19" s="789"/>
      <c r="Q19" s="790"/>
      <c r="R19" s="791"/>
      <c r="S19" s="791"/>
      <c r="T19" s="791"/>
      <c r="U19" s="791"/>
      <c r="V19" s="791"/>
      <c r="W19" s="791"/>
      <c r="X19" s="791"/>
      <c r="Y19" s="791"/>
      <c r="Z19" s="791"/>
      <c r="AA19" s="791"/>
      <c r="AB19" s="791"/>
      <c r="AC19" s="791"/>
      <c r="AD19" s="791"/>
      <c r="AE19" s="792"/>
      <c r="AF19" s="793"/>
      <c r="AG19" s="794"/>
      <c r="AH19" s="794"/>
      <c r="AI19" s="794"/>
      <c r="AJ19" s="795"/>
      <c r="AK19" s="796"/>
      <c r="AL19" s="797"/>
      <c r="AM19" s="797"/>
      <c r="AN19" s="797"/>
      <c r="AO19" s="797"/>
      <c r="AP19" s="797"/>
      <c r="AQ19" s="797"/>
      <c r="AR19" s="797"/>
      <c r="AS19" s="797"/>
      <c r="AT19" s="797"/>
      <c r="AU19" s="798"/>
      <c r="AV19" s="798"/>
      <c r="AW19" s="798"/>
      <c r="AX19" s="798"/>
      <c r="AY19" s="799"/>
      <c r="AZ19" s="253"/>
      <c r="BA19" s="253"/>
      <c r="BB19" s="253"/>
      <c r="BC19" s="253"/>
      <c r="BD19" s="253"/>
      <c r="BE19" s="254"/>
      <c r="BF19" s="254"/>
      <c r="BG19" s="254"/>
      <c r="BH19" s="254"/>
      <c r="BI19" s="254"/>
      <c r="BJ19" s="254"/>
      <c r="BK19" s="254"/>
      <c r="BL19" s="254"/>
      <c r="BM19" s="254"/>
      <c r="BN19" s="254"/>
      <c r="BO19" s="254"/>
      <c r="BP19" s="254"/>
      <c r="BQ19" s="263">
        <v>13</v>
      </c>
      <c r="BR19" s="264"/>
      <c r="BS19" s="775"/>
      <c r="BT19" s="776"/>
      <c r="BU19" s="776"/>
      <c r="BV19" s="776"/>
      <c r="BW19" s="776"/>
      <c r="BX19" s="776"/>
      <c r="BY19" s="776"/>
      <c r="BZ19" s="776"/>
      <c r="CA19" s="776"/>
      <c r="CB19" s="776"/>
      <c r="CC19" s="776"/>
      <c r="CD19" s="776"/>
      <c r="CE19" s="776"/>
      <c r="CF19" s="776"/>
      <c r="CG19" s="777"/>
      <c r="CH19" s="814"/>
      <c r="CI19" s="815"/>
      <c r="CJ19" s="815"/>
      <c r="CK19" s="815"/>
      <c r="CL19" s="816"/>
      <c r="CM19" s="814"/>
      <c r="CN19" s="815"/>
      <c r="CO19" s="815"/>
      <c r="CP19" s="815"/>
      <c r="CQ19" s="816"/>
      <c r="CR19" s="814"/>
      <c r="CS19" s="815"/>
      <c r="CT19" s="815"/>
      <c r="CU19" s="815"/>
      <c r="CV19" s="816"/>
      <c r="CW19" s="814"/>
      <c r="CX19" s="815"/>
      <c r="CY19" s="815"/>
      <c r="CZ19" s="815"/>
      <c r="DA19" s="816"/>
      <c r="DB19" s="814"/>
      <c r="DC19" s="815"/>
      <c r="DD19" s="815"/>
      <c r="DE19" s="815"/>
      <c r="DF19" s="816"/>
      <c r="DG19" s="814"/>
      <c r="DH19" s="815"/>
      <c r="DI19" s="815"/>
      <c r="DJ19" s="815"/>
      <c r="DK19" s="816"/>
      <c r="DL19" s="814"/>
      <c r="DM19" s="815"/>
      <c r="DN19" s="815"/>
      <c r="DO19" s="815"/>
      <c r="DP19" s="816"/>
      <c r="DQ19" s="814"/>
      <c r="DR19" s="815"/>
      <c r="DS19" s="815"/>
      <c r="DT19" s="815"/>
      <c r="DU19" s="816"/>
      <c r="DV19" s="817"/>
      <c r="DW19" s="818"/>
      <c r="DX19" s="818"/>
      <c r="DY19" s="818"/>
      <c r="DZ19" s="819"/>
      <c r="EA19" s="255"/>
    </row>
    <row r="20" spans="1:131" s="256" customFormat="1" ht="26.25" customHeight="1" x14ac:dyDescent="0.15">
      <c r="A20" s="262">
        <v>14</v>
      </c>
      <c r="B20" s="787"/>
      <c r="C20" s="788"/>
      <c r="D20" s="788"/>
      <c r="E20" s="788"/>
      <c r="F20" s="788"/>
      <c r="G20" s="788"/>
      <c r="H20" s="788"/>
      <c r="I20" s="788"/>
      <c r="J20" s="788"/>
      <c r="K20" s="788"/>
      <c r="L20" s="788"/>
      <c r="M20" s="788"/>
      <c r="N20" s="788"/>
      <c r="O20" s="788"/>
      <c r="P20" s="789"/>
      <c r="Q20" s="790"/>
      <c r="R20" s="791"/>
      <c r="S20" s="791"/>
      <c r="T20" s="791"/>
      <c r="U20" s="791"/>
      <c r="V20" s="791"/>
      <c r="W20" s="791"/>
      <c r="X20" s="791"/>
      <c r="Y20" s="791"/>
      <c r="Z20" s="791"/>
      <c r="AA20" s="791"/>
      <c r="AB20" s="791"/>
      <c r="AC20" s="791"/>
      <c r="AD20" s="791"/>
      <c r="AE20" s="792"/>
      <c r="AF20" s="793"/>
      <c r="AG20" s="794"/>
      <c r="AH20" s="794"/>
      <c r="AI20" s="794"/>
      <c r="AJ20" s="795"/>
      <c r="AK20" s="796"/>
      <c r="AL20" s="797"/>
      <c r="AM20" s="797"/>
      <c r="AN20" s="797"/>
      <c r="AO20" s="797"/>
      <c r="AP20" s="797"/>
      <c r="AQ20" s="797"/>
      <c r="AR20" s="797"/>
      <c r="AS20" s="797"/>
      <c r="AT20" s="797"/>
      <c r="AU20" s="798"/>
      <c r="AV20" s="798"/>
      <c r="AW20" s="798"/>
      <c r="AX20" s="798"/>
      <c r="AY20" s="799"/>
      <c r="AZ20" s="253"/>
      <c r="BA20" s="253"/>
      <c r="BB20" s="253"/>
      <c r="BC20" s="253"/>
      <c r="BD20" s="253"/>
      <c r="BE20" s="254"/>
      <c r="BF20" s="254"/>
      <c r="BG20" s="254"/>
      <c r="BH20" s="254"/>
      <c r="BI20" s="254"/>
      <c r="BJ20" s="254"/>
      <c r="BK20" s="254"/>
      <c r="BL20" s="254"/>
      <c r="BM20" s="254"/>
      <c r="BN20" s="254"/>
      <c r="BO20" s="254"/>
      <c r="BP20" s="254"/>
      <c r="BQ20" s="263">
        <v>14</v>
      </c>
      <c r="BR20" s="264"/>
      <c r="BS20" s="775"/>
      <c r="BT20" s="776"/>
      <c r="BU20" s="776"/>
      <c r="BV20" s="776"/>
      <c r="BW20" s="776"/>
      <c r="BX20" s="776"/>
      <c r="BY20" s="776"/>
      <c r="BZ20" s="776"/>
      <c r="CA20" s="776"/>
      <c r="CB20" s="776"/>
      <c r="CC20" s="776"/>
      <c r="CD20" s="776"/>
      <c r="CE20" s="776"/>
      <c r="CF20" s="776"/>
      <c r="CG20" s="777"/>
      <c r="CH20" s="814"/>
      <c r="CI20" s="815"/>
      <c r="CJ20" s="815"/>
      <c r="CK20" s="815"/>
      <c r="CL20" s="816"/>
      <c r="CM20" s="814"/>
      <c r="CN20" s="815"/>
      <c r="CO20" s="815"/>
      <c r="CP20" s="815"/>
      <c r="CQ20" s="816"/>
      <c r="CR20" s="814"/>
      <c r="CS20" s="815"/>
      <c r="CT20" s="815"/>
      <c r="CU20" s="815"/>
      <c r="CV20" s="816"/>
      <c r="CW20" s="814"/>
      <c r="CX20" s="815"/>
      <c r="CY20" s="815"/>
      <c r="CZ20" s="815"/>
      <c r="DA20" s="816"/>
      <c r="DB20" s="814"/>
      <c r="DC20" s="815"/>
      <c r="DD20" s="815"/>
      <c r="DE20" s="815"/>
      <c r="DF20" s="816"/>
      <c r="DG20" s="814"/>
      <c r="DH20" s="815"/>
      <c r="DI20" s="815"/>
      <c r="DJ20" s="815"/>
      <c r="DK20" s="816"/>
      <c r="DL20" s="814"/>
      <c r="DM20" s="815"/>
      <c r="DN20" s="815"/>
      <c r="DO20" s="815"/>
      <c r="DP20" s="816"/>
      <c r="DQ20" s="814"/>
      <c r="DR20" s="815"/>
      <c r="DS20" s="815"/>
      <c r="DT20" s="815"/>
      <c r="DU20" s="816"/>
      <c r="DV20" s="817"/>
      <c r="DW20" s="818"/>
      <c r="DX20" s="818"/>
      <c r="DY20" s="818"/>
      <c r="DZ20" s="819"/>
      <c r="EA20" s="255"/>
    </row>
    <row r="21" spans="1:131" s="256" customFormat="1" ht="26.25" customHeight="1" thickBot="1" x14ac:dyDescent="0.2">
      <c r="A21" s="262">
        <v>15</v>
      </c>
      <c r="B21" s="787"/>
      <c r="C21" s="788"/>
      <c r="D21" s="788"/>
      <c r="E21" s="788"/>
      <c r="F21" s="788"/>
      <c r="G21" s="788"/>
      <c r="H21" s="788"/>
      <c r="I21" s="788"/>
      <c r="J21" s="788"/>
      <c r="K21" s="788"/>
      <c r="L21" s="788"/>
      <c r="M21" s="788"/>
      <c r="N21" s="788"/>
      <c r="O21" s="788"/>
      <c r="P21" s="789"/>
      <c r="Q21" s="790"/>
      <c r="R21" s="791"/>
      <c r="S21" s="791"/>
      <c r="T21" s="791"/>
      <c r="U21" s="791"/>
      <c r="V21" s="791"/>
      <c r="W21" s="791"/>
      <c r="X21" s="791"/>
      <c r="Y21" s="791"/>
      <c r="Z21" s="791"/>
      <c r="AA21" s="791"/>
      <c r="AB21" s="791"/>
      <c r="AC21" s="791"/>
      <c r="AD21" s="791"/>
      <c r="AE21" s="792"/>
      <c r="AF21" s="793"/>
      <c r="AG21" s="794"/>
      <c r="AH21" s="794"/>
      <c r="AI21" s="794"/>
      <c r="AJ21" s="795"/>
      <c r="AK21" s="796"/>
      <c r="AL21" s="797"/>
      <c r="AM21" s="797"/>
      <c r="AN21" s="797"/>
      <c r="AO21" s="797"/>
      <c r="AP21" s="797"/>
      <c r="AQ21" s="797"/>
      <c r="AR21" s="797"/>
      <c r="AS21" s="797"/>
      <c r="AT21" s="797"/>
      <c r="AU21" s="798"/>
      <c r="AV21" s="798"/>
      <c r="AW21" s="798"/>
      <c r="AX21" s="798"/>
      <c r="AY21" s="799"/>
      <c r="AZ21" s="253"/>
      <c r="BA21" s="253"/>
      <c r="BB21" s="253"/>
      <c r="BC21" s="253"/>
      <c r="BD21" s="253"/>
      <c r="BE21" s="254"/>
      <c r="BF21" s="254"/>
      <c r="BG21" s="254"/>
      <c r="BH21" s="254"/>
      <c r="BI21" s="254"/>
      <c r="BJ21" s="254"/>
      <c r="BK21" s="254"/>
      <c r="BL21" s="254"/>
      <c r="BM21" s="254"/>
      <c r="BN21" s="254"/>
      <c r="BO21" s="254"/>
      <c r="BP21" s="254"/>
      <c r="BQ21" s="263">
        <v>15</v>
      </c>
      <c r="BR21" s="264"/>
      <c r="BS21" s="775"/>
      <c r="BT21" s="776"/>
      <c r="BU21" s="776"/>
      <c r="BV21" s="776"/>
      <c r="BW21" s="776"/>
      <c r="BX21" s="776"/>
      <c r="BY21" s="776"/>
      <c r="BZ21" s="776"/>
      <c r="CA21" s="776"/>
      <c r="CB21" s="776"/>
      <c r="CC21" s="776"/>
      <c r="CD21" s="776"/>
      <c r="CE21" s="776"/>
      <c r="CF21" s="776"/>
      <c r="CG21" s="777"/>
      <c r="CH21" s="814"/>
      <c r="CI21" s="815"/>
      <c r="CJ21" s="815"/>
      <c r="CK21" s="815"/>
      <c r="CL21" s="816"/>
      <c r="CM21" s="814"/>
      <c r="CN21" s="815"/>
      <c r="CO21" s="815"/>
      <c r="CP21" s="815"/>
      <c r="CQ21" s="816"/>
      <c r="CR21" s="814"/>
      <c r="CS21" s="815"/>
      <c r="CT21" s="815"/>
      <c r="CU21" s="815"/>
      <c r="CV21" s="816"/>
      <c r="CW21" s="814"/>
      <c r="CX21" s="815"/>
      <c r="CY21" s="815"/>
      <c r="CZ21" s="815"/>
      <c r="DA21" s="816"/>
      <c r="DB21" s="814"/>
      <c r="DC21" s="815"/>
      <c r="DD21" s="815"/>
      <c r="DE21" s="815"/>
      <c r="DF21" s="816"/>
      <c r="DG21" s="814"/>
      <c r="DH21" s="815"/>
      <c r="DI21" s="815"/>
      <c r="DJ21" s="815"/>
      <c r="DK21" s="816"/>
      <c r="DL21" s="814"/>
      <c r="DM21" s="815"/>
      <c r="DN21" s="815"/>
      <c r="DO21" s="815"/>
      <c r="DP21" s="816"/>
      <c r="DQ21" s="814"/>
      <c r="DR21" s="815"/>
      <c r="DS21" s="815"/>
      <c r="DT21" s="815"/>
      <c r="DU21" s="816"/>
      <c r="DV21" s="817"/>
      <c r="DW21" s="818"/>
      <c r="DX21" s="818"/>
      <c r="DY21" s="818"/>
      <c r="DZ21" s="819"/>
      <c r="EA21" s="255"/>
    </row>
    <row r="22" spans="1:131" s="256" customFormat="1" ht="26.25" customHeight="1" x14ac:dyDescent="0.15">
      <c r="A22" s="262">
        <v>16</v>
      </c>
      <c r="B22" s="787"/>
      <c r="C22" s="788"/>
      <c r="D22" s="788"/>
      <c r="E22" s="788"/>
      <c r="F22" s="788"/>
      <c r="G22" s="788"/>
      <c r="H22" s="788"/>
      <c r="I22" s="788"/>
      <c r="J22" s="788"/>
      <c r="K22" s="788"/>
      <c r="L22" s="788"/>
      <c r="M22" s="788"/>
      <c r="N22" s="788"/>
      <c r="O22" s="788"/>
      <c r="P22" s="789"/>
      <c r="Q22" s="852"/>
      <c r="R22" s="853"/>
      <c r="S22" s="853"/>
      <c r="T22" s="853"/>
      <c r="U22" s="853"/>
      <c r="V22" s="853"/>
      <c r="W22" s="853"/>
      <c r="X22" s="853"/>
      <c r="Y22" s="853"/>
      <c r="Z22" s="853"/>
      <c r="AA22" s="853"/>
      <c r="AB22" s="853"/>
      <c r="AC22" s="853"/>
      <c r="AD22" s="853"/>
      <c r="AE22" s="854"/>
      <c r="AF22" s="793"/>
      <c r="AG22" s="794"/>
      <c r="AH22" s="794"/>
      <c r="AI22" s="794"/>
      <c r="AJ22" s="795"/>
      <c r="AK22" s="867"/>
      <c r="AL22" s="868"/>
      <c r="AM22" s="868"/>
      <c r="AN22" s="868"/>
      <c r="AO22" s="868"/>
      <c r="AP22" s="868"/>
      <c r="AQ22" s="868"/>
      <c r="AR22" s="868"/>
      <c r="AS22" s="868"/>
      <c r="AT22" s="868"/>
      <c r="AU22" s="869"/>
      <c r="AV22" s="869"/>
      <c r="AW22" s="869"/>
      <c r="AX22" s="869"/>
      <c r="AY22" s="870"/>
      <c r="AZ22" s="871" t="s">
        <v>395</v>
      </c>
      <c r="BA22" s="871"/>
      <c r="BB22" s="871"/>
      <c r="BC22" s="871"/>
      <c r="BD22" s="872"/>
      <c r="BE22" s="254"/>
      <c r="BF22" s="254"/>
      <c r="BG22" s="254"/>
      <c r="BH22" s="254"/>
      <c r="BI22" s="254"/>
      <c r="BJ22" s="254"/>
      <c r="BK22" s="254"/>
      <c r="BL22" s="254"/>
      <c r="BM22" s="254"/>
      <c r="BN22" s="254"/>
      <c r="BO22" s="254"/>
      <c r="BP22" s="254"/>
      <c r="BQ22" s="263">
        <v>16</v>
      </c>
      <c r="BR22" s="264"/>
      <c r="BS22" s="775"/>
      <c r="BT22" s="776"/>
      <c r="BU22" s="776"/>
      <c r="BV22" s="776"/>
      <c r="BW22" s="776"/>
      <c r="BX22" s="776"/>
      <c r="BY22" s="776"/>
      <c r="BZ22" s="776"/>
      <c r="CA22" s="776"/>
      <c r="CB22" s="776"/>
      <c r="CC22" s="776"/>
      <c r="CD22" s="776"/>
      <c r="CE22" s="776"/>
      <c r="CF22" s="776"/>
      <c r="CG22" s="777"/>
      <c r="CH22" s="814"/>
      <c r="CI22" s="815"/>
      <c r="CJ22" s="815"/>
      <c r="CK22" s="815"/>
      <c r="CL22" s="816"/>
      <c r="CM22" s="814"/>
      <c r="CN22" s="815"/>
      <c r="CO22" s="815"/>
      <c r="CP22" s="815"/>
      <c r="CQ22" s="816"/>
      <c r="CR22" s="814"/>
      <c r="CS22" s="815"/>
      <c r="CT22" s="815"/>
      <c r="CU22" s="815"/>
      <c r="CV22" s="816"/>
      <c r="CW22" s="814"/>
      <c r="CX22" s="815"/>
      <c r="CY22" s="815"/>
      <c r="CZ22" s="815"/>
      <c r="DA22" s="816"/>
      <c r="DB22" s="814"/>
      <c r="DC22" s="815"/>
      <c r="DD22" s="815"/>
      <c r="DE22" s="815"/>
      <c r="DF22" s="816"/>
      <c r="DG22" s="814"/>
      <c r="DH22" s="815"/>
      <c r="DI22" s="815"/>
      <c r="DJ22" s="815"/>
      <c r="DK22" s="816"/>
      <c r="DL22" s="814"/>
      <c r="DM22" s="815"/>
      <c r="DN22" s="815"/>
      <c r="DO22" s="815"/>
      <c r="DP22" s="816"/>
      <c r="DQ22" s="814"/>
      <c r="DR22" s="815"/>
      <c r="DS22" s="815"/>
      <c r="DT22" s="815"/>
      <c r="DU22" s="816"/>
      <c r="DV22" s="817"/>
      <c r="DW22" s="818"/>
      <c r="DX22" s="818"/>
      <c r="DY22" s="818"/>
      <c r="DZ22" s="819"/>
      <c r="EA22" s="255"/>
    </row>
    <row r="23" spans="1:131" s="256" customFormat="1" ht="26.25" customHeight="1" thickBot="1" x14ac:dyDescent="0.2">
      <c r="A23" s="265" t="s">
        <v>396</v>
      </c>
      <c r="B23" s="855" t="s">
        <v>397</v>
      </c>
      <c r="C23" s="856"/>
      <c r="D23" s="856"/>
      <c r="E23" s="856"/>
      <c r="F23" s="856"/>
      <c r="G23" s="856"/>
      <c r="H23" s="856"/>
      <c r="I23" s="856"/>
      <c r="J23" s="856"/>
      <c r="K23" s="856"/>
      <c r="L23" s="856"/>
      <c r="M23" s="856"/>
      <c r="N23" s="856"/>
      <c r="O23" s="856"/>
      <c r="P23" s="857"/>
      <c r="Q23" s="858">
        <v>112570</v>
      </c>
      <c r="R23" s="859"/>
      <c r="S23" s="859"/>
      <c r="T23" s="859"/>
      <c r="U23" s="859"/>
      <c r="V23" s="859">
        <v>109095</v>
      </c>
      <c r="W23" s="859"/>
      <c r="X23" s="859"/>
      <c r="Y23" s="859"/>
      <c r="Z23" s="859"/>
      <c r="AA23" s="859">
        <v>3475</v>
      </c>
      <c r="AB23" s="859"/>
      <c r="AC23" s="859"/>
      <c r="AD23" s="859"/>
      <c r="AE23" s="860"/>
      <c r="AF23" s="861">
        <v>3300</v>
      </c>
      <c r="AG23" s="859"/>
      <c r="AH23" s="859"/>
      <c r="AI23" s="859"/>
      <c r="AJ23" s="862"/>
      <c r="AK23" s="863"/>
      <c r="AL23" s="864"/>
      <c r="AM23" s="864"/>
      <c r="AN23" s="864"/>
      <c r="AO23" s="864"/>
      <c r="AP23" s="859">
        <v>100994</v>
      </c>
      <c r="AQ23" s="859"/>
      <c r="AR23" s="859"/>
      <c r="AS23" s="859"/>
      <c r="AT23" s="859"/>
      <c r="AU23" s="865"/>
      <c r="AV23" s="865"/>
      <c r="AW23" s="865"/>
      <c r="AX23" s="865"/>
      <c r="AY23" s="866"/>
      <c r="AZ23" s="874" t="s">
        <v>244</v>
      </c>
      <c r="BA23" s="875"/>
      <c r="BB23" s="875"/>
      <c r="BC23" s="875"/>
      <c r="BD23" s="876"/>
      <c r="BE23" s="254"/>
      <c r="BF23" s="254"/>
      <c r="BG23" s="254"/>
      <c r="BH23" s="254"/>
      <c r="BI23" s="254"/>
      <c r="BJ23" s="254"/>
      <c r="BK23" s="254"/>
      <c r="BL23" s="254"/>
      <c r="BM23" s="254"/>
      <c r="BN23" s="254"/>
      <c r="BO23" s="254"/>
      <c r="BP23" s="254"/>
      <c r="BQ23" s="263">
        <v>17</v>
      </c>
      <c r="BR23" s="264"/>
      <c r="BS23" s="775"/>
      <c r="BT23" s="776"/>
      <c r="BU23" s="776"/>
      <c r="BV23" s="776"/>
      <c r="BW23" s="776"/>
      <c r="BX23" s="776"/>
      <c r="BY23" s="776"/>
      <c r="BZ23" s="776"/>
      <c r="CA23" s="776"/>
      <c r="CB23" s="776"/>
      <c r="CC23" s="776"/>
      <c r="CD23" s="776"/>
      <c r="CE23" s="776"/>
      <c r="CF23" s="776"/>
      <c r="CG23" s="777"/>
      <c r="CH23" s="814"/>
      <c r="CI23" s="815"/>
      <c r="CJ23" s="815"/>
      <c r="CK23" s="815"/>
      <c r="CL23" s="816"/>
      <c r="CM23" s="814"/>
      <c r="CN23" s="815"/>
      <c r="CO23" s="815"/>
      <c r="CP23" s="815"/>
      <c r="CQ23" s="816"/>
      <c r="CR23" s="814"/>
      <c r="CS23" s="815"/>
      <c r="CT23" s="815"/>
      <c r="CU23" s="815"/>
      <c r="CV23" s="816"/>
      <c r="CW23" s="814"/>
      <c r="CX23" s="815"/>
      <c r="CY23" s="815"/>
      <c r="CZ23" s="815"/>
      <c r="DA23" s="816"/>
      <c r="DB23" s="814"/>
      <c r="DC23" s="815"/>
      <c r="DD23" s="815"/>
      <c r="DE23" s="815"/>
      <c r="DF23" s="816"/>
      <c r="DG23" s="814"/>
      <c r="DH23" s="815"/>
      <c r="DI23" s="815"/>
      <c r="DJ23" s="815"/>
      <c r="DK23" s="816"/>
      <c r="DL23" s="814"/>
      <c r="DM23" s="815"/>
      <c r="DN23" s="815"/>
      <c r="DO23" s="815"/>
      <c r="DP23" s="816"/>
      <c r="DQ23" s="814"/>
      <c r="DR23" s="815"/>
      <c r="DS23" s="815"/>
      <c r="DT23" s="815"/>
      <c r="DU23" s="816"/>
      <c r="DV23" s="817"/>
      <c r="DW23" s="818"/>
      <c r="DX23" s="818"/>
      <c r="DY23" s="818"/>
      <c r="DZ23" s="819"/>
      <c r="EA23" s="255"/>
    </row>
    <row r="24" spans="1:131" s="256" customFormat="1" ht="26.25" customHeight="1" x14ac:dyDescent="0.15">
      <c r="A24" s="873" t="s">
        <v>398</v>
      </c>
      <c r="B24" s="873"/>
      <c r="C24" s="873"/>
      <c r="D24" s="873"/>
      <c r="E24" s="873"/>
      <c r="F24" s="873"/>
      <c r="G24" s="873"/>
      <c r="H24" s="873"/>
      <c r="I24" s="873"/>
      <c r="J24" s="873"/>
      <c r="K24" s="873"/>
      <c r="L24" s="873"/>
      <c r="M24" s="873"/>
      <c r="N24" s="873"/>
      <c r="O24" s="873"/>
      <c r="P24" s="873"/>
      <c r="Q24" s="873"/>
      <c r="R24" s="873"/>
      <c r="S24" s="873"/>
      <c r="T24" s="873"/>
      <c r="U24" s="873"/>
      <c r="V24" s="873"/>
      <c r="W24" s="873"/>
      <c r="X24" s="873"/>
      <c r="Y24" s="873"/>
      <c r="Z24" s="873"/>
      <c r="AA24" s="873"/>
      <c r="AB24" s="873"/>
      <c r="AC24" s="873"/>
      <c r="AD24" s="873"/>
      <c r="AE24" s="873"/>
      <c r="AF24" s="873"/>
      <c r="AG24" s="873"/>
      <c r="AH24" s="873"/>
      <c r="AI24" s="873"/>
      <c r="AJ24" s="873"/>
      <c r="AK24" s="873"/>
      <c r="AL24" s="873"/>
      <c r="AM24" s="873"/>
      <c r="AN24" s="873"/>
      <c r="AO24" s="873"/>
      <c r="AP24" s="873"/>
      <c r="AQ24" s="873"/>
      <c r="AR24" s="873"/>
      <c r="AS24" s="873"/>
      <c r="AT24" s="873"/>
      <c r="AU24" s="873"/>
      <c r="AV24" s="873"/>
      <c r="AW24" s="873"/>
      <c r="AX24" s="873"/>
      <c r="AY24" s="873"/>
      <c r="AZ24" s="253"/>
      <c r="BA24" s="253"/>
      <c r="BB24" s="253"/>
      <c r="BC24" s="253"/>
      <c r="BD24" s="253"/>
      <c r="BE24" s="254"/>
      <c r="BF24" s="254"/>
      <c r="BG24" s="254"/>
      <c r="BH24" s="254"/>
      <c r="BI24" s="254"/>
      <c r="BJ24" s="254"/>
      <c r="BK24" s="254"/>
      <c r="BL24" s="254"/>
      <c r="BM24" s="254"/>
      <c r="BN24" s="254"/>
      <c r="BO24" s="254"/>
      <c r="BP24" s="254"/>
      <c r="BQ24" s="263">
        <v>18</v>
      </c>
      <c r="BR24" s="264"/>
      <c r="BS24" s="775"/>
      <c r="BT24" s="776"/>
      <c r="BU24" s="776"/>
      <c r="BV24" s="776"/>
      <c r="BW24" s="776"/>
      <c r="BX24" s="776"/>
      <c r="BY24" s="776"/>
      <c r="BZ24" s="776"/>
      <c r="CA24" s="776"/>
      <c r="CB24" s="776"/>
      <c r="CC24" s="776"/>
      <c r="CD24" s="776"/>
      <c r="CE24" s="776"/>
      <c r="CF24" s="776"/>
      <c r="CG24" s="777"/>
      <c r="CH24" s="814"/>
      <c r="CI24" s="815"/>
      <c r="CJ24" s="815"/>
      <c r="CK24" s="815"/>
      <c r="CL24" s="816"/>
      <c r="CM24" s="814"/>
      <c r="CN24" s="815"/>
      <c r="CO24" s="815"/>
      <c r="CP24" s="815"/>
      <c r="CQ24" s="816"/>
      <c r="CR24" s="814"/>
      <c r="CS24" s="815"/>
      <c r="CT24" s="815"/>
      <c r="CU24" s="815"/>
      <c r="CV24" s="816"/>
      <c r="CW24" s="814"/>
      <c r="CX24" s="815"/>
      <c r="CY24" s="815"/>
      <c r="CZ24" s="815"/>
      <c r="DA24" s="816"/>
      <c r="DB24" s="814"/>
      <c r="DC24" s="815"/>
      <c r="DD24" s="815"/>
      <c r="DE24" s="815"/>
      <c r="DF24" s="816"/>
      <c r="DG24" s="814"/>
      <c r="DH24" s="815"/>
      <c r="DI24" s="815"/>
      <c r="DJ24" s="815"/>
      <c r="DK24" s="816"/>
      <c r="DL24" s="814"/>
      <c r="DM24" s="815"/>
      <c r="DN24" s="815"/>
      <c r="DO24" s="815"/>
      <c r="DP24" s="816"/>
      <c r="DQ24" s="814"/>
      <c r="DR24" s="815"/>
      <c r="DS24" s="815"/>
      <c r="DT24" s="815"/>
      <c r="DU24" s="816"/>
      <c r="DV24" s="817"/>
      <c r="DW24" s="818"/>
      <c r="DX24" s="818"/>
      <c r="DY24" s="818"/>
      <c r="DZ24" s="819"/>
      <c r="EA24" s="255"/>
    </row>
    <row r="25" spans="1:131" s="248" customFormat="1" ht="26.25" customHeight="1" thickBot="1" x14ac:dyDescent="0.2">
      <c r="A25" s="823" t="s">
        <v>399</v>
      </c>
      <c r="B25" s="823"/>
      <c r="C25" s="823"/>
      <c r="D25" s="823"/>
      <c r="E25" s="823"/>
      <c r="F25" s="823"/>
      <c r="G25" s="823"/>
      <c r="H25" s="823"/>
      <c r="I25" s="823"/>
      <c r="J25" s="823"/>
      <c r="K25" s="823"/>
      <c r="L25" s="823"/>
      <c r="M25" s="823"/>
      <c r="N25" s="823"/>
      <c r="O25" s="823"/>
      <c r="P25" s="823"/>
      <c r="Q25" s="823"/>
      <c r="R25" s="823"/>
      <c r="S25" s="823"/>
      <c r="T25" s="823"/>
      <c r="U25" s="823"/>
      <c r="V25" s="823"/>
      <c r="W25" s="823"/>
      <c r="X25" s="823"/>
      <c r="Y25" s="823"/>
      <c r="Z25" s="823"/>
      <c r="AA25" s="823"/>
      <c r="AB25" s="823"/>
      <c r="AC25" s="823"/>
      <c r="AD25" s="823"/>
      <c r="AE25" s="823"/>
      <c r="AF25" s="823"/>
      <c r="AG25" s="823"/>
      <c r="AH25" s="823"/>
      <c r="AI25" s="823"/>
      <c r="AJ25" s="823"/>
      <c r="AK25" s="823"/>
      <c r="AL25" s="823"/>
      <c r="AM25" s="823"/>
      <c r="AN25" s="823"/>
      <c r="AO25" s="823"/>
      <c r="AP25" s="823"/>
      <c r="AQ25" s="823"/>
      <c r="AR25" s="823"/>
      <c r="AS25" s="823"/>
      <c r="AT25" s="823"/>
      <c r="AU25" s="823"/>
      <c r="AV25" s="823"/>
      <c r="AW25" s="823"/>
      <c r="AX25" s="823"/>
      <c r="AY25" s="823"/>
      <c r="AZ25" s="823"/>
      <c r="BA25" s="823"/>
      <c r="BB25" s="823"/>
      <c r="BC25" s="823"/>
      <c r="BD25" s="823"/>
      <c r="BE25" s="823"/>
      <c r="BF25" s="823"/>
      <c r="BG25" s="823"/>
      <c r="BH25" s="823"/>
      <c r="BI25" s="823"/>
      <c r="BJ25" s="253"/>
      <c r="BK25" s="253"/>
      <c r="BL25" s="253"/>
      <c r="BM25" s="253"/>
      <c r="BN25" s="253"/>
      <c r="BO25" s="266"/>
      <c r="BP25" s="266"/>
      <c r="BQ25" s="263">
        <v>19</v>
      </c>
      <c r="BR25" s="264"/>
      <c r="BS25" s="775"/>
      <c r="BT25" s="776"/>
      <c r="BU25" s="776"/>
      <c r="BV25" s="776"/>
      <c r="BW25" s="776"/>
      <c r="BX25" s="776"/>
      <c r="BY25" s="776"/>
      <c r="BZ25" s="776"/>
      <c r="CA25" s="776"/>
      <c r="CB25" s="776"/>
      <c r="CC25" s="776"/>
      <c r="CD25" s="776"/>
      <c r="CE25" s="776"/>
      <c r="CF25" s="776"/>
      <c r="CG25" s="777"/>
      <c r="CH25" s="814"/>
      <c r="CI25" s="815"/>
      <c r="CJ25" s="815"/>
      <c r="CK25" s="815"/>
      <c r="CL25" s="816"/>
      <c r="CM25" s="814"/>
      <c r="CN25" s="815"/>
      <c r="CO25" s="815"/>
      <c r="CP25" s="815"/>
      <c r="CQ25" s="816"/>
      <c r="CR25" s="814"/>
      <c r="CS25" s="815"/>
      <c r="CT25" s="815"/>
      <c r="CU25" s="815"/>
      <c r="CV25" s="816"/>
      <c r="CW25" s="814"/>
      <c r="CX25" s="815"/>
      <c r="CY25" s="815"/>
      <c r="CZ25" s="815"/>
      <c r="DA25" s="816"/>
      <c r="DB25" s="814"/>
      <c r="DC25" s="815"/>
      <c r="DD25" s="815"/>
      <c r="DE25" s="815"/>
      <c r="DF25" s="816"/>
      <c r="DG25" s="814"/>
      <c r="DH25" s="815"/>
      <c r="DI25" s="815"/>
      <c r="DJ25" s="815"/>
      <c r="DK25" s="816"/>
      <c r="DL25" s="814"/>
      <c r="DM25" s="815"/>
      <c r="DN25" s="815"/>
      <c r="DO25" s="815"/>
      <c r="DP25" s="816"/>
      <c r="DQ25" s="814"/>
      <c r="DR25" s="815"/>
      <c r="DS25" s="815"/>
      <c r="DT25" s="815"/>
      <c r="DU25" s="816"/>
      <c r="DV25" s="817"/>
      <c r="DW25" s="818"/>
      <c r="DX25" s="818"/>
      <c r="DY25" s="818"/>
      <c r="DZ25" s="819"/>
      <c r="EA25" s="247"/>
    </row>
    <row r="26" spans="1:131" s="248" customFormat="1" ht="26.25" customHeight="1" x14ac:dyDescent="0.15">
      <c r="A26" s="808" t="s">
        <v>375</v>
      </c>
      <c r="B26" s="809"/>
      <c r="C26" s="809"/>
      <c r="D26" s="809"/>
      <c r="E26" s="809"/>
      <c r="F26" s="809"/>
      <c r="G26" s="809"/>
      <c r="H26" s="809"/>
      <c r="I26" s="809"/>
      <c r="J26" s="809"/>
      <c r="K26" s="809"/>
      <c r="L26" s="809"/>
      <c r="M26" s="809"/>
      <c r="N26" s="809"/>
      <c r="O26" s="809"/>
      <c r="P26" s="810"/>
      <c r="Q26" s="804" t="s">
        <v>400</v>
      </c>
      <c r="R26" s="800"/>
      <c r="S26" s="800"/>
      <c r="T26" s="800"/>
      <c r="U26" s="801"/>
      <c r="V26" s="804" t="s">
        <v>401</v>
      </c>
      <c r="W26" s="800"/>
      <c r="X26" s="800"/>
      <c r="Y26" s="800"/>
      <c r="Z26" s="801"/>
      <c r="AA26" s="804" t="s">
        <v>402</v>
      </c>
      <c r="AB26" s="800"/>
      <c r="AC26" s="800"/>
      <c r="AD26" s="800"/>
      <c r="AE26" s="800"/>
      <c r="AF26" s="877" t="s">
        <v>403</v>
      </c>
      <c r="AG26" s="878"/>
      <c r="AH26" s="878"/>
      <c r="AI26" s="878"/>
      <c r="AJ26" s="879"/>
      <c r="AK26" s="800" t="s">
        <v>404</v>
      </c>
      <c r="AL26" s="800"/>
      <c r="AM26" s="800"/>
      <c r="AN26" s="800"/>
      <c r="AO26" s="801"/>
      <c r="AP26" s="804" t="s">
        <v>405</v>
      </c>
      <c r="AQ26" s="800"/>
      <c r="AR26" s="800"/>
      <c r="AS26" s="800"/>
      <c r="AT26" s="801"/>
      <c r="AU26" s="804" t="s">
        <v>406</v>
      </c>
      <c r="AV26" s="800"/>
      <c r="AW26" s="800"/>
      <c r="AX26" s="800"/>
      <c r="AY26" s="801"/>
      <c r="AZ26" s="804" t="s">
        <v>407</v>
      </c>
      <c r="BA26" s="800"/>
      <c r="BB26" s="800"/>
      <c r="BC26" s="800"/>
      <c r="BD26" s="801"/>
      <c r="BE26" s="804" t="s">
        <v>382</v>
      </c>
      <c r="BF26" s="800"/>
      <c r="BG26" s="800"/>
      <c r="BH26" s="800"/>
      <c r="BI26" s="806"/>
      <c r="BJ26" s="253"/>
      <c r="BK26" s="253"/>
      <c r="BL26" s="253"/>
      <c r="BM26" s="253"/>
      <c r="BN26" s="253"/>
      <c r="BO26" s="266"/>
      <c r="BP26" s="266"/>
      <c r="BQ26" s="263">
        <v>20</v>
      </c>
      <c r="BR26" s="264"/>
      <c r="BS26" s="775"/>
      <c r="BT26" s="776"/>
      <c r="BU26" s="776"/>
      <c r="BV26" s="776"/>
      <c r="BW26" s="776"/>
      <c r="BX26" s="776"/>
      <c r="BY26" s="776"/>
      <c r="BZ26" s="776"/>
      <c r="CA26" s="776"/>
      <c r="CB26" s="776"/>
      <c r="CC26" s="776"/>
      <c r="CD26" s="776"/>
      <c r="CE26" s="776"/>
      <c r="CF26" s="776"/>
      <c r="CG26" s="777"/>
      <c r="CH26" s="814"/>
      <c r="CI26" s="815"/>
      <c r="CJ26" s="815"/>
      <c r="CK26" s="815"/>
      <c r="CL26" s="816"/>
      <c r="CM26" s="814"/>
      <c r="CN26" s="815"/>
      <c r="CO26" s="815"/>
      <c r="CP26" s="815"/>
      <c r="CQ26" s="816"/>
      <c r="CR26" s="814"/>
      <c r="CS26" s="815"/>
      <c r="CT26" s="815"/>
      <c r="CU26" s="815"/>
      <c r="CV26" s="816"/>
      <c r="CW26" s="814"/>
      <c r="CX26" s="815"/>
      <c r="CY26" s="815"/>
      <c r="CZ26" s="815"/>
      <c r="DA26" s="816"/>
      <c r="DB26" s="814"/>
      <c r="DC26" s="815"/>
      <c r="DD26" s="815"/>
      <c r="DE26" s="815"/>
      <c r="DF26" s="816"/>
      <c r="DG26" s="814"/>
      <c r="DH26" s="815"/>
      <c r="DI26" s="815"/>
      <c r="DJ26" s="815"/>
      <c r="DK26" s="816"/>
      <c r="DL26" s="814"/>
      <c r="DM26" s="815"/>
      <c r="DN26" s="815"/>
      <c r="DO26" s="815"/>
      <c r="DP26" s="816"/>
      <c r="DQ26" s="814"/>
      <c r="DR26" s="815"/>
      <c r="DS26" s="815"/>
      <c r="DT26" s="815"/>
      <c r="DU26" s="816"/>
      <c r="DV26" s="817"/>
      <c r="DW26" s="818"/>
      <c r="DX26" s="818"/>
      <c r="DY26" s="818"/>
      <c r="DZ26" s="819"/>
      <c r="EA26" s="247"/>
    </row>
    <row r="27" spans="1:131" s="248" customFormat="1" ht="26.25" customHeight="1" thickBot="1" x14ac:dyDescent="0.2">
      <c r="A27" s="811"/>
      <c r="B27" s="812"/>
      <c r="C27" s="812"/>
      <c r="D27" s="812"/>
      <c r="E27" s="812"/>
      <c r="F27" s="812"/>
      <c r="G27" s="812"/>
      <c r="H27" s="812"/>
      <c r="I27" s="812"/>
      <c r="J27" s="812"/>
      <c r="K27" s="812"/>
      <c r="L27" s="812"/>
      <c r="M27" s="812"/>
      <c r="N27" s="812"/>
      <c r="O27" s="812"/>
      <c r="P27" s="813"/>
      <c r="Q27" s="805"/>
      <c r="R27" s="802"/>
      <c r="S27" s="802"/>
      <c r="T27" s="802"/>
      <c r="U27" s="803"/>
      <c r="V27" s="805"/>
      <c r="W27" s="802"/>
      <c r="X27" s="802"/>
      <c r="Y27" s="802"/>
      <c r="Z27" s="803"/>
      <c r="AA27" s="805"/>
      <c r="AB27" s="802"/>
      <c r="AC27" s="802"/>
      <c r="AD27" s="802"/>
      <c r="AE27" s="802"/>
      <c r="AF27" s="880"/>
      <c r="AG27" s="881"/>
      <c r="AH27" s="881"/>
      <c r="AI27" s="881"/>
      <c r="AJ27" s="882"/>
      <c r="AK27" s="802"/>
      <c r="AL27" s="802"/>
      <c r="AM27" s="802"/>
      <c r="AN27" s="802"/>
      <c r="AO27" s="803"/>
      <c r="AP27" s="805"/>
      <c r="AQ27" s="802"/>
      <c r="AR27" s="802"/>
      <c r="AS27" s="802"/>
      <c r="AT27" s="803"/>
      <c r="AU27" s="805"/>
      <c r="AV27" s="802"/>
      <c r="AW27" s="802"/>
      <c r="AX27" s="802"/>
      <c r="AY27" s="803"/>
      <c r="AZ27" s="805"/>
      <c r="BA27" s="802"/>
      <c r="BB27" s="802"/>
      <c r="BC27" s="802"/>
      <c r="BD27" s="803"/>
      <c r="BE27" s="805"/>
      <c r="BF27" s="802"/>
      <c r="BG27" s="802"/>
      <c r="BH27" s="802"/>
      <c r="BI27" s="807"/>
      <c r="BJ27" s="253"/>
      <c r="BK27" s="253"/>
      <c r="BL27" s="253"/>
      <c r="BM27" s="253"/>
      <c r="BN27" s="253"/>
      <c r="BO27" s="266"/>
      <c r="BP27" s="266"/>
      <c r="BQ27" s="263">
        <v>21</v>
      </c>
      <c r="BR27" s="264"/>
      <c r="BS27" s="775"/>
      <c r="BT27" s="776"/>
      <c r="BU27" s="776"/>
      <c r="BV27" s="776"/>
      <c r="BW27" s="776"/>
      <c r="BX27" s="776"/>
      <c r="BY27" s="776"/>
      <c r="BZ27" s="776"/>
      <c r="CA27" s="776"/>
      <c r="CB27" s="776"/>
      <c r="CC27" s="776"/>
      <c r="CD27" s="776"/>
      <c r="CE27" s="776"/>
      <c r="CF27" s="776"/>
      <c r="CG27" s="777"/>
      <c r="CH27" s="814"/>
      <c r="CI27" s="815"/>
      <c r="CJ27" s="815"/>
      <c r="CK27" s="815"/>
      <c r="CL27" s="816"/>
      <c r="CM27" s="814"/>
      <c r="CN27" s="815"/>
      <c r="CO27" s="815"/>
      <c r="CP27" s="815"/>
      <c r="CQ27" s="816"/>
      <c r="CR27" s="814"/>
      <c r="CS27" s="815"/>
      <c r="CT27" s="815"/>
      <c r="CU27" s="815"/>
      <c r="CV27" s="816"/>
      <c r="CW27" s="814"/>
      <c r="CX27" s="815"/>
      <c r="CY27" s="815"/>
      <c r="CZ27" s="815"/>
      <c r="DA27" s="816"/>
      <c r="DB27" s="814"/>
      <c r="DC27" s="815"/>
      <c r="DD27" s="815"/>
      <c r="DE27" s="815"/>
      <c r="DF27" s="816"/>
      <c r="DG27" s="814"/>
      <c r="DH27" s="815"/>
      <c r="DI27" s="815"/>
      <c r="DJ27" s="815"/>
      <c r="DK27" s="816"/>
      <c r="DL27" s="814"/>
      <c r="DM27" s="815"/>
      <c r="DN27" s="815"/>
      <c r="DO27" s="815"/>
      <c r="DP27" s="816"/>
      <c r="DQ27" s="814"/>
      <c r="DR27" s="815"/>
      <c r="DS27" s="815"/>
      <c r="DT27" s="815"/>
      <c r="DU27" s="816"/>
      <c r="DV27" s="817"/>
      <c r="DW27" s="818"/>
      <c r="DX27" s="818"/>
      <c r="DY27" s="818"/>
      <c r="DZ27" s="819"/>
      <c r="EA27" s="247"/>
    </row>
    <row r="28" spans="1:131" s="248" customFormat="1" ht="26.25" customHeight="1" thickTop="1" x14ac:dyDescent="0.15">
      <c r="A28" s="267">
        <v>1</v>
      </c>
      <c r="B28" s="842" t="s">
        <v>408</v>
      </c>
      <c r="C28" s="843"/>
      <c r="D28" s="843"/>
      <c r="E28" s="843"/>
      <c r="F28" s="843"/>
      <c r="G28" s="843"/>
      <c r="H28" s="843"/>
      <c r="I28" s="843"/>
      <c r="J28" s="843"/>
      <c r="K28" s="843"/>
      <c r="L28" s="843"/>
      <c r="M28" s="843"/>
      <c r="N28" s="843"/>
      <c r="O28" s="843"/>
      <c r="P28" s="844"/>
      <c r="Q28" s="887">
        <v>34572</v>
      </c>
      <c r="R28" s="888"/>
      <c r="S28" s="888"/>
      <c r="T28" s="888"/>
      <c r="U28" s="888"/>
      <c r="V28" s="888">
        <v>33693</v>
      </c>
      <c r="W28" s="888"/>
      <c r="X28" s="888"/>
      <c r="Y28" s="888"/>
      <c r="Z28" s="888"/>
      <c r="AA28" s="888">
        <v>879</v>
      </c>
      <c r="AB28" s="888"/>
      <c r="AC28" s="888"/>
      <c r="AD28" s="888"/>
      <c r="AE28" s="889"/>
      <c r="AF28" s="890">
        <v>879</v>
      </c>
      <c r="AG28" s="888"/>
      <c r="AH28" s="888"/>
      <c r="AI28" s="888"/>
      <c r="AJ28" s="891"/>
      <c r="AK28" s="892">
        <v>2603</v>
      </c>
      <c r="AL28" s="883"/>
      <c r="AM28" s="883"/>
      <c r="AN28" s="883"/>
      <c r="AO28" s="883"/>
      <c r="AP28" s="883" t="s">
        <v>594</v>
      </c>
      <c r="AQ28" s="883"/>
      <c r="AR28" s="883"/>
      <c r="AS28" s="883"/>
      <c r="AT28" s="883"/>
      <c r="AU28" s="883" t="s">
        <v>594</v>
      </c>
      <c r="AV28" s="883"/>
      <c r="AW28" s="883"/>
      <c r="AX28" s="883"/>
      <c r="AY28" s="883"/>
      <c r="AZ28" s="884" t="s">
        <v>594</v>
      </c>
      <c r="BA28" s="884"/>
      <c r="BB28" s="884"/>
      <c r="BC28" s="884"/>
      <c r="BD28" s="884"/>
      <c r="BE28" s="885"/>
      <c r="BF28" s="885"/>
      <c r="BG28" s="885"/>
      <c r="BH28" s="885"/>
      <c r="BI28" s="886"/>
      <c r="BJ28" s="253"/>
      <c r="BK28" s="253"/>
      <c r="BL28" s="253"/>
      <c r="BM28" s="253"/>
      <c r="BN28" s="253"/>
      <c r="BO28" s="266"/>
      <c r="BP28" s="266"/>
      <c r="BQ28" s="263">
        <v>22</v>
      </c>
      <c r="BR28" s="264"/>
      <c r="BS28" s="775"/>
      <c r="BT28" s="776"/>
      <c r="BU28" s="776"/>
      <c r="BV28" s="776"/>
      <c r="BW28" s="776"/>
      <c r="BX28" s="776"/>
      <c r="BY28" s="776"/>
      <c r="BZ28" s="776"/>
      <c r="CA28" s="776"/>
      <c r="CB28" s="776"/>
      <c r="CC28" s="776"/>
      <c r="CD28" s="776"/>
      <c r="CE28" s="776"/>
      <c r="CF28" s="776"/>
      <c r="CG28" s="777"/>
      <c r="CH28" s="814"/>
      <c r="CI28" s="815"/>
      <c r="CJ28" s="815"/>
      <c r="CK28" s="815"/>
      <c r="CL28" s="816"/>
      <c r="CM28" s="814"/>
      <c r="CN28" s="815"/>
      <c r="CO28" s="815"/>
      <c r="CP28" s="815"/>
      <c r="CQ28" s="816"/>
      <c r="CR28" s="814"/>
      <c r="CS28" s="815"/>
      <c r="CT28" s="815"/>
      <c r="CU28" s="815"/>
      <c r="CV28" s="816"/>
      <c r="CW28" s="814"/>
      <c r="CX28" s="815"/>
      <c r="CY28" s="815"/>
      <c r="CZ28" s="815"/>
      <c r="DA28" s="816"/>
      <c r="DB28" s="814"/>
      <c r="DC28" s="815"/>
      <c r="DD28" s="815"/>
      <c r="DE28" s="815"/>
      <c r="DF28" s="816"/>
      <c r="DG28" s="814"/>
      <c r="DH28" s="815"/>
      <c r="DI28" s="815"/>
      <c r="DJ28" s="815"/>
      <c r="DK28" s="816"/>
      <c r="DL28" s="814"/>
      <c r="DM28" s="815"/>
      <c r="DN28" s="815"/>
      <c r="DO28" s="815"/>
      <c r="DP28" s="816"/>
      <c r="DQ28" s="814"/>
      <c r="DR28" s="815"/>
      <c r="DS28" s="815"/>
      <c r="DT28" s="815"/>
      <c r="DU28" s="816"/>
      <c r="DV28" s="817"/>
      <c r="DW28" s="818"/>
      <c r="DX28" s="818"/>
      <c r="DY28" s="818"/>
      <c r="DZ28" s="819"/>
      <c r="EA28" s="247"/>
    </row>
    <row r="29" spans="1:131" s="248" customFormat="1" ht="26.25" customHeight="1" x14ac:dyDescent="0.15">
      <c r="A29" s="267">
        <v>2</v>
      </c>
      <c r="B29" s="787" t="s">
        <v>409</v>
      </c>
      <c r="C29" s="788"/>
      <c r="D29" s="788"/>
      <c r="E29" s="788"/>
      <c r="F29" s="788"/>
      <c r="G29" s="788"/>
      <c r="H29" s="788"/>
      <c r="I29" s="788"/>
      <c r="J29" s="788"/>
      <c r="K29" s="788"/>
      <c r="L29" s="788"/>
      <c r="M29" s="788"/>
      <c r="N29" s="788"/>
      <c r="O29" s="788"/>
      <c r="P29" s="789"/>
      <c r="Q29" s="790">
        <v>23499</v>
      </c>
      <c r="R29" s="791"/>
      <c r="S29" s="791"/>
      <c r="T29" s="791"/>
      <c r="U29" s="791"/>
      <c r="V29" s="791">
        <v>22981</v>
      </c>
      <c r="W29" s="791"/>
      <c r="X29" s="791"/>
      <c r="Y29" s="791"/>
      <c r="Z29" s="791"/>
      <c r="AA29" s="791">
        <v>518</v>
      </c>
      <c r="AB29" s="791"/>
      <c r="AC29" s="791"/>
      <c r="AD29" s="791"/>
      <c r="AE29" s="792"/>
      <c r="AF29" s="793">
        <v>518</v>
      </c>
      <c r="AG29" s="794"/>
      <c r="AH29" s="794"/>
      <c r="AI29" s="794"/>
      <c r="AJ29" s="795"/>
      <c r="AK29" s="763">
        <v>3843</v>
      </c>
      <c r="AL29" s="764"/>
      <c r="AM29" s="764"/>
      <c r="AN29" s="764"/>
      <c r="AO29" s="764"/>
      <c r="AP29" s="764" t="s">
        <v>594</v>
      </c>
      <c r="AQ29" s="764"/>
      <c r="AR29" s="764"/>
      <c r="AS29" s="764"/>
      <c r="AT29" s="764"/>
      <c r="AU29" s="764" t="s">
        <v>594</v>
      </c>
      <c r="AV29" s="764"/>
      <c r="AW29" s="764"/>
      <c r="AX29" s="764"/>
      <c r="AY29" s="764"/>
      <c r="AZ29" s="895" t="s">
        <v>594</v>
      </c>
      <c r="BA29" s="895"/>
      <c r="BB29" s="895"/>
      <c r="BC29" s="895"/>
      <c r="BD29" s="895"/>
      <c r="BE29" s="893"/>
      <c r="BF29" s="893"/>
      <c r="BG29" s="893"/>
      <c r="BH29" s="893"/>
      <c r="BI29" s="894"/>
      <c r="BJ29" s="253"/>
      <c r="BK29" s="253"/>
      <c r="BL29" s="253"/>
      <c r="BM29" s="253"/>
      <c r="BN29" s="253"/>
      <c r="BO29" s="266"/>
      <c r="BP29" s="266"/>
      <c r="BQ29" s="263">
        <v>23</v>
      </c>
      <c r="BR29" s="264"/>
      <c r="BS29" s="775"/>
      <c r="BT29" s="776"/>
      <c r="BU29" s="776"/>
      <c r="BV29" s="776"/>
      <c r="BW29" s="776"/>
      <c r="BX29" s="776"/>
      <c r="BY29" s="776"/>
      <c r="BZ29" s="776"/>
      <c r="CA29" s="776"/>
      <c r="CB29" s="776"/>
      <c r="CC29" s="776"/>
      <c r="CD29" s="776"/>
      <c r="CE29" s="776"/>
      <c r="CF29" s="776"/>
      <c r="CG29" s="777"/>
      <c r="CH29" s="814"/>
      <c r="CI29" s="815"/>
      <c r="CJ29" s="815"/>
      <c r="CK29" s="815"/>
      <c r="CL29" s="816"/>
      <c r="CM29" s="814"/>
      <c r="CN29" s="815"/>
      <c r="CO29" s="815"/>
      <c r="CP29" s="815"/>
      <c r="CQ29" s="816"/>
      <c r="CR29" s="814"/>
      <c r="CS29" s="815"/>
      <c r="CT29" s="815"/>
      <c r="CU29" s="815"/>
      <c r="CV29" s="816"/>
      <c r="CW29" s="814"/>
      <c r="CX29" s="815"/>
      <c r="CY29" s="815"/>
      <c r="CZ29" s="815"/>
      <c r="DA29" s="816"/>
      <c r="DB29" s="814"/>
      <c r="DC29" s="815"/>
      <c r="DD29" s="815"/>
      <c r="DE29" s="815"/>
      <c r="DF29" s="816"/>
      <c r="DG29" s="814"/>
      <c r="DH29" s="815"/>
      <c r="DI29" s="815"/>
      <c r="DJ29" s="815"/>
      <c r="DK29" s="816"/>
      <c r="DL29" s="814"/>
      <c r="DM29" s="815"/>
      <c r="DN29" s="815"/>
      <c r="DO29" s="815"/>
      <c r="DP29" s="816"/>
      <c r="DQ29" s="814"/>
      <c r="DR29" s="815"/>
      <c r="DS29" s="815"/>
      <c r="DT29" s="815"/>
      <c r="DU29" s="816"/>
      <c r="DV29" s="817"/>
      <c r="DW29" s="818"/>
      <c r="DX29" s="818"/>
      <c r="DY29" s="818"/>
      <c r="DZ29" s="819"/>
      <c r="EA29" s="247"/>
    </row>
    <row r="30" spans="1:131" s="248" customFormat="1" ht="26.25" customHeight="1" x14ac:dyDescent="0.15">
      <c r="A30" s="267">
        <v>3</v>
      </c>
      <c r="B30" s="787" t="s">
        <v>410</v>
      </c>
      <c r="C30" s="788"/>
      <c r="D30" s="788"/>
      <c r="E30" s="788"/>
      <c r="F30" s="788"/>
      <c r="G30" s="788"/>
      <c r="H30" s="788"/>
      <c r="I30" s="788"/>
      <c r="J30" s="788"/>
      <c r="K30" s="788"/>
      <c r="L30" s="788"/>
      <c r="M30" s="788"/>
      <c r="N30" s="788"/>
      <c r="O30" s="788"/>
      <c r="P30" s="789"/>
      <c r="Q30" s="790">
        <v>4293</v>
      </c>
      <c r="R30" s="791"/>
      <c r="S30" s="791"/>
      <c r="T30" s="791"/>
      <c r="U30" s="791"/>
      <c r="V30" s="791">
        <v>4242</v>
      </c>
      <c r="W30" s="791"/>
      <c r="X30" s="791"/>
      <c r="Y30" s="791"/>
      <c r="Z30" s="791"/>
      <c r="AA30" s="791">
        <v>51</v>
      </c>
      <c r="AB30" s="791"/>
      <c r="AC30" s="791"/>
      <c r="AD30" s="791"/>
      <c r="AE30" s="792"/>
      <c r="AF30" s="793">
        <v>51</v>
      </c>
      <c r="AG30" s="794"/>
      <c r="AH30" s="794"/>
      <c r="AI30" s="794"/>
      <c r="AJ30" s="795"/>
      <c r="AK30" s="763">
        <v>701</v>
      </c>
      <c r="AL30" s="764"/>
      <c r="AM30" s="764"/>
      <c r="AN30" s="764"/>
      <c r="AO30" s="764"/>
      <c r="AP30" s="764" t="s">
        <v>594</v>
      </c>
      <c r="AQ30" s="764"/>
      <c r="AR30" s="764"/>
      <c r="AS30" s="764"/>
      <c r="AT30" s="764"/>
      <c r="AU30" s="764" t="s">
        <v>594</v>
      </c>
      <c r="AV30" s="764"/>
      <c r="AW30" s="764"/>
      <c r="AX30" s="764"/>
      <c r="AY30" s="764"/>
      <c r="AZ30" s="895" t="s">
        <v>594</v>
      </c>
      <c r="BA30" s="895"/>
      <c r="BB30" s="895"/>
      <c r="BC30" s="895"/>
      <c r="BD30" s="895"/>
      <c r="BE30" s="893"/>
      <c r="BF30" s="893"/>
      <c r="BG30" s="893"/>
      <c r="BH30" s="893"/>
      <c r="BI30" s="894"/>
      <c r="BJ30" s="253"/>
      <c r="BK30" s="253"/>
      <c r="BL30" s="253"/>
      <c r="BM30" s="253"/>
      <c r="BN30" s="253"/>
      <c r="BO30" s="266"/>
      <c r="BP30" s="266"/>
      <c r="BQ30" s="263">
        <v>24</v>
      </c>
      <c r="BR30" s="264"/>
      <c r="BS30" s="775"/>
      <c r="BT30" s="776"/>
      <c r="BU30" s="776"/>
      <c r="BV30" s="776"/>
      <c r="BW30" s="776"/>
      <c r="BX30" s="776"/>
      <c r="BY30" s="776"/>
      <c r="BZ30" s="776"/>
      <c r="CA30" s="776"/>
      <c r="CB30" s="776"/>
      <c r="CC30" s="776"/>
      <c r="CD30" s="776"/>
      <c r="CE30" s="776"/>
      <c r="CF30" s="776"/>
      <c r="CG30" s="777"/>
      <c r="CH30" s="814"/>
      <c r="CI30" s="815"/>
      <c r="CJ30" s="815"/>
      <c r="CK30" s="815"/>
      <c r="CL30" s="816"/>
      <c r="CM30" s="814"/>
      <c r="CN30" s="815"/>
      <c r="CO30" s="815"/>
      <c r="CP30" s="815"/>
      <c r="CQ30" s="816"/>
      <c r="CR30" s="814"/>
      <c r="CS30" s="815"/>
      <c r="CT30" s="815"/>
      <c r="CU30" s="815"/>
      <c r="CV30" s="816"/>
      <c r="CW30" s="814"/>
      <c r="CX30" s="815"/>
      <c r="CY30" s="815"/>
      <c r="CZ30" s="815"/>
      <c r="DA30" s="816"/>
      <c r="DB30" s="814"/>
      <c r="DC30" s="815"/>
      <c r="DD30" s="815"/>
      <c r="DE30" s="815"/>
      <c r="DF30" s="816"/>
      <c r="DG30" s="814"/>
      <c r="DH30" s="815"/>
      <c r="DI30" s="815"/>
      <c r="DJ30" s="815"/>
      <c r="DK30" s="816"/>
      <c r="DL30" s="814"/>
      <c r="DM30" s="815"/>
      <c r="DN30" s="815"/>
      <c r="DO30" s="815"/>
      <c r="DP30" s="816"/>
      <c r="DQ30" s="814"/>
      <c r="DR30" s="815"/>
      <c r="DS30" s="815"/>
      <c r="DT30" s="815"/>
      <c r="DU30" s="816"/>
      <c r="DV30" s="817"/>
      <c r="DW30" s="818"/>
      <c r="DX30" s="818"/>
      <c r="DY30" s="818"/>
      <c r="DZ30" s="819"/>
      <c r="EA30" s="247"/>
    </row>
    <row r="31" spans="1:131" s="248" customFormat="1" ht="26.25" customHeight="1" x14ac:dyDescent="0.15">
      <c r="A31" s="267">
        <v>4</v>
      </c>
      <c r="B31" s="787" t="s">
        <v>411</v>
      </c>
      <c r="C31" s="788"/>
      <c r="D31" s="788"/>
      <c r="E31" s="788"/>
      <c r="F31" s="788"/>
      <c r="G31" s="788"/>
      <c r="H31" s="788"/>
      <c r="I31" s="788"/>
      <c r="J31" s="788"/>
      <c r="K31" s="788"/>
      <c r="L31" s="788"/>
      <c r="M31" s="788"/>
      <c r="N31" s="788"/>
      <c r="O31" s="788"/>
      <c r="P31" s="789"/>
      <c r="Q31" s="790">
        <v>144</v>
      </c>
      <c r="R31" s="791"/>
      <c r="S31" s="791"/>
      <c r="T31" s="791"/>
      <c r="U31" s="791"/>
      <c r="V31" s="791">
        <v>126</v>
      </c>
      <c r="W31" s="791"/>
      <c r="X31" s="791"/>
      <c r="Y31" s="791"/>
      <c r="Z31" s="791"/>
      <c r="AA31" s="791">
        <v>18</v>
      </c>
      <c r="AB31" s="791"/>
      <c r="AC31" s="791"/>
      <c r="AD31" s="791"/>
      <c r="AE31" s="792"/>
      <c r="AF31" s="793">
        <v>18</v>
      </c>
      <c r="AG31" s="794"/>
      <c r="AH31" s="794"/>
      <c r="AI31" s="794"/>
      <c r="AJ31" s="795"/>
      <c r="AK31" s="763"/>
      <c r="AL31" s="764"/>
      <c r="AM31" s="764"/>
      <c r="AN31" s="764"/>
      <c r="AO31" s="764"/>
      <c r="AP31" s="764" t="s">
        <v>594</v>
      </c>
      <c r="AQ31" s="764"/>
      <c r="AR31" s="764"/>
      <c r="AS31" s="764"/>
      <c r="AT31" s="764"/>
      <c r="AU31" s="764" t="s">
        <v>594</v>
      </c>
      <c r="AV31" s="764"/>
      <c r="AW31" s="764"/>
      <c r="AX31" s="764"/>
      <c r="AY31" s="764"/>
      <c r="AZ31" s="895" t="s">
        <v>594</v>
      </c>
      <c r="BA31" s="895"/>
      <c r="BB31" s="895"/>
      <c r="BC31" s="895"/>
      <c r="BD31" s="895"/>
      <c r="BE31" s="893"/>
      <c r="BF31" s="893"/>
      <c r="BG31" s="893"/>
      <c r="BH31" s="893"/>
      <c r="BI31" s="894"/>
      <c r="BJ31" s="253"/>
      <c r="BK31" s="253"/>
      <c r="BL31" s="253"/>
      <c r="BM31" s="253"/>
      <c r="BN31" s="253"/>
      <c r="BO31" s="266"/>
      <c r="BP31" s="266"/>
      <c r="BQ31" s="263">
        <v>25</v>
      </c>
      <c r="BR31" s="264"/>
      <c r="BS31" s="775"/>
      <c r="BT31" s="776"/>
      <c r="BU31" s="776"/>
      <c r="BV31" s="776"/>
      <c r="BW31" s="776"/>
      <c r="BX31" s="776"/>
      <c r="BY31" s="776"/>
      <c r="BZ31" s="776"/>
      <c r="CA31" s="776"/>
      <c r="CB31" s="776"/>
      <c r="CC31" s="776"/>
      <c r="CD31" s="776"/>
      <c r="CE31" s="776"/>
      <c r="CF31" s="776"/>
      <c r="CG31" s="777"/>
      <c r="CH31" s="814"/>
      <c r="CI31" s="815"/>
      <c r="CJ31" s="815"/>
      <c r="CK31" s="815"/>
      <c r="CL31" s="816"/>
      <c r="CM31" s="814"/>
      <c r="CN31" s="815"/>
      <c r="CO31" s="815"/>
      <c r="CP31" s="815"/>
      <c r="CQ31" s="816"/>
      <c r="CR31" s="814"/>
      <c r="CS31" s="815"/>
      <c r="CT31" s="815"/>
      <c r="CU31" s="815"/>
      <c r="CV31" s="816"/>
      <c r="CW31" s="814"/>
      <c r="CX31" s="815"/>
      <c r="CY31" s="815"/>
      <c r="CZ31" s="815"/>
      <c r="DA31" s="816"/>
      <c r="DB31" s="814"/>
      <c r="DC31" s="815"/>
      <c r="DD31" s="815"/>
      <c r="DE31" s="815"/>
      <c r="DF31" s="816"/>
      <c r="DG31" s="814"/>
      <c r="DH31" s="815"/>
      <c r="DI31" s="815"/>
      <c r="DJ31" s="815"/>
      <c r="DK31" s="816"/>
      <c r="DL31" s="814"/>
      <c r="DM31" s="815"/>
      <c r="DN31" s="815"/>
      <c r="DO31" s="815"/>
      <c r="DP31" s="816"/>
      <c r="DQ31" s="814"/>
      <c r="DR31" s="815"/>
      <c r="DS31" s="815"/>
      <c r="DT31" s="815"/>
      <c r="DU31" s="816"/>
      <c r="DV31" s="817"/>
      <c r="DW31" s="818"/>
      <c r="DX31" s="818"/>
      <c r="DY31" s="818"/>
      <c r="DZ31" s="819"/>
      <c r="EA31" s="247"/>
    </row>
    <row r="32" spans="1:131" s="248" customFormat="1" ht="26.25" customHeight="1" x14ac:dyDescent="0.15">
      <c r="A32" s="267">
        <v>5</v>
      </c>
      <c r="B32" s="787" t="s">
        <v>412</v>
      </c>
      <c r="C32" s="788"/>
      <c r="D32" s="788"/>
      <c r="E32" s="788"/>
      <c r="F32" s="788"/>
      <c r="G32" s="788"/>
      <c r="H32" s="788"/>
      <c r="I32" s="788"/>
      <c r="J32" s="788"/>
      <c r="K32" s="788"/>
      <c r="L32" s="788"/>
      <c r="M32" s="788"/>
      <c r="N32" s="788"/>
      <c r="O32" s="788"/>
      <c r="P32" s="789"/>
      <c r="Q32" s="790">
        <v>6399</v>
      </c>
      <c r="R32" s="791"/>
      <c r="S32" s="791"/>
      <c r="T32" s="791"/>
      <c r="U32" s="791"/>
      <c r="V32" s="791">
        <v>6021</v>
      </c>
      <c r="W32" s="791"/>
      <c r="X32" s="791"/>
      <c r="Y32" s="791"/>
      <c r="Z32" s="791"/>
      <c r="AA32" s="791">
        <v>378</v>
      </c>
      <c r="AB32" s="791"/>
      <c r="AC32" s="791"/>
      <c r="AD32" s="791"/>
      <c r="AE32" s="792"/>
      <c r="AF32" s="793">
        <v>5381</v>
      </c>
      <c r="AG32" s="794"/>
      <c r="AH32" s="794"/>
      <c r="AI32" s="794"/>
      <c r="AJ32" s="795"/>
      <c r="AK32" s="763">
        <v>361</v>
      </c>
      <c r="AL32" s="764"/>
      <c r="AM32" s="764"/>
      <c r="AN32" s="764"/>
      <c r="AO32" s="764"/>
      <c r="AP32" s="764">
        <v>7157</v>
      </c>
      <c r="AQ32" s="764"/>
      <c r="AR32" s="764"/>
      <c r="AS32" s="764"/>
      <c r="AT32" s="764"/>
      <c r="AU32" s="764">
        <v>0</v>
      </c>
      <c r="AV32" s="764"/>
      <c r="AW32" s="764"/>
      <c r="AX32" s="764"/>
      <c r="AY32" s="764"/>
      <c r="AZ32" s="895" t="s">
        <v>594</v>
      </c>
      <c r="BA32" s="895"/>
      <c r="BB32" s="895"/>
      <c r="BC32" s="895"/>
      <c r="BD32" s="895"/>
      <c r="BE32" s="893" t="s">
        <v>413</v>
      </c>
      <c r="BF32" s="893"/>
      <c r="BG32" s="893"/>
      <c r="BH32" s="893"/>
      <c r="BI32" s="894"/>
      <c r="BJ32" s="253"/>
      <c r="BK32" s="253"/>
      <c r="BL32" s="253"/>
      <c r="BM32" s="253"/>
      <c r="BN32" s="253"/>
      <c r="BO32" s="266"/>
      <c r="BP32" s="266"/>
      <c r="BQ32" s="263">
        <v>26</v>
      </c>
      <c r="BR32" s="264"/>
      <c r="BS32" s="775"/>
      <c r="BT32" s="776"/>
      <c r="BU32" s="776"/>
      <c r="BV32" s="776"/>
      <c r="BW32" s="776"/>
      <c r="BX32" s="776"/>
      <c r="BY32" s="776"/>
      <c r="BZ32" s="776"/>
      <c r="CA32" s="776"/>
      <c r="CB32" s="776"/>
      <c r="CC32" s="776"/>
      <c r="CD32" s="776"/>
      <c r="CE32" s="776"/>
      <c r="CF32" s="776"/>
      <c r="CG32" s="777"/>
      <c r="CH32" s="814"/>
      <c r="CI32" s="815"/>
      <c r="CJ32" s="815"/>
      <c r="CK32" s="815"/>
      <c r="CL32" s="816"/>
      <c r="CM32" s="814"/>
      <c r="CN32" s="815"/>
      <c r="CO32" s="815"/>
      <c r="CP32" s="815"/>
      <c r="CQ32" s="816"/>
      <c r="CR32" s="814"/>
      <c r="CS32" s="815"/>
      <c r="CT32" s="815"/>
      <c r="CU32" s="815"/>
      <c r="CV32" s="816"/>
      <c r="CW32" s="814"/>
      <c r="CX32" s="815"/>
      <c r="CY32" s="815"/>
      <c r="CZ32" s="815"/>
      <c r="DA32" s="816"/>
      <c r="DB32" s="814"/>
      <c r="DC32" s="815"/>
      <c r="DD32" s="815"/>
      <c r="DE32" s="815"/>
      <c r="DF32" s="816"/>
      <c r="DG32" s="814"/>
      <c r="DH32" s="815"/>
      <c r="DI32" s="815"/>
      <c r="DJ32" s="815"/>
      <c r="DK32" s="816"/>
      <c r="DL32" s="814"/>
      <c r="DM32" s="815"/>
      <c r="DN32" s="815"/>
      <c r="DO32" s="815"/>
      <c r="DP32" s="816"/>
      <c r="DQ32" s="814"/>
      <c r="DR32" s="815"/>
      <c r="DS32" s="815"/>
      <c r="DT32" s="815"/>
      <c r="DU32" s="816"/>
      <c r="DV32" s="817"/>
      <c r="DW32" s="818"/>
      <c r="DX32" s="818"/>
      <c r="DY32" s="818"/>
      <c r="DZ32" s="819"/>
      <c r="EA32" s="247"/>
    </row>
    <row r="33" spans="1:131" s="248" customFormat="1" ht="26.25" customHeight="1" x14ac:dyDescent="0.15">
      <c r="A33" s="267">
        <v>6</v>
      </c>
      <c r="B33" s="787" t="s">
        <v>414</v>
      </c>
      <c r="C33" s="788"/>
      <c r="D33" s="788"/>
      <c r="E33" s="788"/>
      <c r="F33" s="788"/>
      <c r="G33" s="788"/>
      <c r="H33" s="788"/>
      <c r="I33" s="788"/>
      <c r="J33" s="788"/>
      <c r="K33" s="788"/>
      <c r="L33" s="788"/>
      <c r="M33" s="788"/>
      <c r="N33" s="788"/>
      <c r="O33" s="788"/>
      <c r="P33" s="789"/>
      <c r="Q33" s="790">
        <v>6025</v>
      </c>
      <c r="R33" s="791"/>
      <c r="S33" s="791"/>
      <c r="T33" s="791"/>
      <c r="U33" s="791"/>
      <c r="V33" s="896">
        <v>6010</v>
      </c>
      <c r="W33" s="791"/>
      <c r="X33" s="791"/>
      <c r="Y33" s="791"/>
      <c r="Z33" s="791"/>
      <c r="AA33" s="791">
        <v>15</v>
      </c>
      <c r="AB33" s="791"/>
      <c r="AC33" s="791"/>
      <c r="AD33" s="791"/>
      <c r="AE33" s="792"/>
      <c r="AF33" s="793">
        <v>5028</v>
      </c>
      <c r="AG33" s="794"/>
      <c r="AH33" s="794"/>
      <c r="AI33" s="794"/>
      <c r="AJ33" s="795"/>
      <c r="AK33" s="763">
        <v>2173</v>
      </c>
      <c r="AL33" s="764"/>
      <c r="AM33" s="764"/>
      <c r="AN33" s="764"/>
      <c r="AO33" s="764"/>
      <c r="AP33" s="764">
        <v>16117</v>
      </c>
      <c r="AQ33" s="764"/>
      <c r="AR33" s="764"/>
      <c r="AS33" s="764"/>
      <c r="AT33" s="764"/>
      <c r="AU33" s="764">
        <v>11104</v>
      </c>
      <c r="AV33" s="764"/>
      <c r="AW33" s="764"/>
      <c r="AX33" s="764"/>
      <c r="AY33" s="764"/>
      <c r="AZ33" s="895" t="s">
        <v>594</v>
      </c>
      <c r="BA33" s="895"/>
      <c r="BB33" s="895"/>
      <c r="BC33" s="895"/>
      <c r="BD33" s="895"/>
      <c r="BE33" s="893" t="s">
        <v>413</v>
      </c>
      <c r="BF33" s="893"/>
      <c r="BG33" s="893"/>
      <c r="BH33" s="893"/>
      <c r="BI33" s="894"/>
      <c r="BJ33" s="253"/>
      <c r="BK33" s="253"/>
      <c r="BL33" s="253"/>
      <c r="BM33" s="253"/>
      <c r="BN33" s="253"/>
      <c r="BO33" s="266"/>
      <c r="BP33" s="266"/>
      <c r="BQ33" s="263">
        <v>27</v>
      </c>
      <c r="BR33" s="264"/>
      <c r="BS33" s="775"/>
      <c r="BT33" s="776"/>
      <c r="BU33" s="776"/>
      <c r="BV33" s="776"/>
      <c r="BW33" s="776"/>
      <c r="BX33" s="776"/>
      <c r="BY33" s="776"/>
      <c r="BZ33" s="776"/>
      <c r="CA33" s="776"/>
      <c r="CB33" s="776"/>
      <c r="CC33" s="776"/>
      <c r="CD33" s="776"/>
      <c r="CE33" s="776"/>
      <c r="CF33" s="776"/>
      <c r="CG33" s="777"/>
      <c r="CH33" s="814"/>
      <c r="CI33" s="815"/>
      <c r="CJ33" s="815"/>
      <c r="CK33" s="815"/>
      <c r="CL33" s="816"/>
      <c r="CM33" s="814"/>
      <c r="CN33" s="815"/>
      <c r="CO33" s="815"/>
      <c r="CP33" s="815"/>
      <c r="CQ33" s="816"/>
      <c r="CR33" s="814"/>
      <c r="CS33" s="815"/>
      <c r="CT33" s="815"/>
      <c r="CU33" s="815"/>
      <c r="CV33" s="816"/>
      <c r="CW33" s="814"/>
      <c r="CX33" s="815"/>
      <c r="CY33" s="815"/>
      <c r="CZ33" s="815"/>
      <c r="DA33" s="816"/>
      <c r="DB33" s="814"/>
      <c r="DC33" s="815"/>
      <c r="DD33" s="815"/>
      <c r="DE33" s="815"/>
      <c r="DF33" s="816"/>
      <c r="DG33" s="814"/>
      <c r="DH33" s="815"/>
      <c r="DI33" s="815"/>
      <c r="DJ33" s="815"/>
      <c r="DK33" s="816"/>
      <c r="DL33" s="814"/>
      <c r="DM33" s="815"/>
      <c r="DN33" s="815"/>
      <c r="DO33" s="815"/>
      <c r="DP33" s="816"/>
      <c r="DQ33" s="814"/>
      <c r="DR33" s="815"/>
      <c r="DS33" s="815"/>
      <c r="DT33" s="815"/>
      <c r="DU33" s="816"/>
      <c r="DV33" s="817"/>
      <c r="DW33" s="818"/>
      <c r="DX33" s="818"/>
      <c r="DY33" s="818"/>
      <c r="DZ33" s="819"/>
      <c r="EA33" s="247"/>
    </row>
    <row r="34" spans="1:131" s="248" customFormat="1" ht="26.25" customHeight="1" x14ac:dyDescent="0.15">
      <c r="A34" s="267">
        <v>7</v>
      </c>
      <c r="B34" s="787" t="s">
        <v>415</v>
      </c>
      <c r="C34" s="788"/>
      <c r="D34" s="788"/>
      <c r="E34" s="788"/>
      <c r="F34" s="788"/>
      <c r="G34" s="788"/>
      <c r="H34" s="788"/>
      <c r="I34" s="788"/>
      <c r="J34" s="788"/>
      <c r="K34" s="788"/>
      <c r="L34" s="788"/>
      <c r="M34" s="788"/>
      <c r="N34" s="788"/>
      <c r="O34" s="788"/>
      <c r="P34" s="789"/>
      <c r="Q34" s="790">
        <v>158</v>
      </c>
      <c r="R34" s="791"/>
      <c r="S34" s="791"/>
      <c r="T34" s="791"/>
      <c r="U34" s="791"/>
      <c r="V34" s="791">
        <v>141</v>
      </c>
      <c r="W34" s="791"/>
      <c r="X34" s="791"/>
      <c r="Y34" s="791"/>
      <c r="Z34" s="791"/>
      <c r="AA34" s="791">
        <v>17</v>
      </c>
      <c r="AB34" s="791"/>
      <c r="AC34" s="791"/>
      <c r="AD34" s="791"/>
      <c r="AE34" s="792"/>
      <c r="AF34" s="793">
        <v>17</v>
      </c>
      <c r="AG34" s="794"/>
      <c r="AH34" s="794"/>
      <c r="AI34" s="794"/>
      <c r="AJ34" s="795"/>
      <c r="AK34" s="763"/>
      <c r="AL34" s="764"/>
      <c r="AM34" s="764"/>
      <c r="AN34" s="764"/>
      <c r="AO34" s="764"/>
      <c r="AP34" s="764">
        <v>938</v>
      </c>
      <c r="AQ34" s="764"/>
      <c r="AR34" s="764"/>
      <c r="AS34" s="764"/>
      <c r="AT34" s="764"/>
      <c r="AU34" s="764">
        <v>937</v>
      </c>
      <c r="AV34" s="764"/>
      <c r="AW34" s="764"/>
      <c r="AX34" s="764"/>
      <c r="AY34" s="764"/>
      <c r="AZ34" s="895" t="s">
        <v>594</v>
      </c>
      <c r="BA34" s="895"/>
      <c r="BB34" s="895"/>
      <c r="BC34" s="895"/>
      <c r="BD34" s="895"/>
      <c r="BE34" s="893" t="s">
        <v>416</v>
      </c>
      <c r="BF34" s="893"/>
      <c r="BG34" s="893"/>
      <c r="BH34" s="893"/>
      <c r="BI34" s="894"/>
      <c r="BJ34" s="253"/>
      <c r="BK34" s="253"/>
      <c r="BL34" s="253"/>
      <c r="BM34" s="253"/>
      <c r="BN34" s="253"/>
      <c r="BO34" s="266"/>
      <c r="BP34" s="266"/>
      <c r="BQ34" s="263">
        <v>28</v>
      </c>
      <c r="BR34" s="264"/>
      <c r="BS34" s="775"/>
      <c r="BT34" s="776"/>
      <c r="BU34" s="776"/>
      <c r="BV34" s="776"/>
      <c r="BW34" s="776"/>
      <c r="BX34" s="776"/>
      <c r="BY34" s="776"/>
      <c r="BZ34" s="776"/>
      <c r="CA34" s="776"/>
      <c r="CB34" s="776"/>
      <c r="CC34" s="776"/>
      <c r="CD34" s="776"/>
      <c r="CE34" s="776"/>
      <c r="CF34" s="776"/>
      <c r="CG34" s="777"/>
      <c r="CH34" s="814"/>
      <c r="CI34" s="815"/>
      <c r="CJ34" s="815"/>
      <c r="CK34" s="815"/>
      <c r="CL34" s="816"/>
      <c r="CM34" s="814"/>
      <c r="CN34" s="815"/>
      <c r="CO34" s="815"/>
      <c r="CP34" s="815"/>
      <c r="CQ34" s="816"/>
      <c r="CR34" s="814"/>
      <c r="CS34" s="815"/>
      <c r="CT34" s="815"/>
      <c r="CU34" s="815"/>
      <c r="CV34" s="816"/>
      <c r="CW34" s="814"/>
      <c r="CX34" s="815"/>
      <c r="CY34" s="815"/>
      <c r="CZ34" s="815"/>
      <c r="DA34" s="816"/>
      <c r="DB34" s="814"/>
      <c r="DC34" s="815"/>
      <c r="DD34" s="815"/>
      <c r="DE34" s="815"/>
      <c r="DF34" s="816"/>
      <c r="DG34" s="814"/>
      <c r="DH34" s="815"/>
      <c r="DI34" s="815"/>
      <c r="DJ34" s="815"/>
      <c r="DK34" s="816"/>
      <c r="DL34" s="814"/>
      <c r="DM34" s="815"/>
      <c r="DN34" s="815"/>
      <c r="DO34" s="815"/>
      <c r="DP34" s="816"/>
      <c r="DQ34" s="814"/>
      <c r="DR34" s="815"/>
      <c r="DS34" s="815"/>
      <c r="DT34" s="815"/>
      <c r="DU34" s="816"/>
      <c r="DV34" s="817"/>
      <c r="DW34" s="818"/>
      <c r="DX34" s="818"/>
      <c r="DY34" s="818"/>
      <c r="DZ34" s="819"/>
      <c r="EA34" s="247"/>
    </row>
    <row r="35" spans="1:131" s="248" customFormat="1" ht="26.25" customHeight="1" x14ac:dyDescent="0.15">
      <c r="A35" s="267">
        <v>8</v>
      </c>
      <c r="B35" s="787"/>
      <c r="C35" s="788"/>
      <c r="D35" s="788"/>
      <c r="E35" s="788"/>
      <c r="F35" s="788"/>
      <c r="G35" s="788"/>
      <c r="H35" s="788"/>
      <c r="I35" s="788"/>
      <c r="J35" s="788"/>
      <c r="K35" s="788"/>
      <c r="L35" s="788"/>
      <c r="M35" s="788"/>
      <c r="N35" s="788"/>
      <c r="O35" s="788"/>
      <c r="P35" s="789"/>
      <c r="Q35" s="790"/>
      <c r="R35" s="791"/>
      <c r="S35" s="791"/>
      <c r="T35" s="791"/>
      <c r="U35" s="791"/>
      <c r="V35" s="791"/>
      <c r="W35" s="791"/>
      <c r="X35" s="791"/>
      <c r="Y35" s="791"/>
      <c r="Z35" s="791"/>
      <c r="AA35" s="791"/>
      <c r="AB35" s="791"/>
      <c r="AC35" s="791"/>
      <c r="AD35" s="791"/>
      <c r="AE35" s="792"/>
      <c r="AF35" s="793"/>
      <c r="AG35" s="794"/>
      <c r="AH35" s="794"/>
      <c r="AI35" s="794"/>
      <c r="AJ35" s="795"/>
      <c r="AK35" s="763"/>
      <c r="AL35" s="764"/>
      <c r="AM35" s="764"/>
      <c r="AN35" s="764"/>
      <c r="AO35" s="764"/>
      <c r="AP35" s="764"/>
      <c r="AQ35" s="764"/>
      <c r="AR35" s="764"/>
      <c r="AS35" s="764"/>
      <c r="AT35" s="764"/>
      <c r="AU35" s="764"/>
      <c r="AV35" s="764"/>
      <c r="AW35" s="764"/>
      <c r="AX35" s="764"/>
      <c r="AY35" s="764"/>
      <c r="AZ35" s="895"/>
      <c r="BA35" s="895"/>
      <c r="BB35" s="895"/>
      <c r="BC35" s="895"/>
      <c r="BD35" s="895"/>
      <c r="BE35" s="893"/>
      <c r="BF35" s="893"/>
      <c r="BG35" s="893"/>
      <c r="BH35" s="893"/>
      <c r="BI35" s="894"/>
      <c r="BJ35" s="253"/>
      <c r="BK35" s="253"/>
      <c r="BL35" s="253"/>
      <c r="BM35" s="253"/>
      <c r="BN35" s="253"/>
      <c r="BO35" s="266"/>
      <c r="BP35" s="266"/>
      <c r="BQ35" s="263">
        <v>29</v>
      </c>
      <c r="BR35" s="264"/>
      <c r="BS35" s="775"/>
      <c r="BT35" s="776"/>
      <c r="BU35" s="776"/>
      <c r="BV35" s="776"/>
      <c r="BW35" s="776"/>
      <c r="BX35" s="776"/>
      <c r="BY35" s="776"/>
      <c r="BZ35" s="776"/>
      <c r="CA35" s="776"/>
      <c r="CB35" s="776"/>
      <c r="CC35" s="776"/>
      <c r="CD35" s="776"/>
      <c r="CE35" s="776"/>
      <c r="CF35" s="776"/>
      <c r="CG35" s="777"/>
      <c r="CH35" s="814"/>
      <c r="CI35" s="815"/>
      <c r="CJ35" s="815"/>
      <c r="CK35" s="815"/>
      <c r="CL35" s="816"/>
      <c r="CM35" s="814"/>
      <c r="CN35" s="815"/>
      <c r="CO35" s="815"/>
      <c r="CP35" s="815"/>
      <c r="CQ35" s="816"/>
      <c r="CR35" s="814"/>
      <c r="CS35" s="815"/>
      <c r="CT35" s="815"/>
      <c r="CU35" s="815"/>
      <c r="CV35" s="816"/>
      <c r="CW35" s="814"/>
      <c r="CX35" s="815"/>
      <c r="CY35" s="815"/>
      <c r="CZ35" s="815"/>
      <c r="DA35" s="816"/>
      <c r="DB35" s="814"/>
      <c r="DC35" s="815"/>
      <c r="DD35" s="815"/>
      <c r="DE35" s="815"/>
      <c r="DF35" s="816"/>
      <c r="DG35" s="814"/>
      <c r="DH35" s="815"/>
      <c r="DI35" s="815"/>
      <c r="DJ35" s="815"/>
      <c r="DK35" s="816"/>
      <c r="DL35" s="814"/>
      <c r="DM35" s="815"/>
      <c r="DN35" s="815"/>
      <c r="DO35" s="815"/>
      <c r="DP35" s="816"/>
      <c r="DQ35" s="814"/>
      <c r="DR35" s="815"/>
      <c r="DS35" s="815"/>
      <c r="DT35" s="815"/>
      <c r="DU35" s="816"/>
      <c r="DV35" s="817"/>
      <c r="DW35" s="818"/>
      <c r="DX35" s="818"/>
      <c r="DY35" s="818"/>
      <c r="DZ35" s="819"/>
      <c r="EA35" s="247"/>
    </row>
    <row r="36" spans="1:131" s="248" customFormat="1" ht="26.25" customHeight="1" x14ac:dyDescent="0.15">
      <c r="A36" s="267">
        <v>9</v>
      </c>
      <c r="B36" s="787"/>
      <c r="C36" s="788"/>
      <c r="D36" s="788"/>
      <c r="E36" s="788"/>
      <c r="F36" s="788"/>
      <c r="G36" s="788"/>
      <c r="H36" s="788"/>
      <c r="I36" s="788"/>
      <c r="J36" s="788"/>
      <c r="K36" s="788"/>
      <c r="L36" s="788"/>
      <c r="M36" s="788"/>
      <c r="N36" s="788"/>
      <c r="O36" s="788"/>
      <c r="P36" s="789"/>
      <c r="Q36" s="790"/>
      <c r="R36" s="791"/>
      <c r="S36" s="791"/>
      <c r="T36" s="791"/>
      <c r="U36" s="791"/>
      <c r="V36" s="791"/>
      <c r="W36" s="791"/>
      <c r="X36" s="791"/>
      <c r="Y36" s="791"/>
      <c r="Z36" s="791"/>
      <c r="AA36" s="791"/>
      <c r="AB36" s="791"/>
      <c r="AC36" s="791"/>
      <c r="AD36" s="791"/>
      <c r="AE36" s="792"/>
      <c r="AF36" s="793"/>
      <c r="AG36" s="794"/>
      <c r="AH36" s="794"/>
      <c r="AI36" s="794"/>
      <c r="AJ36" s="795"/>
      <c r="AK36" s="763"/>
      <c r="AL36" s="764"/>
      <c r="AM36" s="764"/>
      <c r="AN36" s="764"/>
      <c r="AO36" s="764"/>
      <c r="AP36" s="764"/>
      <c r="AQ36" s="764"/>
      <c r="AR36" s="764"/>
      <c r="AS36" s="764"/>
      <c r="AT36" s="764"/>
      <c r="AU36" s="764"/>
      <c r="AV36" s="764"/>
      <c r="AW36" s="764"/>
      <c r="AX36" s="764"/>
      <c r="AY36" s="764"/>
      <c r="AZ36" s="895"/>
      <c r="BA36" s="895"/>
      <c r="BB36" s="895"/>
      <c r="BC36" s="895"/>
      <c r="BD36" s="895"/>
      <c r="BE36" s="893"/>
      <c r="BF36" s="893"/>
      <c r="BG36" s="893"/>
      <c r="BH36" s="893"/>
      <c r="BI36" s="894"/>
      <c r="BJ36" s="253"/>
      <c r="BK36" s="253"/>
      <c r="BL36" s="253"/>
      <c r="BM36" s="253"/>
      <c r="BN36" s="253"/>
      <c r="BO36" s="266"/>
      <c r="BP36" s="266"/>
      <c r="BQ36" s="263">
        <v>30</v>
      </c>
      <c r="BR36" s="264"/>
      <c r="BS36" s="775"/>
      <c r="BT36" s="776"/>
      <c r="BU36" s="776"/>
      <c r="BV36" s="776"/>
      <c r="BW36" s="776"/>
      <c r="BX36" s="776"/>
      <c r="BY36" s="776"/>
      <c r="BZ36" s="776"/>
      <c r="CA36" s="776"/>
      <c r="CB36" s="776"/>
      <c r="CC36" s="776"/>
      <c r="CD36" s="776"/>
      <c r="CE36" s="776"/>
      <c r="CF36" s="776"/>
      <c r="CG36" s="777"/>
      <c r="CH36" s="814"/>
      <c r="CI36" s="815"/>
      <c r="CJ36" s="815"/>
      <c r="CK36" s="815"/>
      <c r="CL36" s="816"/>
      <c r="CM36" s="814"/>
      <c r="CN36" s="815"/>
      <c r="CO36" s="815"/>
      <c r="CP36" s="815"/>
      <c r="CQ36" s="816"/>
      <c r="CR36" s="814"/>
      <c r="CS36" s="815"/>
      <c r="CT36" s="815"/>
      <c r="CU36" s="815"/>
      <c r="CV36" s="816"/>
      <c r="CW36" s="814"/>
      <c r="CX36" s="815"/>
      <c r="CY36" s="815"/>
      <c r="CZ36" s="815"/>
      <c r="DA36" s="816"/>
      <c r="DB36" s="814"/>
      <c r="DC36" s="815"/>
      <c r="DD36" s="815"/>
      <c r="DE36" s="815"/>
      <c r="DF36" s="816"/>
      <c r="DG36" s="814"/>
      <c r="DH36" s="815"/>
      <c r="DI36" s="815"/>
      <c r="DJ36" s="815"/>
      <c r="DK36" s="816"/>
      <c r="DL36" s="814"/>
      <c r="DM36" s="815"/>
      <c r="DN36" s="815"/>
      <c r="DO36" s="815"/>
      <c r="DP36" s="816"/>
      <c r="DQ36" s="814"/>
      <c r="DR36" s="815"/>
      <c r="DS36" s="815"/>
      <c r="DT36" s="815"/>
      <c r="DU36" s="816"/>
      <c r="DV36" s="817"/>
      <c r="DW36" s="818"/>
      <c r="DX36" s="818"/>
      <c r="DY36" s="818"/>
      <c r="DZ36" s="819"/>
      <c r="EA36" s="247"/>
    </row>
    <row r="37" spans="1:131" s="248" customFormat="1" ht="26.25" customHeight="1" x14ac:dyDescent="0.15">
      <c r="A37" s="267">
        <v>10</v>
      </c>
      <c r="B37" s="787"/>
      <c r="C37" s="788"/>
      <c r="D37" s="788"/>
      <c r="E37" s="788"/>
      <c r="F37" s="788"/>
      <c r="G37" s="788"/>
      <c r="H37" s="788"/>
      <c r="I37" s="788"/>
      <c r="J37" s="788"/>
      <c r="K37" s="788"/>
      <c r="L37" s="788"/>
      <c r="M37" s="788"/>
      <c r="N37" s="788"/>
      <c r="O37" s="788"/>
      <c r="P37" s="789"/>
      <c r="Q37" s="790"/>
      <c r="R37" s="791"/>
      <c r="S37" s="791"/>
      <c r="T37" s="791"/>
      <c r="U37" s="791"/>
      <c r="V37" s="791"/>
      <c r="W37" s="791"/>
      <c r="X37" s="791"/>
      <c r="Y37" s="791"/>
      <c r="Z37" s="791"/>
      <c r="AA37" s="791"/>
      <c r="AB37" s="791"/>
      <c r="AC37" s="791"/>
      <c r="AD37" s="791"/>
      <c r="AE37" s="792"/>
      <c r="AF37" s="793"/>
      <c r="AG37" s="794"/>
      <c r="AH37" s="794"/>
      <c r="AI37" s="794"/>
      <c r="AJ37" s="795"/>
      <c r="AK37" s="763"/>
      <c r="AL37" s="764"/>
      <c r="AM37" s="764"/>
      <c r="AN37" s="764"/>
      <c r="AO37" s="764"/>
      <c r="AP37" s="764"/>
      <c r="AQ37" s="764"/>
      <c r="AR37" s="764"/>
      <c r="AS37" s="764"/>
      <c r="AT37" s="764"/>
      <c r="AU37" s="764"/>
      <c r="AV37" s="764"/>
      <c r="AW37" s="764"/>
      <c r="AX37" s="764"/>
      <c r="AY37" s="764"/>
      <c r="AZ37" s="895"/>
      <c r="BA37" s="895"/>
      <c r="BB37" s="895"/>
      <c r="BC37" s="895"/>
      <c r="BD37" s="895"/>
      <c r="BE37" s="893"/>
      <c r="BF37" s="893"/>
      <c r="BG37" s="893"/>
      <c r="BH37" s="893"/>
      <c r="BI37" s="894"/>
      <c r="BJ37" s="253"/>
      <c r="BK37" s="253"/>
      <c r="BL37" s="253"/>
      <c r="BM37" s="253"/>
      <c r="BN37" s="253"/>
      <c r="BO37" s="266"/>
      <c r="BP37" s="266"/>
      <c r="BQ37" s="263">
        <v>31</v>
      </c>
      <c r="BR37" s="264"/>
      <c r="BS37" s="775"/>
      <c r="BT37" s="776"/>
      <c r="BU37" s="776"/>
      <c r="BV37" s="776"/>
      <c r="BW37" s="776"/>
      <c r="BX37" s="776"/>
      <c r="BY37" s="776"/>
      <c r="BZ37" s="776"/>
      <c r="CA37" s="776"/>
      <c r="CB37" s="776"/>
      <c r="CC37" s="776"/>
      <c r="CD37" s="776"/>
      <c r="CE37" s="776"/>
      <c r="CF37" s="776"/>
      <c r="CG37" s="777"/>
      <c r="CH37" s="814"/>
      <c r="CI37" s="815"/>
      <c r="CJ37" s="815"/>
      <c r="CK37" s="815"/>
      <c r="CL37" s="816"/>
      <c r="CM37" s="814"/>
      <c r="CN37" s="815"/>
      <c r="CO37" s="815"/>
      <c r="CP37" s="815"/>
      <c r="CQ37" s="816"/>
      <c r="CR37" s="814"/>
      <c r="CS37" s="815"/>
      <c r="CT37" s="815"/>
      <c r="CU37" s="815"/>
      <c r="CV37" s="816"/>
      <c r="CW37" s="814"/>
      <c r="CX37" s="815"/>
      <c r="CY37" s="815"/>
      <c r="CZ37" s="815"/>
      <c r="DA37" s="816"/>
      <c r="DB37" s="814"/>
      <c r="DC37" s="815"/>
      <c r="DD37" s="815"/>
      <c r="DE37" s="815"/>
      <c r="DF37" s="816"/>
      <c r="DG37" s="814"/>
      <c r="DH37" s="815"/>
      <c r="DI37" s="815"/>
      <c r="DJ37" s="815"/>
      <c r="DK37" s="816"/>
      <c r="DL37" s="814"/>
      <c r="DM37" s="815"/>
      <c r="DN37" s="815"/>
      <c r="DO37" s="815"/>
      <c r="DP37" s="816"/>
      <c r="DQ37" s="814"/>
      <c r="DR37" s="815"/>
      <c r="DS37" s="815"/>
      <c r="DT37" s="815"/>
      <c r="DU37" s="816"/>
      <c r="DV37" s="817"/>
      <c r="DW37" s="818"/>
      <c r="DX37" s="818"/>
      <c r="DY37" s="818"/>
      <c r="DZ37" s="819"/>
      <c r="EA37" s="247"/>
    </row>
    <row r="38" spans="1:131" s="248" customFormat="1" ht="26.25" customHeight="1" x14ac:dyDescent="0.15">
      <c r="A38" s="267">
        <v>11</v>
      </c>
      <c r="B38" s="787"/>
      <c r="C38" s="788"/>
      <c r="D38" s="788"/>
      <c r="E38" s="788"/>
      <c r="F38" s="788"/>
      <c r="G38" s="788"/>
      <c r="H38" s="788"/>
      <c r="I38" s="788"/>
      <c r="J38" s="788"/>
      <c r="K38" s="788"/>
      <c r="L38" s="788"/>
      <c r="M38" s="788"/>
      <c r="N38" s="788"/>
      <c r="O38" s="788"/>
      <c r="P38" s="789"/>
      <c r="Q38" s="790"/>
      <c r="R38" s="791"/>
      <c r="S38" s="791"/>
      <c r="T38" s="791"/>
      <c r="U38" s="791"/>
      <c r="V38" s="791"/>
      <c r="W38" s="791"/>
      <c r="X38" s="791"/>
      <c r="Y38" s="791"/>
      <c r="Z38" s="791"/>
      <c r="AA38" s="791"/>
      <c r="AB38" s="791"/>
      <c r="AC38" s="791"/>
      <c r="AD38" s="791"/>
      <c r="AE38" s="792"/>
      <c r="AF38" s="793"/>
      <c r="AG38" s="794"/>
      <c r="AH38" s="794"/>
      <c r="AI38" s="794"/>
      <c r="AJ38" s="795"/>
      <c r="AK38" s="763"/>
      <c r="AL38" s="764"/>
      <c r="AM38" s="764"/>
      <c r="AN38" s="764"/>
      <c r="AO38" s="764"/>
      <c r="AP38" s="764"/>
      <c r="AQ38" s="764"/>
      <c r="AR38" s="764"/>
      <c r="AS38" s="764"/>
      <c r="AT38" s="764"/>
      <c r="AU38" s="764"/>
      <c r="AV38" s="764"/>
      <c r="AW38" s="764"/>
      <c r="AX38" s="764"/>
      <c r="AY38" s="764"/>
      <c r="AZ38" s="895"/>
      <c r="BA38" s="895"/>
      <c r="BB38" s="895"/>
      <c r="BC38" s="895"/>
      <c r="BD38" s="895"/>
      <c r="BE38" s="893"/>
      <c r="BF38" s="893"/>
      <c r="BG38" s="893"/>
      <c r="BH38" s="893"/>
      <c r="BI38" s="894"/>
      <c r="BJ38" s="253"/>
      <c r="BK38" s="253"/>
      <c r="BL38" s="253"/>
      <c r="BM38" s="253"/>
      <c r="BN38" s="253"/>
      <c r="BO38" s="266"/>
      <c r="BP38" s="266"/>
      <c r="BQ38" s="263">
        <v>32</v>
      </c>
      <c r="BR38" s="264"/>
      <c r="BS38" s="775"/>
      <c r="BT38" s="776"/>
      <c r="BU38" s="776"/>
      <c r="BV38" s="776"/>
      <c r="BW38" s="776"/>
      <c r="BX38" s="776"/>
      <c r="BY38" s="776"/>
      <c r="BZ38" s="776"/>
      <c r="CA38" s="776"/>
      <c r="CB38" s="776"/>
      <c r="CC38" s="776"/>
      <c r="CD38" s="776"/>
      <c r="CE38" s="776"/>
      <c r="CF38" s="776"/>
      <c r="CG38" s="777"/>
      <c r="CH38" s="814"/>
      <c r="CI38" s="815"/>
      <c r="CJ38" s="815"/>
      <c r="CK38" s="815"/>
      <c r="CL38" s="816"/>
      <c r="CM38" s="814"/>
      <c r="CN38" s="815"/>
      <c r="CO38" s="815"/>
      <c r="CP38" s="815"/>
      <c r="CQ38" s="816"/>
      <c r="CR38" s="814"/>
      <c r="CS38" s="815"/>
      <c r="CT38" s="815"/>
      <c r="CU38" s="815"/>
      <c r="CV38" s="816"/>
      <c r="CW38" s="814"/>
      <c r="CX38" s="815"/>
      <c r="CY38" s="815"/>
      <c r="CZ38" s="815"/>
      <c r="DA38" s="816"/>
      <c r="DB38" s="814"/>
      <c r="DC38" s="815"/>
      <c r="DD38" s="815"/>
      <c r="DE38" s="815"/>
      <c r="DF38" s="816"/>
      <c r="DG38" s="814"/>
      <c r="DH38" s="815"/>
      <c r="DI38" s="815"/>
      <c r="DJ38" s="815"/>
      <c r="DK38" s="816"/>
      <c r="DL38" s="814"/>
      <c r="DM38" s="815"/>
      <c r="DN38" s="815"/>
      <c r="DO38" s="815"/>
      <c r="DP38" s="816"/>
      <c r="DQ38" s="814"/>
      <c r="DR38" s="815"/>
      <c r="DS38" s="815"/>
      <c r="DT38" s="815"/>
      <c r="DU38" s="816"/>
      <c r="DV38" s="817"/>
      <c r="DW38" s="818"/>
      <c r="DX38" s="818"/>
      <c r="DY38" s="818"/>
      <c r="DZ38" s="819"/>
      <c r="EA38" s="247"/>
    </row>
    <row r="39" spans="1:131" s="248" customFormat="1" ht="26.25" customHeight="1" x14ac:dyDescent="0.15">
      <c r="A39" s="267">
        <v>12</v>
      </c>
      <c r="B39" s="787"/>
      <c r="C39" s="788"/>
      <c r="D39" s="788"/>
      <c r="E39" s="788"/>
      <c r="F39" s="788"/>
      <c r="G39" s="788"/>
      <c r="H39" s="788"/>
      <c r="I39" s="788"/>
      <c r="J39" s="788"/>
      <c r="K39" s="788"/>
      <c r="L39" s="788"/>
      <c r="M39" s="788"/>
      <c r="N39" s="788"/>
      <c r="O39" s="788"/>
      <c r="P39" s="789"/>
      <c r="Q39" s="790"/>
      <c r="R39" s="791"/>
      <c r="S39" s="791"/>
      <c r="T39" s="791"/>
      <c r="U39" s="791"/>
      <c r="V39" s="791"/>
      <c r="W39" s="791"/>
      <c r="X39" s="791"/>
      <c r="Y39" s="791"/>
      <c r="Z39" s="791"/>
      <c r="AA39" s="791"/>
      <c r="AB39" s="791"/>
      <c r="AC39" s="791"/>
      <c r="AD39" s="791"/>
      <c r="AE39" s="792"/>
      <c r="AF39" s="793"/>
      <c r="AG39" s="794"/>
      <c r="AH39" s="794"/>
      <c r="AI39" s="794"/>
      <c r="AJ39" s="795"/>
      <c r="AK39" s="763"/>
      <c r="AL39" s="764"/>
      <c r="AM39" s="764"/>
      <c r="AN39" s="764"/>
      <c r="AO39" s="764"/>
      <c r="AP39" s="764"/>
      <c r="AQ39" s="764"/>
      <c r="AR39" s="764"/>
      <c r="AS39" s="764"/>
      <c r="AT39" s="764"/>
      <c r="AU39" s="764"/>
      <c r="AV39" s="764"/>
      <c r="AW39" s="764"/>
      <c r="AX39" s="764"/>
      <c r="AY39" s="764"/>
      <c r="AZ39" s="895"/>
      <c r="BA39" s="895"/>
      <c r="BB39" s="895"/>
      <c r="BC39" s="895"/>
      <c r="BD39" s="895"/>
      <c r="BE39" s="893"/>
      <c r="BF39" s="893"/>
      <c r="BG39" s="893"/>
      <c r="BH39" s="893"/>
      <c r="BI39" s="894"/>
      <c r="BJ39" s="253"/>
      <c r="BK39" s="253"/>
      <c r="BL39" s="253"/>
      <c r="BM39" s="253"/>
      <c r="BN39" s="253"/>
      <c r="BO39" s="266"/>
      <c r="BP39" s="266"/>
      <c r="BQ39" s="263">
        <v>33</v>
      </c>
      <c r="BR39" s="264"/>
      <c r="BS39" s="775"/>
      <c r="BT39" s="776"/>
      <c r="BU39" s="776"/>
      <c r="BV39" s="776"/>
      <c r="BW39" s="776"/>
      <c r="BX39" s="776"/>
      <c r="BY39" s="776"/>
      <c r="BZ39" s="776"/>
      <c r="CA39" s="776"/>
      <c r="CB39" s="776"/>
      <c r="CC39" s="776"/>
      <c r="CD39" s="776"/>
      <c r="CE39" s="776"/>
      <c r="CF39" s="776"/>
      <c r="CG39" s="777"/>
      <c r="CH39" s="814"/>
      <c r="CI39" s="815"/>
      <c r="CJ39" s="815"/>
      <c r="CK39" s="815"/>
      <c r="CL39" s="816"/>
      <c r="CM39" s="814"/>
      <c r="CN39" s="815"/>
      <c r="CO39" s="815"/>
      <c r="CP39" s="815"/>
      <c r="CQ39" s="816"/>
      <c r="CR39" s="814"/>
      <c r="CS39" s="815"/>
      <c r="CT39" s="815"/>
      <c r="CU39" s="815"/>
      <c r="CV39" s="816"/>
      <c r="CW39" s="814"/>
      <c r="CX39" s="815"/>
      <c r="CY39" s="815"/>
      <c r="CZ39" s="815"/>
      <c r="DA39" s="816"/>
      <c r="DB39" s="814"/>
      <c r="DC39" s="815"/>
      <c r="DD39" s="815"/>
      <c r="DE39" s="815"/>
      <c r="DF39" s="816"/>
      <c r="DG39" s="814"/>
      <c r="DH39" s="815"/>
      <c r="DI39" s="815"/>
      <c r="DJ39" s="815"/>
      <c r="DK39" s="816"/>
      <c r="DL39" s="814"/>
      <c r="DM39" s="815"/>
      <c r="DN39" s="815"/>
      <c r="DO39" s="815"/>
      <c r="DP39" s="816"/>
      <c r="DQ39" s="814"/>
      <c r="DR39" s="815"/>
      <c r="DS39" s="815"/>
      <c r="DT39" s="815"/>
      <c r="DU39" s="816"/>
      <c r="DV39" s="817"/>
      <c r="DW39" s="818"/>
      <c r="DX39" s="818"/>
      <c r="DY39" s="818"/>
      <c r="DZ39" s="819"/>
      <c r="EA39" s="247"/>
    </row>
    <row r="40" spans="1:131" s="248" customFormat="1" ht="26.25" customHeight="1" x14ac:dyDescent="0.15">
      <c r="A40" s="262">
        <v>13</v>
      </c>
      <c r="B40" s="787"/>
      <c r="C40" s="788"/>
      <c r="D40" s="788"/>
      <c r="E40" s="788"/>
      <c r="F40" s="788"/>
      <c r="G40" s="788"/>
      <c r="H40" s="788"/>
      <c r="I40" s="788"/>
      <c r="J40" s="788"/>
      <c r="K40" s="788"/>
      <c r="L40" s="788"/>
      <c r="M40" s="788"/>
      <c r="N40" s="788"/>
      <c r="O40" s="788"/>
      <c r="P40" s="789"/>
      <c r="Q40" s="790"/>
      <c r="R40" s="791"/>
      <c r="S40" s="791"/>
      <c r="T40" s="791"/>
      <c r="U40" s="791"/>
      <c r="V40" s="791"/>
      <c r="W40" s="791"/>
      <c r="X40" s="791"/>
      <c r="Y40" s="791"/>
      <c r="Z40" s="791"/>
      <c r="AA40" s="791"/>
      <c r="AB40" s="791"/>
      <c r="AC40" s="791"/>
      <c r="AD40" s="791"/>
      <c r="AE40" s="792"/>
      <c r="AF40" s="793"/>
      <c r="AG40" s="794"/>
      <c r="AH40" s="794"/>
      <c r="AI40" s="794"/>
      <c r="AJ40" s="795"/>
      <c r="AK40" s="763"/>
      <c r="AL40" s="764"/>
      <c r="AM40" s="764"/>
      <c r="AN40" s="764"/>
      <c r="AO40" s="764"/>
      <c r="AP40" s="764"/>
      <c r="AQ40" s="764"/>
      <c r="AR40" s="764"/>
      <c r="AS40" s="764"/>
      <c r="AT40" s="764"/>
      <c r="AU40" s="764"/>
      <c r="AV40" s="764"/>
      <c r="AW40" s="764"/>
      <c r="AX40" s="764"/>
      <c r="AY40" s="764"/>
      <c r="AZ40" s="895"/>
      <c r="BA40" s="895"/>
      <c r="BB40" s="895"/>
      <c r="BC40" s="895"/>
      <c r="BD40" s="895"/>
      <c r="BE40" s="893"/>
      <c r="BF40" s="893"/>
      <c r="BG40" s="893"/>
      <c r="BH40" s="893"/>
      <c r="BI40" s="894"/>
      <c r="BJ40" s="253"/>
      <c r="BK40" s="253"/>
      <c r="BL40" s="253"/>
      <c r="BM40" s="253"/>
      <c r="BN40" s="253"/>
      <c r="BO40" s="266"/>
      <c r="BP40" s="266"/>
      <c r="BQ40" s="263">
        <v>34</v>
      </c>
      <c r="BR40" s="264"/>
      <c r="BS40" s="775"/>
      <c r="BT40" s="776"/>
      <c r="BU40" s="776"/>
      <c r="BV40" s="776"/>
      <c r="BW40" s="776"/>
      <c r="BX40" s="776"/>
      <c r="BY40" s="776"/>
      <c r="BZ40" s="776"/>
      <c r="CA40" s="776"/>
      <c r="CB40" s="776"/>
      <c r="CC40" s="776"/>
      <c r="CD40" s="776"/>
      <c r="CE40" s="776"/>
      <c r="CF40" s="776"/>
      <c r="CG40" s="777"/>
      <c r="CH40" s="814"/>
      <c r="CI40" s="815"/>
      <c r="CJ40" s="815"/>
      <c r="CK40" s="815"/>
      <c r="CL40" s="816"/>
      <c r="CM40" s="814"/>
      <c r="CN40" s="815"/>
      <c r="CO40" s="815"/>
      <c r="CP40" s="815"/>
      <c r="CQ40" s="816"/>
      <c r="CR40" s="814"/>
      <c r="CS40" s="815"/>
      <c r="CT40" s="815"/>
      <c r="CU40" s="815"/>
      <c r="CV40" s="816"/>
      <c r="CW40" s="814"/>
      <c r="CX40" s="815"/>
      <c r="CY40" s="815"/>
      <c r="CZ40" s="815"/>
      <c r="DA40" s="816"/>
      <c r="DB40" s="814"/>
      <c r="DC40" s="815"/>
      <c r="DD40" s="815"/>
      <c r="DE40" s="815"/>
      <c r="DF40" s="816"/>
      <c r="DG40" s="814"/>
      <c r="DH40" s="815"/>
      <c r="DI40" s="815"/>
      <c r="DJ40" s="815"/>
      <c r="DK40" s="816"/>
      <c r="DL40" s="814"/>
      <c r="DM40" s="815"/>
      <c r="DN40" s="815"/>
      <c r="DO40" s="815"/>
      <c r="DP40" s="816"/>
      <c r="DQ40" s="814"/>
      <c r="DR40" s="815"/>
      <c r="DS40" s="815"/>
      <c r="DT40" s="815"/>
      <c r="DU40" s="816"/>
      <c r="DV40" s="817"/>
      <c r="DW40" s="818"/>
      <c r="DX40" s="818"/>
      <c r="DY40" s="818"/>
      <c r="DZ40" s="819"/>
      <c r="EA40" s="247"/>
    </row>
    <row r="41" spans="1:131" s="248" customFormat="1" ht="26.25" customHeight="1" x14ac:dyDescent="0.15">
      <c r="A41" s="262">
        <v>14</v>
      </c>
      <c r="B41" s="787"/>
      <c r="C41" s="788"/>
      <c r="D41" s="788"/>
      <c r="E41" s="788"/>
      <c r="F41" s="788"/>
      <c r="G41" s="788"/>
      <c r="H41" s="788"/>
      <c r="I41" s="788"/>
      <c r="J41" s="788"/>
      <c r="K41" s="788"/>
      <c r="L41" s="788"/>
      <c r="M41" s="788"/>
      <c r="N41" s="788"/>
      <c r="O41" s="788"/>
      <c r="P41" s="789"/>
      <c r="Q41" s="790"/>
      <c r="R41" s="791"/>
      <c r="S41" s="791"/>
      <c r="T41" s="791"/>
      <c r="U41" s="791"/>
      <c r="V41" s="791"/>
      <c r="W41" s="791"/>
      <c r="X41" s="791"/>
      <c r="Y41" s="791"/>
      <c r="Z41" s="791"/>
      <c r="AA41" s="791"/>
      <c r="AB41" s="791"/>
      <c r="AC41" s="791"/>
      <c r="AD41" s="791"/>
      <c r="AE41" s="792"/>
      <c r="AF41" s="793"/>
      <c r="AG41" s="794"/>
      <c r="AH41" s="794"/>
      <c r="AI41" s="794"/>
      <c r="AJ41" s="795"/>
      <c r="AK41" s="763"/>
      <c r="AL41" s="764"/>
      <c r="AM41" s="764"/>
      <c r="AN41" s="764"/>
      <c r="AO41" s="764"/>
      <c r="AP41" s="764"/>
      <c r="AQ41" s="764"/>
      <c r="AR41" s="764"/>
      <c r="AS41" s="764"/>
      <c r="AT41" s="764"/>
      <c r="AU41" s="764"/>
      <c r="AV41" s="764"/>
      <c r="AW41" s="764"/>
      <c r="AX41" s="764"/>
      <c r="AY41" s="764"/>
      <c r="AZ41" s="895"/>
      <c r="BA41" s="895"/>
      <c r="BB41" s="895"/>
      <c r="BC41" s="895"/>
      <c r="BD41" s="895"/>
      <c r="BE41" s="893"/>
      <c r="BF41" s="893"/>
      <c r="BG41" s="893"/>
      <c r="BH41" s="893"/>
      <c r="BI41" s="894"/>
      <c r="BJ41" s="253"/>
      <c r="BK41" s="253"/>
      <c r="BL41" s="253"/>
      <c r="BM41" s="253"/>
      <c r="BN41" s="253"/>
      <c r="BO41" s="266"/>
      <c r="BP41" s="266"/>
      <c r="BQ41" s="263">
        <v>35</v>
      </c>
      <c r="BR41" s="264"/>
      <c r="BS41" s="775"/>
      <c r="BT41" s="776"/>
      <c r="BU41" s="776"/>
      <c r="BV41" s="776"/>
      <c r="BW41" s="776"/>
      <c r="BX41" s="776"/>
      <c r="BY41" s="776"/>
      <c r="BZ41" s="776"/>
      <c r="CA41" s="776"/>
      <c r="CB41" s="776"/>
      <c r="CC41" s="776"/>
      <c r="CD41" s="776"/>
      <c r="CE41" s="776"/>
      <c r="CF41" s="776"/>
      <c r="CG41" s="777"/>
      <c r="CH41" s="814"/>
      <c r="CI41" s="815"/>
      <c r="CJ41" s="815"/>
      <c r="CK41" s="815"/>
      <c r="CL41" s="816"/>
      <c r="CM41" s="814"/>
      <c r="CN41" s="815"/>
      <c r="CO41" s="815"/>
      <c r="CP41" s="815"/>
      <c r="CQ41" s="816"/>
      <c r="CR41" s="814"/>
      <c r="CS41" s="815"/>
      <c r="CT41" s="815"/>
      <c r="CU41" s="815"/>
      <c r="CV41" s="816"/>
      <c r="CW41" s="814"/>
      <c r="CX41" s="815"/>
      <c r="CY41" s="815"/>
      <c r="CZ41" s="815"/>
      <c r="DA41" s="816"/>
      <c r="DB41" s="814"/>
      <c r="DC41" s="815"/>
      <c r="DD41" s="815"/>
      <c r="DE41" s="815"/>
      <c r="DF41" s="816"/>
      <c r="DG41" s="814"/>
      <c r="DH41" s="815"/>
      <c r="DI41" s="815"/>
      <c r="DJ41" s="815"/>
      <c r="DK41" s="816"/>
      <c r="DL41" s="814"/>
      <c r="DM41" s="815"/>
      <c r="DN41" s="815"/>
      <c r="DO41" s="815"/>
      <c r="DP41" s="816"/>
      <c r="DQ41" s="814"/>
      <c r="DR41" s="815"/>
      <c r="DS41" s="815"/>
      <c r="DT41" s="815"/>
      <c r="DU41" s="816"/>
      <c r="DV41" s="817"/>
      <c r="DW41" s="818"/>
      <c r="DX41" s="818"/>
      <c r="DY41" s="818"/>
      <c r="DZ41" s="819"/>
      <c r="EA41" s="247"/>
    </row>
    <row r="42" spans="1:131" s="248" customFormat="1" ht="26.25" customHeight="1" x14ac:dyDescent="0.15">
      <c r="A42" s="262">
        <v>15</v>
      </c>
      <c r="B42" s="787"/>
      <c r="C42" s="788"/>
      <c r="D42" s="788"/>
      <c r="E42" s="788"/>
      <c r="F42" s="788"/>
      <c r="G42" s="788"/>
      <c r="H42" s="788"/>
      <c r="I42" s="788"/>
      <c r="J42" s="788"/>
      <c r="K42" s="788"/>
      <c r="L42" s="788"/>
      <c r="M42" s="788"/>
      <c r="N42" s="788"/>
      <c r="O42" s="788"/>
      <c r="P42" s="789"/>
      <c r="Q42" s="790"/>
      <c r="R42" s="791"/>
      <c r="S42" s="791"/>
      <c r="T42" s="791"/>
      <c r="U42" s="791"/>
      <c r="V42" s="791"/>
      <c r="W42" s="791"/>
      <c r="X42" s="791"/>
      <c r="Y42" s="791"/>
      <c r="Z42" s="791"/>
      <c r="AA42" s="791"/>
      <c r="AB42" s="791"/>
      <c r="AC42" s="791"/>
      <c r="AD42" s="791"/>
      <c r="AE42" s="792"/>
      <c r="AF42" s="793"/>
      <c r="AG42" s="794"/>
      <c r="AH42" s="794"/>
      <c r="AI42" s="794"/>
      <c r="AJ42" s="795"/>
      <c r="AK42" s="763"/>
      <c r="AL42" s="764"/>
      <c r="AM42" s="764"/>
      <c r="AN42" s="764"/>
      <c r="AO42" s="764"/>
      <c r="AP42" s="764"/>
      <c r="AQ42" s="764"/>
      <c r="AR42" s="764"/>
      <c r="AS42" s="764"/>
      <c r="AT42" s="764"/>
      <c r="AU42" s="764"/>
      <c r="AV42" s="764"/>
      <c r="AW42" s="764"/>
      <c r="AX42" s="764"/>
      <c r="AY42" s="764"/>
      <c r="AZ42" s="895"/>
      <c r="BA42" s="895"/>
      <c r="BB42" s="895"/>
      <c r="BC42" s="895"/>
      <c r="BD42" s="895"/>
      <c r="BE42" s="893"/>
      <c r="BF42" s="893"/>
      <c r="BG42" s="893"/>
      <c r="BH42" s="893"/>
      <c r="BI42" s="894"/>
      <c r="BJ42" s="253"/>
      <c r="BK42" s="253"/>
      <c r="BL42" s="253"/>
      <c r="BM42" s="253"/>
      <c r="BN42" s="253"/>
      <c r="BO42" s="266"/>
      <c r="BP42" s="266"/>
      <c r="BQ42" s="263">
        <v>36</v>
      </c>
      <c r="BR42" s="264"/>
      <c r="BS42" s="775"/>
      <c r="BT42" s="776"/>
      <c r="BU42" s="776"/>
      <c r="BV42" s="776"/>
      <c r="BW42" s="776"/>
      <c r="BX42" s="776"/>
      <c r="BY42" s="776"/>
      <c r="BZ42" s="776"/>
      <c r="CA42" s="776"/>
      <c r="CB42" s="776"/>
      <c r="CC42" s="776"/>
      <c r="CD42" s="776"/>
      <c r="CE42" s="776"/>
      <c r="CF42" s="776"/>
      <c r="CG42" s="777"/>
      <c r="CH42" s="814"/>
      <c r="CI42" s="815"/>
      <c r="CJ42" s="815"/>
      <c r="CK42" s="815"/>
      <c r="CL42" s="816"/>
      <c r="CM42" s="814"/>
      <c r="CN42" s="815"/>
      <c r="CO42" s="815"/>
      <c r="CP42" s="815"/>
      <c r="CQ42" s="816"/>
      <c r="CR42" s="814"/>
      <c r="CS42" s="815"/>
      <c r="CT42" s="815"/>
      <c r="CU42" s="815"/>
      <c r="CV42" s="816"/>
      <c r="CW42" s="814"/>
      <c r="CX42" s="815"/>
      <c r="CY42" s="815"/>
      <c r="CZ42" s="815"/>
      <c r="DA42" s="816"/>
      <c r="DB42" s="814"/>
      <c r="DC42" s="815"/>
      <c r="DD42" s="815"/>
      <c r="DE42" s="815"/>
      <c r="DF42" s="816"/>
      <c r="DG42" s="814"/>
      <c r="DH42" s="815"/>
      <c r="DI42" s="815"/>
      <c r="DJ42" s="815"/>
      <c r="DK42" s="816"/>
      <c r="DL42" s="814"/>
      <c r="DM42" s="815"/>
      <c r="DN42" s="815"/>
      <c r="DO42" s="815"/>
      <c r="DP42" s="816"/>
      <c r="DQ42" s="814"/>
      <c r="DR42" s="815"/>
      <c r="DS42" s="815"/>
      <c r="DT42" s="815"/>
      <c r="DU42" s="816"/>
      <c r="DV42" s="817"/>
      <c r="DW42" s="818"/>
      <c r="DX42" s="818"/>
      <c r="DY42" s="818"/>
      <c r="DZ42" s="819"/>
      <c r="EA42" s="247"/>
    </row>
    <row r="43" spans="1:131" s="248" customFormat="1" ht="26.25" customHeight="1" x14ac:dyDescent="0.15">
      <c r="A43" s="262">
        <v>16</v>
      </c>
      <c r="B43" s="787"/>
      <c r="C43" s="788"/>
      <c r="D43" s="788"/>
      <c r="E43" s="788"/>
      <c r="F43" s="788"/>
      <c r="G43" s="788"/>
      <c r="H43" s="788"/>
      <c r="I43" s="788"/>
      <c r="J43" s="788"/>
      <c r="K43" s="788"/>
      <c r="L43" s="788"/>
      <c r="M43" s="788"/>
      <c r="N43" s="788"/>
      <c r="O43" s="788"/>
      <c r="P43" s="789"/>
      <c r="Q43" s="790"/>
      <c r="R43" s="791"/>
      <c r="S43" s="791"/>
      <c r="T43" s="791"/>
      <c r="U43" s="791"/>
      <c r="V43" s="791"/>
      <c r="W43" s="791"/>
      <c r="X43" s="791"/>
      <c r="Y43" s="791"/>
      <c r="Z43" s="791"/>
      <c r="AA43" s="791"/>
      <c r="AB43" s="791"/>
      <c r="AC43" s="791"/>
      <c r="AD43" s="791"/>
      <c r="AE43" s="792"/>
      <c r="AF43" s="793"/>
      <c r="AG43" s="794"/>
      <c r="AH43" s="794"/>
      <c r="AI43" s="794"/>
      <c r="AJ43" s="795"/>
      <c r="AK43" s="763"/>
      <c r="AL43" s="764"/>
      <c r="AM43" s="764"/>
      <c r="AN43" s="764"/>
      <c r="AO43" s="764"/>
      <c r="AP43" s="764"/>
      <c r="AQ43" s="764"/>
      <c r="AR43" s="764"/>
      <c r="AS43" s="764"/>
      <c r="AT43" s="764"/>
      <c r="AU43" s="764"/>
      <c r="AV43" s="764"/>
      <c r="AW43" s="764"/>
      <c r="AX43" s="764"/>
      <c r="AY43" s="764"/>
      <c r="AZ43" s="895"/>
      <c r="BA43" s="895"/>
      <c r="BB43" s="895"/>
      <c r="BC43" s="895"/>
      <c r="BD43" s="895"/>
      <c r="BE43" s="893"/>
      <c r="BF43" s="893"/>
      <c r="BG43" s="893"/>
      <c r="BH43" s="893"/>
      <c r="BI43" s="894"/>
      <c r="BJ43" s="253"/>
      <c r="BK43" s="253"/>
      <c r="BL43" s="253"/>
      <c r="BM43" s="253"/>
      <c r="BN43" s="253"/>
      <c r="BO43" s="266"/>
      <c r="BP43" s="266"/>
      <c r="BQ43" s="263">
        <v>37</v>
      </c>
      <c r="BR43" s="264"/>
      <c r="BS43" s="775"/>
      <c r="BT43" s="776"/>
      <c r="BU43" s="776"/>
      <c r="BV43" s="776"/>
      <c r="BW43" s="776"/>
      <c r="BX43" s="776"/>
      <c r="BY43" s="776"/>
      <c r="BZ43" s="776"/>
      <c r="CA43" s="776"/>
      <c r="CB43" s="776"/>
      <c r="CC43" s="776"/>
      <c r="CD43" s="776"/>
      <c r="CE43" s="776"/>
      <c r="CF43" s="776"/>
      <c r="CG43" s="777"/>
      <c r="CH43" s="814"/>
      <c r="CI43" s="815"/>
      <c r="CJ43" s="815"/>
      <c r="CK43" s="815"/>
      <c r="CL43" s="816"/>
      <c r="CM43" s="814"/>
      <c r="CN43" s="815"/>
      <c r="CO43" s="815"/>
      <c r="CP43" s="815"/>
      <c r="CQ43" s="816"/>
      <c r="CR43" s="814"/>
      <c r="CS43" s="815"/>
      <c r="CT43" s="815"/>
      <c r="CU43" s="815"/>
      <c r="CV43" s="816"/>
      <c r="CW43" s="814"/>
      <c r="CX43" s="815"/>
      <c r="CY43" s="815"/>
      <c r="CZ43" s="815"/>
      <c r="DA43" s="816"/>
      <c r="DB43" s="814"/>
      <c r="DC43" s="815"/>
      <c r="DD43" s="815"/>
      <c r="DE43" s="815"/>
      <c r="DF43" s="816"/>
      <c r="DG43" s="814"/>
      <c r="DH43" s="815"/>
      <c r="DI43" s="815"/>
      <c r="DJ43" s="815"/>
      <c r="DK43" s="816"/>
      <c r="DL43" s="814"/>
      <c r="DM43" s="815"/>
      <c r="DN43" s="815"/>
      <c r="DO43" s="815"/>
      <c r="DP43" s="816"/>
      <c r="DQ43" s="814"/>
      <c r="DR43" s="815"/>
      <c r="DS43" s="815"/>
      <c r="DT43" s="815"/>
      <c r="DU43" s="816"/>
      <c r="DV43" s="817"/>
      <c r="DW43" s="818"/>
      <c r="DX43" s="818"/>
      <c r="DY43" s="818"/>
      <c r="DZ43" s="819"/>
      <c r="EA43" s="247"/>
    </row>
    <row r="44" spans="1:131" s="248" customFormat="1" ht="26.25" customHeight="1" x14ac:dyDescent="0.15">
      <c r="A44" s="262">
        <v>17</v>
      </c>
      <c r="B44" s="787"/>
      <c r="C44" s="788"/>
      <c r="D44" s="788"/>
      <c r="E44" s="788"/>
      <c r="F44" s="788"/>
      <c r="G44" s="788"/>
      <c r="H44" s="788"/>
      <c r="I44" s="788"/>
      <c r="J44" s="788"/>
      <c r="K44" s="788"/>
      <c r="L44" s="788"/>
      <c r="M44" s="788"/>
      <c r="N44" s="788"/>
      <c r="O44" s="788"/>
      <c r="P44" s="789"/>
      <c r="Q44" s="790"/>
      <c r="R44" s="791"/>
      <c r="S44" s="791"/>
      <c r="T44" s="791"/>
      <c r="U44" s="791"/>
      <c r="V44" s="791"/>
      <c r="W44" s="791"/>
      <c r="X44" s="791"/>
      <c r="Y44" s="791"/>
      <c r="Z44" s="791"/>
      <c r="AA44" s="791"/>
      <c r="AB44" s="791"/>
      <c r="AC44" s="791"/>
      <c r="AD44" s="791"/>
      <c r="AE44" s="792"/>
      <c r="AF44" s="793"/>
      <c r="AG44" s="794"/>
      <c r="AH44" s="794"/>
      <c r="AI44" s="794"/>
      <c r="AJ44" s="795"/>
      <c r="AK44" s="763"/>
      <c r="AL44" s="764"/>
      <c r="AM44" s="764"/>
      <c r="AN44" s="764"/>
      <c r="AO44" s="764"/>
      <c r="AP44" s="764"/>
      <c r="AQ44" s="764"/>
      <c r="AR44" s="764"/>
      <c r="AS44" s="764"/>
      <c r="AT44" s="764"/>
      <c r="AU44" s="764"/>
      <c r="AV44" s="764"/>
      <c r="AW44" s="764"/>
      <c r="AX44" s="764"/>
      <c r="AY44" s="764"/>
      <c r="AZ44" s="895"/>
      <c r="BA44" s="895"/>
      <c r="BB44" s="895"/>
      <c r="BC44" s="895"/>
      <c r="BD44" s="895"/>
      <c r="BE44" s="893"/>
      <c r="BF44" s="893"/>
      <c r="BG44" s="893"/>
      <c r="BH44" s="893"/>
      <c r="BI44" s="894"/>
      <c r="BJ44" s="253"/>
      <c r="BK44" s="253"/>
      <c r="BL44" s="253"/>
      <c r="BM44" s="253"/>
      <c r="BN44" s="253"/>
      <c r="BO44" s="266"/>
      <c r="BP44" s="266"/>
      <c r="BQ44" s="263">
        <v>38</v>
      </c>
      <c r="BR44" s="264"/>
      <c r="BS44" s="775"/>
      <c r="BT44" s="776"/>
      <c r="BU44" s="776"/>
      <c r="BV44" s="776"/>
      <c r="BW44" s="776"/>
      <c r="BX44" s="776"/>
      <c r="BY44" s="776"/>
      <c r="BZ44" s="776"/>
      <c r="CA44" s="776"/>
      <c r="CB44" s="776"/>
      <c r="CC44" s="776"/>
      <c r="CD44" s="776"/>
      <c r="CE44" s="776"/>
      <c r="CF44" s="776"/>
      <c r="CG44" s="777"/>
      <c r="CH44" s="814"/>
      <c r="CI44" s="815"/>
      <c r="CJ44" s="815"/>
      <c r="CK44" s="815"/>
      <c r="CL44" s="816"/>
      <c r="CM44" s="814"/>
      <c r="CN44" s="815"/>
      <c r="CO44" s="815"/>
      <c r="CP44" s="815"/>
      <c r="CQ44" s="816"/>
      <c r="CR44" s="814"/>
      <c r="CS44" s="815"/>
      <c r="CT44" s="815"/>
      <c r="CU44" s="815"/>
      <c r="CV44" s="816"/>
      <c r="CW44" s="814"/>
      <c r="CX44" s="815"/>
      <c r="CY44" s="815"/>
      <c r="CZ44" s="815"/>
      <c r="DA44" s="816"/>
      <c r="DB44" s="814"/>
      <c r="DC44" s="815"/>
      <c r="DD44" s="815"/>
      <c r="DE44" s="815"/>
      <c r="DF44" s="816"/>
      <c r="DG44" s="814"/>
      <c r="DH44" s="815"/>
      <c r="DI44" s="815"/>
      <c r="DJ44" s="815"/>
      <c r="DK44" s="816"/>
      <c r="DL44" s="814"/>
      <c r="DM44" s="815"/>
      <c r="DN44" s="815"/>
      <c r="DO44" s="815"/>
      <c r="DP44" s="816"/>
      <c r="DQ44" s="814"/>
      <c r="DR44" s="815"/>
      <c r="DS44" s="815"/>
      <c r="DT44" s="815"/>
      <c r="DU44" s="816"/>
      <c r="DV44" s="817"/>
      <c r="DW44" s="818"/>
      <c r="DX44" s="818"/>
      <c r="DY44" s="818"/>
      <c r="DZ44" s="819"/>
      <c r="EA44" s="247"/>
    </row>
    <row r="45" spans="1:131" s="248" customFormat="1" ht="26.25" customHeight="1" x14ac:dyDescent="0.15">
      <c r="A45" s="262">
        <v>18</v>
      </c>
      <c r="B45" s="787"/>
      <c r="C45" s="788"/>
      <c r="D45" s="788"/>
      <c r="E45" s="788"/>
      <c r="F45" s="788"/>
      <c r="G45" s="788"/>
      <c r="H45" s="788"/>
      <c r="I45" s="788"/>
      <c r="J45" s="788"/>
      <c r="K45" s="788"/>
      <c r="L45" s="788"/>
      <c r="M45" s="788"/>
      <c r="N45" s="788"/>
      <c r="O45" s="788"/>
      <c r="P45" s="789"/>
      <c r="Q45" s="790"/>
      <c r="R45" s="791"/>
      <c r="S45" s="791"/>
      <c r="T45" s="791"/>
      <c r="U45" s="791"/>
      <c r="V45" s="791"/>
      <c r="W45" s="791"/>
      <c r="X45" s="791"/>
      <c r="Y45" s="791"/>
      <c r="Z45" s="791"/>
      <c r="AA45" s="791"/>
      <c r="AB45" s="791"/>
      <c r="AC45" s="791"/>
      <c r="AD45" s="791"/>
      <c r="AE45" s="792"/>
      <c r="AF45" s="793"/>
      <c r="AG45" s="794"/>
      <c r="AH45" s="794"/>
      <c r="AI45" s="794"/>
      <c r="AJ45" s="795"/>
      <c r="AK45" s="763"/>
      <c r="AL45" s="764"/>
      <c r="AM45" s="764"/>
      <c r="AN45" s="764"/>
      <c r="AO45" s="764"/>
      <c r="AP45" s="764"/>
      <c r="AQ45" s="764"/>
      <c r="AR45" s="764"/>
      <c r="AS45" s="764"/>
      <c r="AT45" s="764"/>
      <c r="AU45" s="764"/>
      <c r="AV45" s="764"/>
      <c r="AW45" s="764"/>
      <c r="AX45" s="764"/>
      <c r="AY45" s="764"/>
      <c r="AZ45" s="895"/>
      <c r="BA45" s="895"/>
      <c r="BB45" s="895"/>
      <c r="BC45" s="895"/>
      <c r="BD45" s="895"/>
      <c r="BE45" s="893"/>
      <c r="BF45" s="893"/>
      <c r="BG45" s="893"/>
      <c r="BH45" s="893"/>
      <c r="BI45" s="894"/>
      <c r="BJ45" s="253"/>
      <c r="BK45" s="253"/>
      <c r="BL45" s="253"/>
      <c r="BM45" s="253"/>
      <c r="BN45" s="253"/>
      <c r="BO45" s="266"/>
      <c r="BP45" s="266"/>
      <c r="BQ45" s="263">
        <v>39</v>
      </c>
      <c r="BR45" s="264"/>
      <c r="BS45" s="775"/>
      <c r="BT45" s="776"/>
      <c r="BU45" s="776"/>
      <c r="BV45" s="776"/>
      <c r="BW45" s="776"/>
      <c r="BX45" s="776"/>
      <c r="BY45" s="776"/>
      <c r="BZ45" s="776"/>
      <c r="CA45" s="776"/>
      <c r="CB45" s="776"/>
      <c r="CC45" s="776"/>
      <c r="CD45" s="776"/>
      <c r="CE45" s="776"/>
      <c r="CF45" s="776"/>
      <c r="CG45" s="777"/>
      <c r="CH45" s="814"/>
      <c r="CI45" s="815"/>
      <c r="CJ45" s="815"/>
      <c r="CK45" s="815"/>
      <c r="CL45" s="816"/>
      <c r="CM45" s="814"/>
      <c r="CN45" s="815"/>
      <c r="CO45" s="815"/>
      <c r="CP45" s="815"/>
      <c r="CQ45" s="816"/>
      <c r="CR45" s="814"/>
      <c r="CS45" s="815"/>
      <c r="CT45" s="815"/>
      <c r="CU45" s="815"/>
      <c r="CV45" s="816"/>
      <c r="CW45" s="814"/>
      <c r="CX45" s="815"/>
      <c r="CY45" s="815"/>
      <c r="CZ45" s="815"/>
      <c r="DA45" s="816"/>
      <c r="DB45" s="814"/>
      <c r="DC45" s="815"/>
      <c r="DD45" s="815"/>
      <c r="DE45" s="815"/>
      <c r="DF45" s="816"/>
      <c r="DG45" s="814"/>
      <c r="DH45" s="815"/>
      <c r="DI45" s="815"/>
      <c r="DJ45" s="815"/>
      <c r="DK45" s="816"/>
      <c r="DL45" s="814"/>
      <c r="DM45" s="815"/>
      <c r="DN45" s="815"/>
      <c r="DO45" s="815"/>
      <c r="DP45" s="816"/>
      <c r="DQ45" s="814"/>
      <c r="DR45" s="815"/>
      <c r="DS45" s="815"/>
      <c r="DT45" s="815"/>
      <c r="DU45" s="816"/>
      <c r="DV45" s="817"/>
      <c r="DW45" s="818"/>
      <c r="DX45" s="818"/>
      <c r="DY45" s="818"/>
      <c r="DZ45" s="819"/>
      <c r="EA45" s="247"/>
    </row>
    <row r="46" spans="1:131" s="248" customFormat="1" ht="26.25" customHeight="1" x14ac:dyDescent="0.15">
      <c r="A46" s="262">
        <v>19</v>
      </c>
      <c r="B46" s="787"/>
      <c r="C46" s="788"/>
      <c r="D46" s="788"/>
      <c r="E46" s="788"/>
      <c r="F46" s="788"/>
      <c r="G46" s="788"/>
      <c r="H46" s="788"/>
      <c r="I46" s="788"/>
      <c r="J46" s="788"/>
      <c r="K46" s="788"/>
      <c r="L46" s="788"/>
      <c r="M46" s="788"/>
      <c r="N46" s="788"/>
      <c r="O46" s="788"/>
      <c r="P46" s="789"/>
      <c r="Q46" s="790"/>
      <c r="R46" s="791"/>
      <c r="S46" s="791"/>
      <c r="T46" s="791"/>
      <c r="U46" s="791"/>
      <c r="V46" s="791"/>
      <c r="W46" s="791"/>
      <c r="X46" s="791"/>
      <c r="Y46" s="791"/>
      <c r="Z46" s="791"/>
      <c r="AA46" s="791"/>
      <c r="AB46" s="791"/>
      <c r="AC46" s="791"/>
      <c r="AD46" s="791"/>
      <c r="AE46" s="792"/>
      <c r="AF46" s="793"/>
      <c r="AG46" s="794"/>
      <c r="AH46" s="794"/>
      <c r="AI46" s="794"/>
      <c r="AJ46" s="795"/>
      <c r="AK46" s="763"/>
      <c r="AL46" s="764"/>
      <c r="AM46" s="764"/>
      <c r="AN46" s="764"/>
      <c r="AO46" s="764"/>
      <c r="AP46" s="764"/>
      <c r="AQ46" s="764"/>
      <c r="AR46" s="764"/>
      <c r="AS46" s="764"/>
      <c r="AT46" s="764"/>
      <c r="AU46" s="764"/>
      <c r="AV46" s="764"/>
      <c r="AW46" s="764"/>
      <c r="AX46" s="764"/>
      <c r="AY46" s="764"/>
      <c r="AZ46" s="895"/>
      <c r="BA46" s="895"/>
      <c r="BB46" s="895"/>
      <c r="BC46" s="895"/>
      <c r="BD46" s="895"/>
      <c r="BE46" s="893"/>
      <c r="BF46" s="893"/>
      <c r="BG46" s="893"/>
      <c r="BH46" s="893"/>
      <c r="BI46" s="894"/>
      <c r="BJ46" s="253"/>
      <c r="BK46" s="253"/>
      <c r="BL46" s="253"/>
      <c r="BM46" s="253"/>
      <c r="BN46" s="253"/>
      <c r="BO46" s="266"/>
      <c r="BP46" s="266"/>
      <c r="BQ46" s="263">
        <v>40</v>
      </c>
      <c r="BR46" s="264"/>
      <c r="BS46" s="775"/>
      <c r="BT46" s="776"/>
      <c r="BU46" s="776"/>
      <c r="BV46" s="776"/>
      <c r="BW46" s="776"/>
      <c r="BX46" s="776"/>
      <c r="BY46" s="776"/>
      <c r="BZ46" s="776"/>
      <c r="CA46" s="776"/>
      <c r="CB46" s="776"/>
      <c r="CC46" s="776"/>
      <c r="CD46" s="776"/>
      <c r="CE46" s="776"/>
      <c r="CF46" s="776"/>
      <c r="CG46" s="777"/>
      <c r="CH46" s="814"/>
      <c r="CI46" s="815"/>
      <c r="CJ46" s="815"/>
      <c r="CK46" s="815"/>
      <c r="CL46" s="816"/>
      <c r="CM46" s="814"/>
      <c r="CN46" s="815"/>
      <c r="CO46" s="815"/>
      <c r="CP46" s="815"/>
      <c r="CQ46" s="816"/>
      <c r="CR46" s="814"/>
      <c r="CS46" s="815"/>
      <c r="CT46" s="815"/>
      <c r="CU46" s="815"/>
      <c r="CV46" s="816"/>
      <c r="CW46" s="814"/>
      <c r="CX46" s="815"/>
      <c r="CY46" s="815"/>
      <c r="CZ46" s="815"/>
      <c r="DA46" s="816"/>
      <c r="DB46" s="814"/>
      <c r="DC46" s="815"/>
      <c r="DD46" s="815"/>
      <c r="DE46" s="815"/>
      <c r="DF46" s="816"/>
      <c r="DG46" s="814"/>
      <c r="DH46" s="815"/>
      <c r="DI46" s="815"/>
      <c r="DJ46" s="815"/>
      <c r="DK46" s="816"/>
      <c r="DL46" s="814"/>
      <c r="DM46" s="815"/>
      <c r="DN46" s="815"/>
      <c r="DO46" s="815"/>
      <c r="DP46" s="816"/>
      <c r="DQ46" s="814"/>
      <c r="DR46" s="815"/>
      <c r="DS46" s="815"/>
      <c r="DT46" s="815"/>
      <c r="DU46" s="816"/>
      <c r="DV46" s="817"/>
      <c r="DW46" s="818"/>
      <c r="DX46" s="818"/>
      <c r="DY46" s="818"/>
      <c r="DZ46" s="819"/>
      <c r="EA46" s="247"/>
    </row>
    <row r="47" spans="1:131" s="248" customFormat="1" ht="26.25" customHeight="1" x14ac:dyDescent="0.15">
      <c r="A47" s="262">
        <v>20</v>
      </c>
      <c r="B47" s="787"/>
      <c r="C47" s="788"/>
      <c r="D47" s="788"/>
      <c r="E47" s="788"/>
      <c r="F47" s="788"/>
      <c r="G47" s="788"/>
      <c r="H47" s="788"/>
      <c r="I47" s="788"/>
      <c r="J47" s="788"/>
      <c r="K47" s="788"/>
      <c r="L47" s="788"/>
      <c r="M47" s="788"/>
      <c r="N47" s="788"/>
      <c r="O47" s="788"/>
      <c r="P47" s="789"/>
      <c r="Q47" s="790"/>
      <c r="R47" s="791"/>
      <c r="S47" s="791"/>
      <c r="T47" s="791"/>
      <c r="U47" s="791"/>
      <c r="V47" s="791"/>
      <c r="W47" s="791"/>
      <c r="X47" s="791"/>
      <c r="Y47" s="791"/>
      <c r="Z47" s="791"/>
      <c r="AA47" s="791"/>
      <c r="AB47" s="791"/>
      <c r="AC47" s="791"/>
      <c r="AD47" s="791"/>
      <c r="AE47" s="792"/>
      <c r="AF47" s="793"/>
      <c r="AG47" s="794"/>
      <c r="AH47" s="794"/>
      <c r="AI47" s="794"/>
      <c r="AJ47" s="795"/>
      <c r="AK47" s="763"/>
      <c r="AL47" s="764"/>
      <c r="AM47" s="764"/>
      <c r="AN47" s="764"/>
      <c r="AO47" s="764"/>
      <c r="AP47" s="764"/>
      <c r="AQ47" s="764"/>
      <c r="AR47" s="764"/>
      <c r="AS47" s="764"/>
      <c r="AT47" s="764"/>
      <c r="AU47" s="764"/>
      <c r="AV47" s="764"/>
      <c r="AW47" s="764"/>
      <c r="AX47" s="764"/>
      <c r="AY47" s="764"/>
      <c r="AZ47" s="895"/>
      <c r="BA47" s="895"/>
      <c r="BB47" s="895"/>
      <c r="BC47" s="895"/>
      <c r="BD47" s="895"/>
      <c r="BE47" s="893"/>
      <c r="BF47" s="893"/>
      <c r="BG47" s="893"/>
      <c r="BH47" s="893"/>
      <c r="BI47" s="894"/>
      <c r="BJ47" s="253"/>
      <c r="BK47" s="253"/>
      <c r="BL47" s="253"/>
      <c r="BM47" s="253"/>
      <c r="BN47" s="253"/>
      <c r="BO47" s="266"/>
      <c r="BP47" s="266"/>
      <c r="BQ47" s="263">
        <v>41</v>
      </c>
      <c r="BR47" s="264"/>
      <c r="BS47" s="775"/>
      <c r="BT47" s="776"/>
      <c r="BU47" s="776"/>
      <c r="BV47" s="776"/>
      <c r="BW47" s="776"/>
      <c r="BX47" s="776"/>
      <c r="BY47" s="776"/>
      <c r="BZ47" s="776"/>
      <c r="CA47" s="776"/>
      <c r="CB47" s="776"/>
      <c r="CC47" s="776"/>
      <c r="CD47" s="776"/>
      <c r="CE47" s="776"/>
      <c r="CF47" s="776"/>
      <c r="CG47" s="777"/>
      <c r="CH47" s="814"/>
      <c r="CI47" s="815"/>
      <c r="CJ47" s="815"/>
      <c r="CK47" s="815"/>
      <c r="CL47" s="816"/>
      <c r="CM47" s="814"/>
      <c r="CN47" s="815"/>
      <c r="CO47" s="815"/>
      <c r="CP47" s="815"/>
      <c r="CQ47" s="816"/>
      <c r="CR47" s="814"/>
      <c r="CS47" s="815"/>
      <c r="CT47" s="815"/>
      <c r="CU47" s="815"/>
      <c r="CV47" s="816"/>
      <c r="CW47" s="814"/>
      <c r="CX47" s="815"/>
      <c r="CY47" s="815"/>
      <c r="CZ47" s="815"/>
      <c r="DA47" s="816"/>
      <c r="DB47" s="814"/>
      <c r="DC47" s="815"/>
      <c r="DD47" s="815"/>
      <c r="DE47" s="815"/>
      <c r="DF47" s="816"/>
      <c r="DG47" s="814"/>
      <c r="DH47" s="815"/>
      <c r="DI47" s="815"/>
      <c r="DJ47" s="815"/>
      <c r="DK47" s="816"/>
      <c r="DL47" s="814"/>
      <c r="DM47" s="815"/>
      <c r="DN47" s="815"/>
      <c r="DO47" s="815"/>
      <c r="DP47" s="816"/>
      <c r="DQ47" s="814"/>
      <c r="DR47" s="815"/>
      <c r="DS47" s="815"/>
      <c r="DT47" s="815"/>
      <c r="DU47" s="816"/>
      <c r="DV47" s="817"/>
      <c r="DW47" s="818"/>
      <c r="DX47" s="818"/>
      <c r="DY47" s="818"/>
      <c r="DZ47" s="819"/>
      <c r="EA47" s="247"/>
    </row>
    <row r="48" spans="1:131" s="248" customFormat="1" ht="26.25" customHeight="1" x14ac:dyDescent="0.15">
      <c r="A48" s="262">
        <v>21</v>
      </c>
      <c r="B48" s="787"/>
      <c r="C48" s="788"/>
      <c r="D48" s="788"/>
      <c r="E48" s="788"/>
      <c r="F48" s="788"/>
      <c r="G48" s="788"/>
      <c r="H48" s="788"/>
      <c r="I48" s="788"/>
      <c r="J48" s="788"/>
      <c r="K48" s="788"/>
      <c r="L48" s="788"/>
      <c r="M48" s="788"/>
      <c r="N48" s="788"/>
      <c r="O48" s="788"/>
      <c r="P48" s="789"/>
      <c r="Q48" s="790"/>
      <c r="R48" s="791"/>
      <c r="S48" s="791"/>
      <c r="T48" s="791"/>
      <c r="U48" s="791"/>
      <c r="V48" s="791"/>
      <c r="W48" s="791"/>
      <c r="X48" s="791"/>
      <c r="Y48" s="791"/>
      <c r="Z48" s="791"/>
      <c r="AA48" s="791"/>
      <c r="AB48" s="791"/>
      <c r="AC48" s="791"/>
      <c r="AD48" s="791"/>
      <c r="AE48" s="792"/>
      <c r="AF48" s="793"/>
      <c r="AG48" s="794"/>
      <c r="AH48" s="794"/>
      <c r="AI48" s="794"/>
      <c r="AJ48" s="795"/>
      <c r="AK48" s="763"/>
      <c r="AL48" s="764"/>
      <c r="AM48" s="764"/>
      <c r="AN48" s="764"/>
      <c r="AO48" s="764"/>
      <c r="AP48" s="764"/>
      <c r="AQ48" s="764"/>
      <c r="AR48" s="764"/>
      <c r="AS48" s="764"/>
      <c r="AT48" s="764"/>
      <c r="AU48" s="764"/>
      <c r="AV48" s="764"/>
      <c r="AW48" s="764"/>
      <c r="AX48" s="764"/>
      <c r="AY48" s="764"/>
      <c r="AZ48" s="895"/>
      <c r="BA48" s="895"/>
      <c r="BB48" s="895"/>
      <c r="BC48" s="895"/>
      <c r="BD48" s="895"/>
      <c r="BE48" s="893"/>
      <c r="BF48" s="893"/>
      <c r="BG48" s="893"/>
      <c r="BH48" s="893"/>
      <c r="BI48" s="894"/>
      <c r="BJ48" s="253"/>
      <c r="BK48" s="253"/>
      <c r="BL48" s="253"/>
      <c r="BM48" s="253"/>
      <c r="BN48" s="253"/>
      <c r="BO48" s="266"/>
      <c r="BP48" s="266"/>
      <c r="BQ48" s="263">
        <v>42</v>
      </c>
      <c r="BR48" s="264"/>
      <c r="BS48" s="775"/>
      <c r="BT48" s="776"/>
      <c r="BU48" s="776"/>
      <c r="BV48" s="776"/>
      <c r="BW48" s="776"/>
      <c r="BX48" s="776"/>
      <c r="BY48" s="776"/>
      <c r="BZ48" s="776"/>
      <c r="CA48" s="776"/>
      <c r="CB48" s="776"/>
      <c r="CC48" s="776"/>
      <c r="CD48" s="776"/>
      <c r="CE48" s="776"/>
      <c r="CF48" s="776"/>
      <c r="CG48" s="777"/>
      <c r="CH48" s="814"/>
      <c r="CI48" s="815"/>
      <c r="CJ48" s="815"/>
      <c r="CK48" s="815"/>
      <c r="CL48" s="816"/>
      <c r="CM48" s="814"/>
      <c r="CN48" s="815"/>
      <c r="CO48" s="815"/>
      <c r="CP48" s="815"/>
      <c r="CQ48" s="816"/>
      <c r="CR48" s="814"/>
      <c r="CS48" s="815"/>
      <c r="CT48" s="815"/>
      <c r="CU48" s="815"/>
      <c r="CV48" s="816"/>
      <c r="CW48" s="814"/>
      <c r="CX48" s="815"/>
      <c r="CY48" s="815"/>
      <c r="CZ48" s="815"/>
      <c r="DA48" s="816"/>
      <c r="DB48" s="814"/>
      <c r="DC48" s="815"/>
      <c r="DD48" s="815"/>
      <c r="DE48" s="815"/>
      <c r="DF48" s="816"/>
      <c r="DG48" s="814"/>
      <c r="DH48" s="815"/>
      <c r="DI48" s="815"/>
      <c r="DJ48" s="815"/>
      <c r="DK48" s="816"/>
      <c r="DL48" s="814"/>
      <c r="DM48" s="815"/>
      <c r="DN48" s="815"/>
      <c r="DO48" s="815"/>
      <c r="DP48" s="816"/>
      <c r="DQ48" s="814"/>
      <c r="DR48" s="815"/>
      <c r="DS48" s="815"/>
      <c r="DT48" s="815"/>
      <c r="DU48" s="816"/>
      <c r="DV48" s="817"/>
      <c r="DW48" s="818"/>
      <c r="DX48" s="818"/>
      <c r="DY48" s="818"/>
      <c r="DZ48" s="819"/>
      <c r="EA48" s="247"/>
    </row>
    <row r="49" spans="1:131" s="248" customFormat="1" ht="26.25" customHeight="1" x14ac:dyDescent="0.15">
      <c r="A49" s="262">
        <v>22</v>
      </c>
      <c r="B49" s="787"/>
      <c r="C49" s="788"/>
      <c r="D49" s="788"/>
      <c r="E49" s="788"/>
      <c r="F49" s="788"/>
      <c r="G49" s="788"/>
      <c r="H49" s="788"/>
      <c r="I49" s="788"/>
      <c r="J49" s="788"/>
      <c r="K49" s="788"/>
      <c r="L49" s="788"/>
      <c r="M49" s="788"/>
      <c r="N49" s="788"/>
      <c r="O49" s="788"/>
      <c r="P49" s="789"/>
      <c r="Q49" s="790"/>
      <c r="R49" s="791"/>
      <c r="S49" s="791"/>
      <c r="T49" s="791"/>
      <c r="U49" s="791"/>
      <c r="V49" s="791"/>
      <c r="W49" s="791"/>
      <c r="X49" s="791"/>
      <c r="Y49" s="791"/>
      <c r="Z49" s="791"/>
      <c r="AA49" s="791"/>
      <c r="AB49" s="791"/>
      <c r="AC49" s="791"/>
      <c r="AD49" s="791"/>
      <c r="AE49" s="792"/>
      <c r="AF49" s="793"/>
      <c r="AG49" s="794"/>
      <c r="AH49" s="794"/>
      <c r="AI49" s="794"/>
      <c r="AJ49" s="795"/>
      <c r="AK49" s="763"/>
      <c r="AL49" s="764"/>
      <c r="AM49" s="764"/>
      <c r="AN49" s="764"/>
      <c r="AO49" s="764"/>
      <c r="AP49" s="764"/>
      <c r="AQ49" s="764"/>
      <c r="AR49" s="764"/>
      <c r="AS49" s="764"/>
      <c r="AT49" s="764"/>
      <c r="AU49" s="764"/>
      <c r="AV49" s="764"/>
      <c r="AW49" s="764"/>
      <c r="AX49" s="764"/>
      <c r="AY49" s="764"/>
      <c r="AZ49" s="895"/>
      <c r="BA49" s="895"/>
      <c r="BB49" s="895"/>
      <c r="BC49" s="895"/>
      <c r="BD49" s="895"/>
      <c r="BE49" s="893"/>
      <c r="BF49" s="893"/>
      <c r="BG49" s="893"/>
      <c r="BH49" s="893"/>
      <c r="BI49" s="894"/>
      <c r="BJ49" s="253"/>
      <c r="BK49" s="253"/>
      <c r="BL49" s="253"/>
      <c r="BM49" s="253"/>
      <c r="BN49" s="253"/>
      <c r="BO49" s="266"/>
      <c r="BP49" s="266"/>
      <c r="BQ49" s="263">
        <v>43</v>
      </c>
      <c r="BR49" s="264"/>
      <c r="BS49" s="775"/>
      <c r="BT49" s="776"/>
      <c r="BU49" s="776"/>
      <c r="BV49" s="776"/>
      <c r="BW49" s="776"/>
      <c r="BX49" s="776"/>
      <c r="BY49" s="776"/>
      <c r="BZ49" s="776"/>
      <c r="CA49" s="776"/>
      <c r="CB49" s="776"/>
      <c r="CC49" s="776"/>
      <c r="CD49" s="776"/>
      <c r="CE49" s="776"/>
      <c r="CF49" s="776"/>
      <c r="CG49" s="777"/>
      <c r="CH49" s="814"/>
      <c r="CI49" s="815"/>
      <c r="CJ49" s="815"/>
      <c r="CK49" s="815"/>
      <c r="CL49" s="816"/>
      <c r="CM49" s="814"/>
      <c r="CN49" s="815"/>
      <c r="CO49" s="815"/>
      <c r="CP49" s="815"/>
      <c r="CQ49" s="816"/>
      <c r="CR49" s="814"/>
      <c r="CS49" s="815"/>
      <c r="CT49" s="815"/>
      <c r="CU49" s="815"/>
      <c r="CV49" s="816"/>
      <c r="CW49" s="814"/>
      <c r="CX49" s="815"/>
      <c r="CY49" s="815"/>
      <c r="CZ49" s="815"/>
      <c r="DA49" s="816"/>
      <c r="DB49" s="814"/>
      <c r="DC49" s="815"/>
      <c r="DD49" s="815"/>
      <c r="DE49" s="815"/>
      <c r="DF49" s="816"/>
      <c r="DG49" s="814"/>
      <c r="DH49" s="815"/>
      <c r="DI49" s="815"/>
      <c r="DJ49" s="815"/>
      <c r="DK49" s="816"/>
      <c r="DL49" s="814"/>
      <c r="DM49" s="815"/>
      <c r="DN49" s="815"/>
      <c r="DO49" s="815"/>
      <c r="DP49" s="816"/>
      <c r="DQ49" s="814"/>
      <c r="DR49" s="815"/>
      <c r="DS49" s="815"/>
      <c r="DT49" s="815"/>
      <c r="DU49" s="816"/>
      <c r="DV49" s="817"/>
      <c r="DW49" s="818"/>
      <c r="DX49" s="818"/>
      <c r="DY49" s="818"/>
      <c r="DZ49" s="819"/>
      <c r="EA49" s="247"/>
    </row>
    <row r="50" spans="1:131" s="248" customFormat="1" ht="26.25" customHeight="1" x14ac:dyDescent="0.15">
      <c r="A50" s="262">
        <v>23</v>
      </c>
      <c r="B50" s="787"/>
      <c r="C50" s="788"/>
      <c r="D50" s="788"/>
      <c r="E50" s="788"/>
      <c r="F50" s="788"/>
      <c r="G50" s="788"/>
      <c r="H50" s="788"/>
      <c r="I50" s="788"/>
      <c r="J50" s="788"/>
      <c r="K50" s="788"/>
      <c r="L50" s="788"/>
      <c r="M50" s="788"/>
      <c r="N50" s="788"/>
      <c r="O50" s="788"/>
      <c r="P50" s="789"/>
      <c r="Q50" s="897"/>
      <c r="R50" s="898"/>
      <c r="S50" s="898"/>
      <c r="T50" s="898"/>
      <c r="U50" s="898"/>
      <c r="V50" s="898"/>
      <c r="W50" s="898"/>
      <c r="X50" s="898"/>
      <c r="Y50" s="898"/>
      <c r="Z50" s="898"/>
      <c r="AA50" s="898"/>
      <c r="AB50" s="898"/>
      <c r="AC50" s="898"/>
      <c r="AD50" s="898"/>
      <c r="AE50" s="899"/>
      <c r="AF50" s="793"/>
      <c r="AG50" s="794"/>
      <c r="AH50" s="794"/>
      <c r="AI50" s="794"/>
      <c r="AJ50" s="795"/>
      <c r="AK50" s="900"/>
      <c r="AL50" s="898"/>
      <c r="AM50" s="898"/>
      <c r="AN50" s="898"/>
      <c r="AO50" s="898"/>
      <c r="AP50" s="898"/>
      <c r="AQ50" s="898"/>
      <c r="AR50" s="898"/>
      <c r="AS50" s="898"/>
      <c r="AT50" s="898"/>
      <c r="AU50" s="898"/>
      <c r="AV50" s="898"/>
      <c r="AW50" s="898"/>
      <c r="AX50" s="898"/>
      <c r="AY50" s="898"/>
      <c r="AZ50" s="901"/>
      <c r="BA50" s="901"/>
      <c r="BB50" s="901"/>
      <c r="BC50" s="901"/>
      <c r="BD50" s="901"/>
      <c r="BE50" s="893"/>
      <c r="BF50" s="893"/>
      <c r="BG50" s="893"/>
      <c r="BH50" s="893"/>
      <c r="BI50" s="894"/>
      <c r="BJ50" s="253"/>
      <c r="BK50" s="253"/>
      <c r="BL50" s="253"/>
      <c r="BM50" s="253"/>
      <c r="BN50" s="253"/>
      <c r="BO50" s="266"/>
      <c r="BP50" s="266"/>
      <c r="BQ50" s="263">
        <v>44</v>
      </c>
      <c r="BR50" s="264"/>
      <c r="BS50" s="775"/>
      <c r="BT50" s="776"/>
      <c r="BU50" s="776"/>
      <c r="BV50" s="776"/>
      <c r="BW50" s="776"/>
      <c r="BX50" s="776"/>
      <c r="BY50" s="776"/>
      <c r="BZ50" s="776"/>
      <c r="CA50" s="776"/>
      <c r="CB50" s="776"/>
      <c r="CC50" s="776"/>
      <c r="CD50" s="776"/>
      <c r="CE50" s="776"/>
      <c r="CF50" s="776"/>
      <c r="CG50" s="777"/>
      <c r="CH50" s="814"/>
      <c r="CI50" s="815"/>
      <c r="CJ50" s="815"/>
      <c r="CK50" s="815"/>
      <c r="CL50" s="816"/>
      <c r="CM50" s="814"/>
      <c r="CN50" s="815"/>
      <c r="CO50" s="815"/>
      <c r="CP50" s="815"/>
      <c r="CQ50" s="816"/>
      <c r="CR50" s="814"/>
      <c r="CS50" s="815"/>
      <c r="CT50" s="815"/>
      <c r="CU50" s="815"/>
      <c r="CV50" s="816"/>
      <c r="CW50" s="814"/>
      <c r="CX50" s="815"/>
      <c r="CY50" s="815"/>
      <c r="CZ50" s="815"/>
      <c r="DA50" s="816"/>
      <c r="DB50" s="814"/>
      <c r="DC50" s="815"/>
      <c r="DD50" s="815"/>
      <c r="DE50" s="815"/>
      <c r="DF50" s="816"/>
      <c r="DG50" s="814"/>
      <c r="DH50" s="815"/>
      <c r="DI50" s="815"/>
      <c r="DJ50" s="815"/>
      <c r="DK50" s="816"/>
      <c r="DL50" s="814"/>
      <c r="DM50" s="815"/>
      <c r="DN50" s="815"/>
      <c r="DO50" s="815"/>
      <c r="DP50" s="816"/>
      <c r="DQ50" s="814"/>
      <c r="DR50" s="815"/>
      <c r="DS50" s="815"/>
      <c r="DT50" s="815"/>
      <c r="DU50" s="816"/>
      <c r="DV50" s="817"/>
      <c r="DW50" s="818"/>
      <c r="DX50" s="818"/>
      <c r="DY50" s="818"/>
      <c r="DZ50" s="819"/>
      <c r="EA50" s="247"/>
    </row>
    <row r="51" spans="1:131" s="248" customFormat="1" ht="26.25" customHeight="1" x14ac:dyDescent="0.15">
      <c r="A51" s="262">
        <v>24</v>
      </c>
      <c r="B51" s="787"/>
      <c r="C51" s="788"/>
      <c r="D51" s="788"/>
      <c r="E51" s="788"/>
      <c r="F51" s="788"/>
      <c r="G51" s="788"/>
      <c r="H51" s="788"/>
      <c r="I51" s="788"/>
      <c r="J51" s="788"/>
      <c r="K51" s="788"/>
      <c r="L51" s="788"/>
      <c r="M51" s="788"/>
      <c r="N51" s="788"/>
      <c r="O51" s="788"/>
      <c r="P51" s="789"/>
      <c r="Q51" s="897"/>
      <c r="R51" s="898"/>
      <c r="S51" s="898"/>
      <c r="T51" s="898"/>
      <c r="U51" s="898"/>
      <c r="V51" s="898"/>
      <c r="W51" s="898"/>
      <c r="X51" s="898"/>
      <c r="Y51" s="898"/>
      <c r="Z51" s="898"/>
      <c r="AA51" s="898"/>
      <c r="AB51" s="898"/>
      <c r="AC51" s="898"/>
      <c r="AD51" s="898"/>
      <c r="AE51" s="899"/>
      <c r="AF51" s="793"/>
      <c r="AG51" s="794"/>
      <c r="AH51" s="794"/>
      <c r="AI51" s="794"/>
      <c r="AJ51" s="795"/>
      <c r="AK51" s="900"/>
      <c r="AL51" s="898"/>
      <c r="AM51" s="898"/>
      <c r="AN51" s="898"/>
      <c r="AO51" s="898"/>
      <c r="AP51" s="898"/>
      <c r="AQ51" s="898"/>
      <c r="AR51" s="898"/>
      <c r="AS51" s="898"/>
      <c r="AT51" s="898"/>
      <c r="AU51" s="898"/>
      <c r="AV51" s="898"/>
      <c r="AW51" s="898"/>
      <c r="AX51" s="898"/>
      <c r="AY51" s="898"/>
      <c r="AZ51" s="901"/>
      <c r="BA51" s="901"/>
      <c r="BB51" s="901"/>
      <c r="BC51" s="901"/>
      <c r="BD51" s="901"/>
      <c r="BE51" s="893"/>
      <c r="BF51" s="893"/>
      <c r="BG51" s="893"/>
      <c r="BH51" s="893"/>
      <c r="BI51" s="894"/>
      <c r="BJ51" s="253"/>
      <c r="BK51" s="253"/>
      <c r="BL51" s="253"/>
      <c r="BM51" s="253"/>
      <c r="BN51" s="253"/>
      <c r="BO51" s="266"/>
      <c r="BP51" s="266"/>
      <c r="BQ51" s="263">
        <v>45</v>
      </c>
      <c r="BR51" s="264"/>
      <c r="BS51" s="775"/>
      <c r="BT51" s="776"/>
      <c r="BU51" s="776"/>
      <c r="BV51" s="776"/>
      <c r="BW51" s="776"/>
      <c r="BX51" s="776"/>
      <c r="BY51" s="776"/>
      <c r="BZ51" s="776"/>
      <c r="CA51" s="776"/>
      <c r="CB51" s="776"/>
      <c r="CC51" s="776"/>
      <c r="CD51" s="776"/>
      <c r="CE51" s="776"/>
      <c r="CF51" s="776"/>
      <c r="CG51" s="777"/>
      <c r="CH51" s="814"/>
      <c r="CI51" s="815"/>
      <c r="CJ51" s="815"/>
      <c r="CK51" s="815"/>
      <c r="CL51" s="816"/>
      <c r="CM51" s="814"/>
      <c r="CN51" s="815"/>
      <c r="CO51" s="815"/>
      <c r="CP51" s="815"/>
      <c r="CQ51" s="816"/>
      <c r="CR51" s="814"/>
      <c r="CS51" s="815"/>
      <c r="CT51" s="815"/>
      <c r="CU51" s="815"/>
      <c r="CV51" s="816"/>
      <c r="CW51" s="814"/>
      <c r="CX51" s="815"/>
      <c r="CY51" s="815"/>
      <c r="CZ51" s="815"/>
      <c r="DA51" s="816"/>
      <c r="DB51" s="814"/>
      <c r="DC51" s="815"/>
      <c r="DD51" s="815"/>
      <c r="DE51" s="815"/>
      <c r="DF51" s="816"/>
      <c r="DG51" s="814"/>
      <c r="DH51" s="815"/>
      <c r="DI51" s="815"/>
      <c r="DJ51" s="815"/>
      <c r="DK51" s="816"/>
      <c r="DL51" s="814"/>
      <c r="DM51" s="815"/>
      <c r="DN51" s="815"/>
      <c r="DO51" s="815"/>
      <c r="DP51" s="816"/>
      <c r="DQ51" s="814"/>
      <c r="DR51" s="815"/>
      <c r="DS51" s="815"/>
      <c r="DT51" s="815"/>
      <c r="DU51" s="816"/>
      <c r="DV51" s="817"/>
      <c r="DW51" s="818"/>
      <c r="DX51" s="818"/>
      <c r="DY51" s="818"/>
      <c r="DZ51" s="819"/>
      <c r="EA51" s="247"/>
    </row>
    <row r="52" spans="1:131" s="248" customFormat="1" ht="26.25" customHeight="1" x14ac:dyDescent="0.15">
      <c r="A52" s="262">
        <v>25</v>
      </c>
      <c r="B52" s="787"/>
      <c r="C52" s="788"/>
      <c r="D52" s="788"/>
      <c r="E52" s="788"/>
      <c r="F52" s="788"/>
      <c r="G52" s="788"/>
      <c r="H52" s="788"/>
      <c r="I52" s="788"/>
      <c r="J52" s="788"/>
      <c r="K52" s="788"/>
      <c r="L52" s="788"/>
      <c r="M52" s="788"/>
      <c r="N52" s="788"/>
      <c r="O52" s="788"/>
      <c r="P52" s="789"/>
      <c r="Q52" s="897"/>
      <c r="R52" s="898"/>
      <c r="S52" s="898"/>
      <c r="T52" s="898"/>
      <c r="U52" s="898"/>
      <c r="V52" s="898"/>
      <c r="W52" s="898"/>
      <c r="X52" s="898"/>
      <c r="Y52" s="898"/>
      <c r="Z52" s="898"/>
      <c r="AA52" s="898"/>
      <c r="AB52" s="898"/>
      <c r="AC52" s="898"/>
      <c r="AD52" s="898"/>
      <c r="AE52" s="899"/>
      <c r="AF52" s="793"/>
      <c r="AG52" s="794"/>
      <c r="AH52" s="794"/>
      <c r="AI52" s="794"/>
      <c r="AJ52" s="795"/>
      <c r="AK52" s="900"/>
      <c r="AL52" s="898"/>
      <c r="AM52" s="898"/>
      <c r="AN52" s="898"/>
      <c r="AO52" s="898"/>
      <c r="AP52" s="898"/>
      <c r="AQ52" s="898"/>
      <c r="AR52" s="898"/>
      <c r="AS52" s="898"/>
      <c r="AT52" s="898"/>
      <c r="AU52" s="898"/>
      <c r="AV52" s="898"/>
      <c r="AW52" s="898"/>
      <c r="AX52" s="898"/>
      <c r="AY52" s="898"/>
      <c r="AZ52" s="901"/>
      <c r="BA52" s="901"/>
      <c r="BB52" s="901"/>
      <c r="BC52" s="901"/>
      <c r="BD52" s="901"/>
      <c r="BE52" s="893"/>
      <c r="BF52" s="893"/>
      <c r="BG52" s="893"/>
      <c r="BH52" s="893"/>
      <c r="BI52" s="894"/>
      <c r="BJ52" s="253"/>
      <c r="BK52" s="253"/>
      <c r="BL52" s="253"/>
      <c r="BM52" s="253"/>
      <c r="BN52" s="253"/>
      <c r="BO52" s="266"/>
      <c r="BP52" s="266"/>
      <c r="BQ52" s="263">
        <v>46</v>
      </c>
      <c r="BR52" s="264"/>
      <c r="BS52" s="775"/>
      <c r="BT52" s="776"/>
      <c r="BU52" s="776"/>
      <c r="BV52" s="776"/>
      <c r="BW52" s="776"/>
      <c r="BX52" s="776"/>
      <c r="BY52" s="776"/>
      <c r="BZ52" s="776"/>
      <c r="CA52" s="776"/>
      <c r="CB52" s="776"/>
      <c r="CC52" s="776"/>
      <c r="CD52" s="776"/>
      <c r="CE52" s="776"/>
      <c r="CF52" s="776"/>
      <c r="CG52" s="777"/>
      <c r="CH52" s="814"/>
      <c r="CI52" s="815"/>
      <c r="CJ52" s="815"/>
      <c r="CK52" s="815"/>
      <c r="CL52" s="816"/>
      <c r="CM52" s="814"/>
      <c r="CN52" s="815"/>
      <c r="CO52" s="815"/>
      <c r="CP52" s="815"/>
      <c r="CQ52" s="816"/>
      <c r="CR52" s="814"/>
      <c r="CS52" s="815"/>
      <c r="CT52" s="815"/>
      <c r="CU52" s="815"/>
      <c r="CV52" s="816"/>
      <c r="CW52" s="814"/>
      <c r="CX52" s="815"/>
      <c r="CY52" s="815"/>
      <c r="CZ52" s="815"/>
      <c r="DA52" s="816"/>
      <c r="DB52" s="814"/>
      <c r="DC52" s="815"/>
      <c r="DD52" s="815"/>
      <c r="DE52" s="815"/>
      <c r="DF52" s="816"/>
      <c r="DG52" s="814"/>
      <c r="DH52" s="815"/>
      <c r="DI52" s="815"/>
      <c r="DJ52" s="815"/>
      <c r="DK52" s="816"/>
      <c r="DL52" s="814"/>
      <c r="DM52" s="815"/>
      <c r="DN52" s="815"/>
      <c r="DO52" s="815"/>
      <c r="DP52" s="816"/>
      <c r="DQ52" s="814"/>
      <c r="DR52" s="815"/>
      <c r="DS52" s="815"/>
      <c r="DT52" s="815"/>
      <c r="DU52" s="816"/>
      <c r="DV52" s="817"/>
      <c r="DW52" s="818"/>
      <c r="DX52" s="818"/>
      <c r="DY52" s="818"/>
      <c r="DZ52" s="819"/>
      <c r="EA52" s="247"/>
    </row>
    <row r="53" spans="1:131" s="248" customFormat="1" ht="26.25" customHeight="1" x14ac:dyDescent="0.15">
      <c r="A53" s="262">
        <v>26</v>
      </c>
      <c r="B53" s="787"/>
      <c r="C53" s="788"/>
      <c r="D53" s="788"/>
      <c r="E53" s="788"/>
      <c r="F53" s="788"/>
      <c r="G53" s="788"/>
      <c r="H53" s="788"/>
      <c r="I53" s="788"/>
      <c r="J53" s="788"/>
      <c r="K53" s="788"/>
      <c r="L53" s="788"/>
      <c r="M53" s="788"/>
      <c r="N53" s="788"/>
      <c r="O53" s="788"/>
      <c r="P53" s="789"/>
      <c r="Q53" s="897"/>
      <c r="R53" s="898"/>
      <c r="S53" s="898"/>
      <c r="T53" s="898"/>
      <c r="U53" s="898"/>
      <c r="V53" s="898"/>
      <c r="W53" s="898"/>
      <c r="X53" s="898"/>
      <c r="Y53" s="898"/>
      <c r="Z53" s="898"/>
      <c r="AA53" s="898"/>
      <c r="AB53" s="898"/>
      <c r="AC53" s="898"/>
      <c r="AD53" s="898"/>
      <c r="AE53" s="899"/>
      <c r="AF53" s="793"/>
      <c r="AG53" s="794"/>
      <c r="AH53" s="794"/>
      <c r="AI53" s="794"/>
      <c r="AJ53" s="795"/>
      <c r="AK53" s="900"/>
      <c r="AL53" s="898"/>
      <c r="AM53" s="898"/>
      <c r="AN53" s="898"/>
      <c r="AO53" s="898"/>
      <c r="AP53" s="898"/>
      <c r="AQ53" s="898"/>
      <c r="AR53" s="898"/>
      <c r="AS53" s="898"/>
      <c r="AT53" s="898"/>
      <c r="AU53" s="898"/>
      <c r="AV53" s="898"/>
      <c r="AW53" s="898"/>
      <c r="AX53" s="898"/>
      <c r="AY53" s="898"/>
      <c r="AZ53" s="901"/>
      <c r="BA53" s="901"/>
      <c r="BB53" s="901"/>
      <c r="BC53" s="901"/>
      <c r="BD53" s="901"/>
      <c r="BE53" s="893"/>
      <c r="BF53" s="893"/>
      <c r="BG53" s="893"/>
      <c r="BH53" s="893"/>
      <c r="BI53" s="894"/>
      <c r="BJ53" s="253"/>
      <c r="BK53" s="253"/>
      <c r="BL53" s="253"/>
      <c r="BM53" s="253"/>
      <c r="BN53" s="253"/>
      <c r="BO53" s="266"/>
      <c r="BP53" s="266"/>
      <c r="BQ53" s="263">
        <v>47</v>
      </c>
      <c r="BR53" s="264"/>
      <c r="BS53" s="775"/>
      <c r="BT53" s="776"/>
      <c r="BU53" s="776"/>
      <c r="BV53" s="776"/>
      <c r="BW53" s="776"/>
      <c r="BX53" s="776"/>
      <c r="BY53" s="776"/>
      <c r="BZ53" s="776"/>
      <c r="CA53" s="776"/>
      <c r="CB53" s="776"/>
      <c r="CC53" s="776"/>
      <c r="CD53" s="776"/>
      <c r="CE53" s="776"/>
      <c r="CF53" s="776"/>
      <c r="CG53" s="777"/>
      <c r="CH53" s="814"/>
      <c r="CI53" s="815"/>
      <c r="CJ53" s="815"/>
      <c r="CK53" s="815"/>
      <c r="CL53" s="816"/>
      <c r="CM53" s="814"/>
      <c r="CN53" s="815"/>
      <c r="CO53" s="815"/>
      <c r="CP53" s="815"/>
      <c r="CQ53" s="816"/>
      <c r="CR53" s="814"/>
      <c r="CS53" s="815"/>
      <c r="CT53" s="815"/>
      <c r="CU53" s="815"/>
      <c r="CV53" s="816"/>
      <c r="CW53" s="814"/>
      <c r="CX53" s="815"/>
      <c r="CY53" s="815"/>
      <c r="CZ53" s="815"/>
      <c r="DA53" s="816"/>
      <c r="DB53" s="814"/>
      <c r="DC53" s="815"/>
      <c r="DD53" s="815"/>
      <c r="DE53" s="815"/>
      <c r="DF53" s="816"/>
      <c r="DG53" s="814"/>
      <c r="DH53" s="815"/>
      <c r="DI53" s="815"/>
      <c r="DJ53" s="815"/>
      <c r="DK53" s="816"/>
      <c r="DL53" s="814"/>
      <c r="DM53" s="815"/>
      <c r="DN53" s="815"/>
      <c r="DO53" s="815"/>
      <c r="DP53" s="816"/>
      <c r="DQ53" s="814"/>
      <c r="DR53" s="815"/>
      <c r="DS53" s="815"/>
      <c r="DT53" s="815"/>
      <c r="DU53" s="816"/>
      <c r="DV53" s="817"/>
      <c r="DW53" s="818"/>
      <c r="DX53" s="818"/>
      <c r="DY53" s="818"/>
      <c r="DZ53" s="819"/>
      <c r="EA53" s="247"/>
    </row>
    <row r="54" spans="1:131" s="248" customFormat="1" ht="26.25" customHeight="1" x14ac:dyDescent="0.15">
      <c r="A54" s="262">
        <v>27</v>
      </c>
      <c r="B54" s="787"/>
      <c r="C54" s="788"/>
      <c r="D54" s="788"/>
      <c r="E54" s="788"/>
      <c r="F54" s="788"/>
      <c r="G54" s="788"/>
      <c r="H54" s="788"/>
      <c r="I54" s="788"/>
      <c r="J54" s="788"/>
      <c r="K54" s="788"/>
      <c r="L54" s="788"/>
      <c r="M54" s="788"/>
      <c r="N54" s="788"/>
      <c r="O54" s="788"/>
      <c r="P54" s="789"/>
      <c r="Q54" s="897"/>
      <c r="R54" s="898"/>
      <c r="S54" s="898"/>
      <c r="T54" s="898"/>
      <c r="U54" s="898"/>
      <c r="V54" s="898"/>
      <c r="W54" s="898"/>
      <c r="X54" s="898"/>
      <c r="Y54" s="898"/>
      <c r="Z54" s="898"/>
      <c r="AA54" s="898"/>
      <c r="AB54" s="898"/>
      <c r="AC54" s="898"/>
      <c r="AD54" s="898"/>
      <c r="AE54" s="899"/>
      <c r="AF54" s="793"/>
      <c r="AG54" s="794"/>
      <c r="AH54" s="794"/>
      <c r="AI54" s="794"/>
      <c r="AJ54" s="795"/>
      <c r="AK54" s="900"/>
      <c r="AL54" s="898"/>
      <c r="AM54" s="898"/>
      <c r="AN54" s="898"/>
      <c r="AO54" s="898"/>
      <c r="AP54" s="898"/>
      <c r="AQ54" s="898"/>
      <c r="AR54" s="898"/>
      <c r="AS54" s="898"/>
      <c r="AT54" s="898"/>
      <c r="AU54" s="898"/>
      <c r="AV54" s="898"/>
      <c r="AW54" s="898"/>
      <c r="AX54" s="898"/>
      <c r="AY54" s="898"/>
      <c r="AZ54" s="901"/>
      <c r="BA54" s="901"/>
      <c r="BB54" s="901"/>
      <c r="BC54" s="901"/>
      <c r="BD54" s="901"/>
      <c r="BE54" s="893"/>
      <c r="BF54" s="893"/>
      <c r="BG54" s="893"/>
      <c r="BH54" s="893"/>
      <c r="BI54" s="894"/>
      <c r="BJ54" s="253"/>
      <c r="BK54" s="253"/>
      <c r="BL54" s="253"/>
      <c r="BM54" s="253"/>
      <c r="BN54" s="253"/>
      <c r="BO54" s="266"/>
      <c r="BP54" s="266"/>
      <c r="BQ54" s="263">
        <v>48</v>
      </c>
      <c r="BR54" s="264"/>
      <c r="BS54" s="775"/>
      <c r="BT54" s="776"/>
      <c r="BU54" s="776"/>
      <c r="BV54" s="776"/>
      <c r="BW54" s="776"/>
      <c r="BX54" s="776"/>
      <c r="BY54" s="776"/>
      <c r="BZ54" s="776"/>
      <c r="CA54" s="776"/>
      <c r="CB54" s="776"/>
      <c r="CC54" s="776"/>
      <c r="CD54" s="776"/>
      <c r="CE54" s="776"/>
      <c r="CF54" s="776"/>
      <c r="CG54" s="777"/>
      <c r="CH54" s="814"/>
      <c r="CI54" s="815"/>
      <c r="CJ54" s="815"/>
      <c r="CK54" s="815"/>
      <c r="CL54" s="816"/>
      <c r="CM54" s="814"/>
      <c r="CN54" s="815"/>
      <c r="CO54" s="815"/>
      <c r="CP54" s="815"/>
      <c r="CQ54" s="816"/>
      <c r="CR54" s="814"/>
      <c r="CS54" s="815"/>
      <c r="CT54" s="815"/>
      <c r="CU54" s="815"/>
      <c r="CV54" s="816"/>
      <c r="CW54" s="814"/>
      <c r="CX54" s="815"/>
      <c r="CY54" s="815"/>
      <c r="CZ54" s="815"/>
      <c r="DA54" s="816"/>
      <c r="DB54" s="814"/>
      <c r="DC54" s="815"/>
      <c r="DD54" s="815"/>
      <c r="DE54" s="815"/>
      <c r="DF54" s="816"/>
      <c r="DG54" s="814"/>
      <c r="DH54" s="815"/>
      <c r="DI54" s="815"/>
      <c r="DJ54" s="815"/>
      <c r="DK54" s="816"/>
      <c r="DL54" s="814"/>
      <c r="DM54" s="815"/>
      <c r="DN54" s="815"/>
      <c r="DO54" s="815"/>
      <c r="DP54" s="816"/>
      <c r="DQ54" s="814"/>
      <c r="DR54" s="815"/>
      <c r="DS54" s="815"/>
      <c r="DT54" s="815"/>
      <c r="DU54" s="816"/>
      <c r="DV54" s="817"/>
      <c r="DW54" s="818"/>
      <c r="DX54" s="818"/>
      <c r="DY54" s="818"/>
      <c r="DZ54" s="819"/>
      <c r="EA54" s="247"/>
    </row>
    <row r="55" spans="1:131" s="248" customFormat="1" ht="26.25" customHeight="1" x14ac:dyDescent="0.15">
      <c r="A55" s="262">
        <v>28</v>
      </c>
      <c r="B55" s="787"/>
      <c r="C55" s="788"/>
      <c r="D55" s="788"/>
      <c r="E55" s="788"/>
      <c r="F55" s="788"/>
      <c r="G55" s="788"/>
      <c r="H55" s="788"/>
      <c r="I55" s="788"/>
      <c r="J55" s="788"/>
      <c r="K55" s="788"/>
      <c r="L55" s="788"/>
      <c r="M55" s="788"/>
      <c r="N55" s="788"/>
      <c r="O55" s="788"/>
      <c r="P55" s="789"/>
      <c r="Q55" s="897"/>
      <c r="R55" s="898"/>
      <c r="S55" s="898"/>
      <c r="T55" s="898"/>
      <c r="U55" s="898"/>
      <c r="V55" s="898"/>
      <c r="W55" s="898"/>
      <c r="X55" s="898"/>
      <c r="Y55" s="898"/>
      <c r="Z55" s="898"/>
      <c r="AA55" s="898"/>
      <c r="AB55" s="898"/>
      <c r="AC55" s="898"/>
      <c r="AD55" s="898"/>
      <c r="AE55" s="899"/>
      <c r="AF55" s="793"/>
      <c r="AG55" s="794"/>
      <c r="AH55" s="794"/>
      <c r="AI55" s="794"/>
      <c r="AJ55" s="795"/>
      <c r="AK55" s="900"/>
      <c r="AL55" s="898"/>
      <c r="AM55" s="898"/>
      <c r="AN55" s="898"/>
      <c r="AO55" s="898"/>
      <c r="AP55" s="898"/>
      <c r="AQ55" s="898"/>
      <c r="AR55" s="898"/>
      <c r="AS55" s="898"/>
      <c r="AT55" s="898"/>
      <c r="AU55" s="898"/>
      <c r="AV55" s="898"/>
      <c r="AW55" s="898"/>
      <c r="AX55" s="898"/>
      <c r="AY55" s="898"/>
      <c r="AZ55" s="901"/>
      <c r="BA55" s="901"/>
      <c r="BB55" s="901"/>
      <c r="BC55" s="901"/>
      <c r="BD55" s="901"/>
      <c r="BE55" s="893"/>
      <c r="BF55" s="893"/>
      <c r="BG55" s="893"/>
      <c r="BH55" s="893"/>
      <c r="BI55" s="894"/>
      <c r="BJ55" s="253"/>
      <c r="BK55" s="253"/>
      <c r="BL55" s="253"/>
      <c r="BM55" s="253"/>
      <c r="BN55" s="253"/>
      <c r="BO55" s="266"/>
      <c r="BP55" s="266"/>
      <c r="BQ55" s="263">
        <v>49</v>
      </c>
      <c r="BR55" s="264"/>
      <c r="BS55" s="775"/>
      <c r="BT55" s="776"/>
      <c r="BU55" s="776"/>
      <c r="BV55" s="776"/>
      <c r="BW55" s="776"/>
      <c r="BX55" s="776"/>
      <c r="BY55" s="776"/>
      <c r="BZ55" s="776"/>
      <c r="CA55" s="776"/>
      <c r="CB55" s="776"/>
      <c r="CC55" s="776"/>
      <c r="CD55" s="776"/>
      <c r="CE55" s="776"/>
      <c r="CF55" s="776"/>
      <c r="CG55" s="777"/>
      <c r="CH55" s="814"/>
      <c r="CI55" s="815"/>
      <c r="CJ55" s="815"/>
      <c r="CK55" s="815"/>
      <c r="CL55" s="816"/>
      <c r="CM55" s="814"/>
      <c r="CN55" s="815"/>
      <c r="CO55" s="815"/>
      <c r="CP55" s="815"/>
      <c r="CQ55" s="816"/>
      <c r="CR55" s="814"/>
      <c r="CS55" s="815"/>
      <c r="CT55" s="815"/>
      <c r="CU55" s="815"/>
      <c r="CV55" s="816"/>
      <c r="CW55" s="814"/>
      <c r="CX55" s="815"/>
      <c r="CY55" s="815"/>
      <c r="CZ55" s="815"/>
      <c r="DA55" s="816"/>
      <c r="DB55" s="814"/>
      <c r="DC55" s="815"/>
      <c r="DD55" s="815"/>
      <c r="DE55" s="815"/>
      <c r="DF55" s="816"/>
      <c r="DG55" s="814"/>
      <c r="DH55" s="815"/>
      <c r="DI55" s="815"/>
      <c r="DJ55" s="815"/>
      <c r="DK55" s="816"/>
      <c r="DL55" s="814"/>
      <c r="DM55" s="815"/>
      <c r="DN55" s="815"/>
      <c r="DO55" s="815"/>
      <c r="DP55" s="816"/>
      <c r="DQ55" s="814"/>
      <c r="DR55" s="815"/>
      <c r="DS55" s="815"/>
      <c r="DT55" s="815"/>
      <c r="DU55" s="816"/>
      <c r="DV55" s="817"/>
      <c r="DW55" s="818"/>
      <c r="DX55" s="818"/>
      <c r="DY55" s="818"/>
      <c r="DZ55" s="819"/>
      <c r="EA55" s="247"/>
    </row>
    <row r="56" spans="1:131" s="248" customFormat="1" ht="26.25" customHeight="1" x14ac:dyDescent="0.15">
      <c r="A56" s="262">
        <v>29</v>
      </c>
      <c r="B56" s="787"/>
      <c r="C56" s="788"/>
      <c r="D56" s="788"/>
      <c r="E56" s="788"/>
      <c r="F56" s="788"/>
      <c r="G56" s="788"/>
      <c r="H56" s="788"/>
      <c r="I56" s="788"/>
      <c r="J56" s="788"/>
      <c r="K56" s="788"/>
      <c r="L56" s="788"/>
      <c r="M56" s="788"/>
      <c r="N56" s="788"/>
      <c r="O56" s="788"/>
      <c r="P56" s="789"/>
      <c r="Q56" s="897"/>
      <c r="R56" s="898"/>
      <c r="S56" s="898"/>
      <c r="T56" s="898"/>
      <c r="U56" s="898"/>
      <c r="V56" s="898"/>
      <c r="W56" s="898"/>
      <c r="X56" s="898"/>
      <c r="Y56" s="898"/>
      <c r="Z56" s="898"/>
      <c r="AA56" s="898"/>
      <c r="AB56" s="898"/>
      <c r="AC56" s="898"/>
      <c r="AD56" s="898"/>
      <c r="AE56" s="899"/>
      <c r="AF56" s="793"/>
      <c r="AG56" s="794"/>
      <c r="AH56" s="794"/>
      <c r="AI56" s="794"/>
      <c r="AJ56" s="795"/>
      <c r="AK56" s="900"/>
      <c r="AL56" s="898"/>
      <c r="AM56" s="898"/>
      <c r="AN56" s="898"/>
      <c r="AO56" s="898"/>
      <c r="AP56" s="898"/>
      <c r="AQ56" s="898"/>
      <c r="AR56" s="898"/>
      <c r="AS56" s="898"/>
      <c r="AT56" s="898"/>
      <c r="AU56" s="898"/>
      <c r="AV56" s="898"/>
      <c r="AW56" s="898"/>
      <c r="AX56" s="898"/>
      <c r="AY56" s="898"/>
      <c r="AZ56" s="901"/>
      <c r="BA56" s="901"/>
      <c r="BB56" s="901"/>
      <c r="BC56" s="901"/>
      <c r="BD56" s="901"/>
      <c r="BE56" s="893"/>
      <c r="BF56" s="893"/>
      <c r="BG56" s="893"/>
      <c r="BH56" s="893"/>
      <c r="BI56" s="894"/>
      <c r="BJ56" s="253"/>
      <c r="BK56" s="253"/>
      <c r="BL56" s="253"/>
      <c r="BM56" s="253"/>
      <c r="BN56" s="253"/>
      <c r="BO56" s="266"/>
      <c r="BP56" s="266"/>
      <c r="BQ56" s="263">
        <v>50</v>
      </c>
      <c r="BR56" s="264"/>
      <c r="BS56" s="775"/>
      <c r="BT56" s="776"/>
      <c r="BU56" s="776"/>
      <c r="BV56" s="776"/>
      <c r="BW56" s="776"/>
      <c r="BX56" s="776"/>
      <c r="BY56" s="776"/>
      <c r="BZ56" s="776"/>
      <c r="CA56" s="776"/>
      <c r="CB56" s="776"/>
      <c r="CC56" s="776"/>
      <c r="CD56" s="776"/>
      <c r="CE56" s="776"/>
      <c r="CF56" s="776"/>
      <c r="CG56" s="777"/>
      <c r="CH56" s="814"/>
      <c r="CI56" s="815"/>
      <c r="CJ56" s="815"/>
      <c r="CK56" s="815"/>
      <c r="CL56" s="816"/>
      <c r="CM56" s="814"/>
      <c r="CN56" s="815"/>
      <c r="CO56" s="815"/>
      <c r="CP56" s="815"/>
      <c r="CQ56" s="816"/>
      <c r="CR56" s="814"/>
      <c r="CS56" s="815"/>
      <c r="CT56" s="815"/>
      <c r="CU56" s="815"/>
      <c r="CV56" s="816"/>
      <c r="CW56" s="814"/>
      <c r="CX56" s="815"/>
      <c r="CY56" s="815"/>
      <c r="CZ56" s="815"/>
      <c r="DA56" s="816"/>
      <c r="DB56" s="814"/>
      <c r="DC56" s="815"/>
      <c r="DD56" s="815"/>
      <c r="DE56" s="815"/>
      <c r="DF56" s="816"/>
      <c r="DG56" s="814"/>
      <c r="DH56" s="815"/>
      <c r="DI56" s="815"/>
      <c r="DJ56" s="815"/>
      <c r="DK56" s="816"/>
      <c r="DL56" s="814"/>
      <c r="DM56" s="815"/>
      <c r="DN56" s="815"/>
      <c r="DO56" s="815"/>
      <c r="DP56" s="816"/>
      <c r="DQ56" s="814"/>
      <c r="DR56" s="815"/>
      <c r="DS56" s="815"/>
      <c r="DT56" s="815"/>
      <c r="DU56" s="816"/>
      <c r="DV56" s="817"/>
      <c r="DW56" s="818"/>
      <c r="DX56" s="818"/>
      <c r="DY56" s="818"/>
      <c r="DZ56" s="819"/>
      <c r="EA56" s="247"/>
    </row>
    <row r="57" spans="1:131" s="248" customFormat="1" ht="26.25" customHeight="1" x14ac:dyDescent="0.15">
      <c r="A57" s="262">
        <v>30</v>
      </c>
      <c r="B57" s="787"/>
      <c r="C57" s="788"/>
      <c r="D57" s="788"/>
      <c r="E57" s="788"/>
      <c r="F57" s="788"/>
      <c r="G57" s="788"/>
      <c r="H57" s="788"/>
      <c r="I57" s="788"/>
      <c r="J57" s="788"/>
      <c r="K57" s="788"/>
      <c r="L57" s="788"/>
      <c r="M57" s="788"/>
      <c r="N57" s="788"/>
      <c r="O57" s="788"/>
      <c r="P57" s="789"/>
      <c r="Q57" s="897"/>
      <c r="R57" s="898"/>
      <c r="S57" s="898"/>
      <c r="T57" s="898"/>
      <c r="U57" s="898"/>
      <c r="V57" s="898"/>
      <c r="W57" s="898"/>
      <c r="X57" s="898"/>
      <c r="Y57" s="898"/>
      <c r="Z57" s="898"/>
      <c r="AA57" s="898"/>
      <c r="AB57" s="898"/>
      <c r="AC57" s="898"/>
      <c r="AD57" s="898"/>
      <c r="AE57" s="899"/>
      <c r="AF57" s="793"/>
      <c r="AG57" s="794"/>
      <c r="AH57" s="794"/>
      <c r="AI57" s="794"/>
      <c r="AJ57" s="795"/>
      <c r="AK57" s="900"/>
      <c r="AL57" s="898"/>
      <c r="AM57" s="898"/>
      <c r="AN57" s="898"/>
      <c r="AO57" s="898"/>
      <c r="AP57" s="898"/>
      <c r="AQ57" s="898"/>
      <c r="AR57" s="898"/>
      <c r="AS57" s="898"/>
      <c r="AT57" s="898"/>
      <c r="AU57" s="898"/>
      <c r="AV57" s="898"/>
      <c r="AW57" s="898"/>
      <c r="AX57" s="898"/>
      <c r="AY57" s="898"/>
      <c r="AZ57" s="901"/>
      <c r="BA57" s="901"/>
      <c r="BB57" s="901"/>
      <c r="BC57" s="901"/>
      <c r="BD57" s="901"/>
      <c r="BE57" s="893"/>
      <c r="BF57" s="893"/>
      <c r="BG57" s="893"/>
      <c r="BH57" s="893"/>
      <c r="BI57" s="894"/>
      <c r="BJ57" s="253"/>
      <c r="BK57" s="253"/>
      <c r="BL57" s="253"/>
      <c r="BM57" s="253"/>
      <c r="BN57" s="253"/>
      <c r="BO57" s="266"/>
      <c r="BP57" s="266"/>
      <c r="BQ57" s="263">
        <v>51</v>
      </c>
      <c r="BR57" s="264"/>
      <c r="BS57" s="775"/>
      <c r="BT57" s="776"/>
      <c r="BU57" s="776"/>
      <c r="BV57" s="776"/>
      <c r="BW57" s="776"/>
      <c r="BX57" s="776"/>
      <c r="BY57" s="776"/>
      <c r="BZ57" s="776"/>
      <c r="CA57" s="776"/>
      <c r="CB57" s="776"/>
      <c r="CC57" s="776"/>
      <c r="CD57" s="776"/>
      <c r="CE57" s="776"/>
      <c r="CF57" s="776"/>
      <c r="CG57" s="777"/>
      <c r="CH57" s="814"/>
      <c r="CI57" s="815"/>
      <c r="CJ57" s="815"/>
      <c r="CK57" s="815"/>
      <c r="CL57" s="816"/>
      <c r="CM57" s="814"/>
      <c r="CN57" s="815"/>
      <c r="CO57" s="815"/>
      <c r="CP57" s="815"/>
      <c r="CQ57" s="816"/>
      <c r="CR57" s="814"/>
      <c r="CS57" s="815"/>
      <c r="CT57" s="815"/>
      <c r="CU57" s="815"/>
      <c r="CV57" s="816"/>
      <c r="CW57" s="814"/>
      <c r="CX57" s="815"/>
      <c r="CY57" s="815"/>
      <c r="CZ57" s="815"/>
      <c r="DA57" s="816"/>
      <c r="DB57" s="814"/>
      <c r="DC57" s="815"/>
      <c r="DD57" s="815"/>
      <c r="DE57" s="815"/>
      <c r="DF57" s="816"/>
      <c r="DG57" s="814"/>
      <c r="DH57" s="815"/>
      <c r="DI57" s="815"/>
      <c r="DJ57" s="815"/>
      <c r="DK57" s="816"/>
      <c r="DL57" s="814"/>
      <c r="DM57" s="815"/>
      <c r="DN57" s="815"/>
      <c r="DO57" s="815"/>
      <c r="DP57" s="816"/>
      <c r="DQ57" s="814"/>
      <c r="DR57" s="815"/>
      <c r="DS57" s="815"/>
      <c r="DT57" s="815"/>
      <c r="DU57" s="816"/>
      <c r="DV57" s="817"/>
      <c r="DW57" s="818"/>
      <c r="DX57" s="818"/>
      <c r="DY57" s="818"/>
      <c r="DZ57" s="819"/>
      <c r="EA57" s="247"/>
    </row>
    <row r="58" spans="1:131" s="248" customFormat="1" ht="26.25" customHeight="1" x14ac:dyDescent="0.15">
      <c r="A58" s="262">
        <v>31</v>
      </c>
      <c r="B58" s="787"/>
      <c r="C58" s="788"/>
      <c r="D58" s="788"/>
      <c r="E58" s="788"/>
      <c r="F58" s="788"/>
      <c r="G58" s="788"/>
      <c r="H58" s="788"/>
      <c r="I58" s="788"/>
      <c r="J58" s="788"/>
      <c r="K58" s="788"/>
      <c r="L58" s="788"/>
      <c r="M58" s="788"/>
      <c r="N58" s="788"/>
      <c r="O58" s="788"/>
      <c r="P58" s="789"/>
      <c r="Q58" s="897"/>
      <c r="R58" s="898"/>
      <c r="S58" s="898"/>
      <c r="T58" s="898"/>
      <c r="U58" s="898"/>
      <c r="V58" s="898"/>
      <c r="W58" s="898"/>
      <c r="X58" s="898"/>
      <c r="Y58" s="898"/>
      <c r="Z58" s="898"/>
      <c r="AA58" s="898"/>
      <c r="AB58" s="898"/>
      <c r="AC58" s="898"/>
      <c r="AD58" s="898"/>
      <c r="AE58" s="899"/>
      <c r="AF58" s="793"/>
      <c r="AG58" s="794"/>
      <c r="AH58" s="794"/>
      <c r="AI58" s="794"/>
      <c r="AJ58" s="795"/>
      <c r="AK58" s="900"/>
      <c r="AL58" s="898"/>
      <c r="AM58" s="898"/>
      <c r="AN58" s="898"/>
      <c r="AO58" s="898"/>
      <c r="AP58" s="898"/>
      <c r="AQ58" s="898"/>
      <c r="AR58" s="898"/>
      <c r="AS58" s="898"/>
      <c r="AT58" s="898"/>
      <c r="AU58" s="898"/>
      <c r="AV58" s="898"/>
      <c r="AW58" s="898"/>
      <c r="AX58" s="898"/>
      <c r="AY58" s="898"/>
      <c r="AZ58" s="901"/>
      <c r="BA58" s="901"/>
      <c r="BB58" s="901"/>
      <c r="BC58" s="901"/>
      <c r="BD58" s="901"/>
      <c r="BE58" s="893"/>
      <c r="BF58" s="893"/>
      <c r="BG58" s="893"/>
      <c r="BH58" s="893"/>
      <c r="BI58" s="894"/>
      <c r="BJ58" s="253"/>
      <c r="BK58" s="253"/>
      <c r="BL58" s="253"/>
      <c r="BM58" s="253"/>
      <c r="BN58" s="253"/>
      <c r="BO58" s="266"/>
      <c r="BP58" s="266"/>
      <c r="BQ58" s="263">
        <v>52</v>
      </c>
      <c r="BR58" s="264"/>
      <c r="BS58" s="775"/>
      <c r="BT58" s="776"/>
      <c r="BU58" s="776"/>
      <c r="BV58" s="776"/>
      <c r="BW58" s="776"/>
      <c r="BX58" s="776"/>
      <c r="BY58" s="776"/>
      <c r="BZ58" s="776"/>
      <c r="CA58" s="776"/>
      <c r="CB58" s="776"/>
      <c r="CC58" s="776"/>
      <c r="CD58" s="776"/>
      <c r="CE58" s="776"/>
      <c r="CF58" s="776"/>
      <c r="CG58" s="777"/>
      <c r="CH58" s="814"/>
      <c r="CI58" s="815"/>
      <c r="CJ58" s="815"/>
      <c r="CK58" s="815"/>
      <c r="CL58" s="816"/>
      <c r="CM58" s="814"/>
      <c r="CN58" s="815"/>
      <c r="CO58" s="815"/>
      <c r="CP58" s="815"/>
      <c r="CQ58" s="816"/>
      <c r="CR58" s="814"/>
      <c r="CS58" s="815"/>
      <c r="CT58" s="815"/>
      <c r="CU58" s="815"/>
      <c r="CV58" s="816"/>
      <c r="CW58" s="814"/>
      <c r="CX58" s="815"/>
      <c r="CY58" s="815"/>
      <c r="CZ58" s="815"/>
      <c r="DA58" s="816"/>
      <c r="DB58" s="814"/>
      <c r="DC58" s="815"/>
      <c r="DD58" s="815"/>
      <c r="DE58" s="815"/>
      <c r="DF58" s="816"/>
      <c r="DG58" s="814"/>
      <c r="DH58" s="815"/>
      <c r="DI58" s="815"/>
      <c r="DJ58" s="815"/>
      <c r="DK58" s="816"/>
      <c r="DL58" s="814"/>
      <c r="DM58" s="815"/>
      <c r="DN58" s="815"/>
      <c r="DO58" s="815"/>
      <c r="DP58" s="816"/>
      <c r="DQ58" s="814"/>
      <c r="DR58" s="815"/>
      <c r="DS58" s="815"/>
      <c r="DT58" s="815"/>
      <c r="DU58" s="816"/>
      <c r="DV58" s="817"/>
      <c r="DW58" s="818"/>
      <c r="DX58" s="818"/>
      <c r="DY58" s="818"/>
      <c r="DZ58" s="819"/>
      <c r="EA58" s="247"/>
    </row>
    <row r="59" spans="1:131" s="248" customFormat="1" ht="26.25" customHeight="1" x14ac:dyDescent="0.15">
      <c r="A59" s="262">
        <v>32</v>
      </c>
      <c r="B59" s="787"/>
      <c r="C59" s="788"/>
      <c r="D59" s="788"/>
      <c r="E59" s="788"/>
      <c r="F59" s="788"/>
      <c r="G59" s="788"/>
      <c r="H59" s="788"/>
      <c r="I59" s="788"/>
      <c r="J59" s="788"/>
      <c r="K59" s="788"/>
      <c r="L59" s="788"/>
      <c r="M59" s="788"/>
      <c r="N59" s="788"/>
      <c r="O59" s="788"/>
      <c r="P59" s="789"/>
      <c r="Q59" s="897"/>
      <c r="R59" s="898"/>
      <c r="S59" s="898"/>
      <c r="T59" s="898"/>
      <c r="U59" s="898"/>
      <c r="V59" s="898"/>
      <c r="W59" s="898"/>
      <c r="X59" s="898"/>
      <c r="Y59" s="898"/>
      <c r="Z59" s="898"/>
      <c r="AA59" s="898"/>
      <c r="AB59" s="898"/>
      <c r="AC59" s="898"/>
      <c r="AD59" s="898"/>
      <c r="AE59" s="899"/>
      <c r="AF59" s="793"/>
      <c r="AG59" s="794"/>
      <c r="AH59" s="794"/>
      <c r="AI59" s="794"/>
      <c r="AJ59" s="795"/>
      <c r="AK59" s="900"/>
      <c r="AL59" s="898"/>
      <c r="AM59" s="898"/>
      <c r="AN59" s="898"/>
      <c r="AO59" s="898"/>
      <c r="AP59" s="898"/>
      <c r="AQ59" s="898"/>
      <c r="AR59" s="898"/>
      <c r="AS59" s="898"/>
      <c r="AT59" s="898"/>
      <c r="AU59" s="898"/>
      <c r="AV59" s="898"/>
      <c r="AW59" s="898"/>
      <c r="AX59" s="898"/>
      <c r="AY59" s="898"/>
      <c r="AZ59" s="901"/>
      <c r="BA59" s="901"/>
      <c r="BB59" s="901"/>
      <c r="BC59" s="901"/>
      <c r="BD59" s="901"/>
      <c r="BE59" s="893"/>
      <c r="BF59" s="893"/>
      <c r="BG59" s="893"/>
      <c r="BH59" s="893"/>
      <c r="BI59" s="894"/>
      <c r="BJ59" s="253"/>
      <c r="BK59" s="253"/>
      <c r="BL59" s="253"/>
      <c r="BM59" s="253"/>
      <c r="BN59" s="253"/>
      <c r="BO59" s="266"/>
      <c r="BP59" s="266"/>
      <c r="BQ59" s="263">
        <v>53</v>
      </c>
      <c r="BR59" s="264"/>
      <c r="BS59" s="775"/>
      <c r="BT59" s="776"/>
      <c r="BU59" s="776"/>
      <c r="BV59" s="776"/>
      <c r="BW59" s="776"/>
      <c r="BX59" s="776"/>
      <c r="BY59" s="776"/>
      <c r="BZ59" s="776"/>
      <c r="CA59" s="776"/>
      <c r="CB59" s="776"/>
      <c r="CC59" s="776"/>
      <c r="CD59" s="776"/>
      <c r="CE59" s="776"/>
      <c r="CF59" s="776"/>
      <c r="CG59" s="777"/>
      <c r="CH59" s="814"/>
      <c r="CI59" s="815"/>
      <c r="CJ59" s="815"/>
      <c r="CK59" s="815"/>
      <c r="CL59" s="816"/>
      <c r="CM59" s="814"/>
      <c r="CN59" s="815"/>
      <c r="CO59" s="815"/>
      <c r="CP59" s="815"/>
      <c r="CQ59" s="816"/>
      <c r="CR59" s="814"/>
      <c r="CS59" s="815"/>
      <c r="CT59" s="815"/>
      <c r="CU59" s="815"/>
      <c r="CV59" s="816"/>
      <c r="CW59" s="814"/>
      <c r="CX59" s="815"/>
      <c r="CY59" s="815"/>
      <c r="CZ59" s="815"/>
      <c r="DA59" s="816"/>
      <c r="DB59" s="814"/>
      <c r="DC59" s="815"/>
      <c r="DD59" s="815"/>
      <c r="DE59" s="815"/>
      <c r="DF59" s="816"/>
      <c r="DG59" s="814"/>
      <c r="DH59" s="815"/>
      <c r="DI59" s="815"/>
      <c r="DJ59" s="815"/>
      <c r="DK59" s="816"/>
      <c r="DL59" s="814"/>
      <c r="DM59" s="815"/>
      <c r="DN59" s="815"/>
      <c r="DO59" s="815"/>
      <c r="DP59" s="816"/>
      <c r="DQ59" s="814"/>
      <c r="DR59" s="815"/>
      <c r="DS59" s="815"/>
      <c r="DT59" s="815"/>
      <c r="DU59" s="816"/>
      <c r="DV59" s="817"/>
      <c r="DW59" s="818"/>
      <c r="DX59" s="818"/>
      <c r="DY59" s="818"/>
      <c r="DZ59" s="819"/>
      <c r="EA59" s="247"/>
    </row>
    <row r="60" spans="1:131" s="248" customFormat="1" ht="26.25" customHeight="1" x14ac:dyDescent="0.15">
      <c r="A60" s="262">
        <v>33</v>
      </c>
      <c r="B60" s="787"/>
      <c r="C60" s="788"/>
      <c r="D60" s="788"/>
      <c r="E60" s="788"/>
      <c r="F60" s="788"/>
      <c r="G60" s="788"/>
      <c r="H60" s="788"/>
      <c r="I60" s="788"/>
      <c r="J60" s="788"/>
      <c r="K60" s="788"/>
      <c r="L60" s="788"/>
      <c r="M60" s="788"/>
      <c r="N60" s="788"/>
      <c r="O60" s="788"/>
      <c r="P60" s="789"/>
      <c r="Q60" s="897"/>
      <c r="R60" s="898"/>
      <c r="S60" s="898"/>
      <c r="T60" s="898"/>
      <c r="U60" s="898"/>
      <c r="V60" s="898"/>
      <c r="W60" s="898"/>
      <c r="X60" s="898"/>
      <c r="Y60" s="898"/>
      <c r="Z60" s="898"/>
      <c r="AA60" s="898"/>
      <c r="AB60" s="898"/>
      <c r="AC60" s="898"/>
      <c r="AD60" s="898"/>
      <c r="AE60" s="899"/>
      <c r="AF60" s="793"/>
      <c r="AG60" s="794"/>
      <c r="AH60" s="794"/>
      <c r="AI60" s="794"/>
      <c r="AJ60" s="795"/>
      <c r="AK60" s="900"/>
      <c r="AL60" s="898"/>
      <c r="AM60" s="898"/>
      <c r="AN60" s="898"/>
      <c r="AO60" s="898"/>
      <c r="AP60" s="898"/>
      <c r="AQ60" s="898"/>
      <c r="AR60" s="898"/>
      <c r="AS60" s="898"/>
      <c r="AT60" s="898"/>
      <c r="AU60" s="898"/>
      <c r="AV60" s="898"/>
      <c r="AW60" s="898"/>
      <c r="AX60" s="898"/>
      <c r="AY60" s="898"/>
      <c r="AZ60" s="901"/>
      <c r="BA60" s="901"/>
      <c r="BB60" s="901"/>
      <c r="BC60" s="901"/>
      <c r="BD60" s="901"/>
      <c r="BE60" s="893"/>
      <c r="BF60" s="893"/>
      <c r="BG60" s="893"/>
      <c r="BH60" s="893"/>
      <c r="BI60" s="894"/>
      <c r="BJ60" s="253"/>
      <c r="BK60" s="253"/>
      <c r="BL60" s="253"/>
      <c r="BM60" s="253"/>
      <c r="BN60" s="253"/>
      <c r="BO60" s="266"/>
      <c r="BP60" s="266"/>
      <c r="BQ60" s="263">
        <v>54</v>
      </c>
      <c r="BR60" s="264"/>
      <c r="BS60" s="775"/>
      <c r="BT60" s="776"/>
      <c r="BU60" s="776"/>
      <c r="BV60" s="776"/>
      <c r="BW60" s="776"/>
      <c r="BX60" s="776"/>
      <c r="BY60" s="776"/>
      <c r="BZ60" s="776"/>
      <c r="CA60" s="776"/>
      <c r="CB60" s="776"/>
      <c r="CC60" s="776"/>
      <c r="CD60" s="776"/>
      <c r="CE60" s="776"/>
      <c r="CF60" s="776"/>
      <c r="CG60" s="777"/>
      <c r="CH60" s="814"/>
      <c r="CI60" s="815"/>
      <c r="CJ60" s="815"/>
      <c r="CK60" s="815"/>
      <c r="CL60" s="816"/>
      <c r="CM60" s="814"/>
      <c r="CN60" s="815"/>
      <c r="CO60" s="815"/>
      <c r="CP60" s="815"/>
      <c r="CQ60" s="816"/>
      <c r="CR60" s="814"/>
      <c r="CS60" s="815"/>
      <c r="CT60" s="815"/>
      <c r="CU60" s="815"/>
      <c r="CV60" s="816"/>
      <c r="CW60" s="814"/>
      <c r="CX60" s="815"/>
      <c r="CY60" s="815"/>
      <c r="CZ60" s="815"/>
      <c r="DA60" s="816"/>
      <c r="DB60" s="814"/>
      <c r="DC60" s="815"/>
      <c r="DD60" s="815"/>
      <c r="DE60" s="815"/>
      <c r="DF60" s="816"/>
      <c r="DG60" s="814"/>
      <c r="DH60" s="815"/>
      <c r="DI60" s="815"/>
      <c r="DJ60" s="815"/>
      <c r="DK60" s="816"/>
      <c r="DL60" s="814"/>
      <c r="DM60" s="815"/>
      <c r="DN60" s="815"/>
      <c r="DO60" s="815"/>
      <c r="DP60" s="816"/>
      <c r="DQ60" s="814"/>
      <c r="DR60" s="815"/>
      <c r="DS60" s="815"/>
      <c r="DT60" s="815"/>
      <c r="DU60" s="816"/>
      <c r="DV60" s="817"/>
      <c r="DW60" s="818"/>
      <c r="DX60" s="818"/>
      <c r="DY60" s="818"/>
      <c r="DZ60" s="819"/>
      <c r="EA60" s="247"/>
    </row>
    <row r="61" spans="1:131" s="248" customFormat="1" ht="26.25" customHeight="1" thickBot="1" x14ac:dyDescent="0.2">
      <c r="A61" s="262">
        <v>34</v>
      </c>
      <c r="B61" s="787"/>
      <c r="C61" s="788"/>
      <c r="D61" s="788"/>
      <c r="E61" s="788"/>
      <c r="F61" s="788"/>
      <c r="G61" s="788"/>
      <c r="H61" s="788"/>
      <c r="I61" s="788"/>
      <c r="J61" s="788"/>
      <c r="K61" s="788"/>
      <c r="L61" s="788"/>
      <c r="M61" s="788"/>
      <c r="N61" s="788"/>
      <c r="O61" s="788"/>
      <c r="P61" s="789"/>
      <c r="Q61" s="897"/>
      <c r="R61" s="898"/>
      <c r="S61" s="898"/>
      <c r="T61" s="898"/>
      <c r="U61" s="898"/>
      <c r="V61" s="898"/>
      <c r="W61" s="898"/>
      <c r="X61" s="898"/>
      <c r="Y61" s="898"/>
      <c r="Z61" s="898"/>
      <c r="AA61" s="898"/>
      <c r="AB61" s="898"/>
      <c r="AC61" s="898"/>
      <c r="AD61" s="898"/>
      <c r="AE61" s="899"/>
      <c r="AF61" s="793"/>
      <c r="AG61" s="794"/>
      <c r="AH61" s="794"/>
      <c r="AI61" s="794"/>
      <c r="AJ61" s="795"/>
      <c r="AK61" s="900"/>
      <c r="AL61" s="898"/>
      <c r="AM61" s="898"/>
      <c r="AN61" s="898"/>
      <c r="AO61" s="898"/>
      <c r="AP61" s="898"/>
      <c r="AQ61" s="898"/>
      <c r="AR61" s="898"/>
      <c r="AS61" s="898"/>
      <c r="AT61" s="898"/>
      <c r="AU61" s="898"/>
      <c r="AV61" s="898"/>
      <c r="AW61" s="898"/>
      <c r="AX61" s="898"/>
      <c r="AY61" s="898"/>
      <c r="AZ61" s="901"/>
      <c r="BA61" s="901"/>
      <c r="BB61" s="901"/>
      <c r="BC61" s="901"/>
      <c r="BD61" s="901"/>
      <c r="BE61" s="893"/>
      <c r="BF61" s="893"/>
      <c r="BG61" s="893"/>
      <c r="BH61" s="893"/>
      <c r="BI61" s="894"/>
      <c r="BJ61" s="253"/>
      <c r="BK61" s="253"/>
      <c r="BL61" s="253"/>
      <c r="BM61" s="253"/>
      <c r="BN61" s="253"/>
      <c r="BO61" s="266"/>
      <c r="BP61" s="266"/>
      <c r="BQ61" s="263">
        <v>55</v>
      </c>
      <c r="BR61" s="264"/>
      <c r="BS61" s="775"/>
      <c r="BT61" s="776"/>
      <c r="BU61" s="776"/>
      <c r="BV61" s="776"/>
      <c r="BW61" s="776"/>
      <c r="BX61" s="776"/>
      <c r="BY61" s="776"/>
      <c r="BZ61" s="776"/>
      <c r="CA61" s="776"/>
      <c r="CB61" s="776"/>
      <c r="CC61" s="776"/>
      <c r="CD61" s="776"/>
      <c r="CE61" s="776"/>
      <c r="CF61" s="776"/>
      <c r="CG61" s="777"/>
      <c r="CH61" s="814"/>
      <c r="CI61" s="815"/>
      <c r="CJ61" s="815"/>
      <c r="CK61" s="815"/>
      <c r="CL61" s="816"/>
      <c r="CM61" s="814"/>
      <c r="CN61" s="815"/>
      <c r="CO61" s="815"/>
      <c r="CP61" s="815"/>
      <c r="CQ61" s="816"/>
      <c r="CR61" s="814"/>
      <c r="CS61" s="815"/>
      <c r="CT61" s="815"/>
      <c r="CU61" s="815"/>
      <c r="CV61" s="816"/>
      <c r="CW61" s="814"/>
      <c r="CX61" s="815"/>
      <c r="CY61" s="815"/>
      <c r="CZ61" s="815"/>
      <c r="DA61" s="816"/>
      <c r="DB61" s="814"/>
      <c r="DC61" s="815"/>
      <c r="DD61" s="815"/>
      <c r="DE61" s="815"/>
      <c r="DF61" s="816"/>
      <c r="DG61" s="814"/>
      <c r="DH61" s="815"/>
      <c r="DI61" s="815"/>
      <c r="DJ61" s="815"/>
      <c r="DK61" s="816"/>
      <c r="DL61" s="814"/>
      <c r="DM61" s="815"/>
      <c r="DN61" s="815"/>
      <c r="DO61" s="815"/>
      <c r="DP61" s="816"/>
      <c r="DQ61" s="814"/>
      <c r="DR61" s="815"/>
      <c r="DS61" s="815"/>
      <c r="DT61" s="815"/>
      <c r="DU61" s="816"/>
      <c r="DV61" s="817"/>
      <c r="DW61" s="818"/>
      <c r="DX61" s="818"/>
      <c r="DY61" s="818"/>
      <c r="DZ61" s="819"/>
      <c r="EA61" s="247"/>
    </row>
    <row r="62" spans="1:131" s="248" customFormat="1" ht="26.25" customHeight="1" x14ac:dyDescent="0.15">
      <c r="A62" s="262">
        <v>35</v>
      </c>
      <c r="B62" s="787"/>
      <c r="C62" s="788"/>
      <c r="D62" s="788"/>
      <c r="E62" s="788"/>
      <c r="F62" s="788"/>
      <c r="G62" s="788"/>
      <c r="H62" s="788"/>
      <c r="I62" s="788"/>
      <c r="J62" s="788"/>
      <c r="K62" s="788"/>
      <c r="L62" s="788"/>
      <c r="M62" s="788"/>
      <c r="N62" s="788"/>
      <c r="O62" s="788"/>
      <c r="P62" s="789"/>
      <c r="Q62" s="897"/>
      <c r="R62" s="898"/>
      <c r="S62" s="898"/>
      <c r="T62" s="898"/>
      <c r="U62" s="898"/>
      <c r="V62" s="898"/>
      <c r="W62" s="898"/>
      <c r="X62" s="898"/>
      <c r="Y62" s="898"/>
      <c r="Z62" s="898"/>
      <c r="AA62" s="898"/>
      <c r="AB62" s="898"/>
      <c r="AC62" s="898"/>
      <c r="AD62" s="898"/>
      <c r="AE62" s="899"/>
      <c r="AF62" s="793"/>
      <c r="AG62" s="794"/>
      <c r="AH62" s="794"/>
      <c r="AI62" s="794"/>
      <c r="AJ62" s="795"/>
      <c r="AK62" s="900"/>
      <c r="AL62" s="898"/>
      <c r="AM62" s="898"/>
      <c r="AN62" s="898"/>
      <c r="AO62" s="898"/>
      <c r="AP62" s="898"/>
      <c r="AQ62" s="898"/>
      <c r="AR62" s="898"/>
      <c r="AS62" s="898"/>
      <c r="AT62" s="898"/>
      <c r="AU62" s="898"/>
      <c r="AV62" s="898"/>
      <c r="AW62" s="898"/>
      <c r="AX62" s="898"/>
      <c r="AY62" s="898"/>
      <c r="AZ62" s="901"/>
      <c r="BA62" s="901"/>
      <c r="BB62" s="901"/>
      <c r="BC62" s="901"/>
      <c r="BD62" s="901"/>
      <c r="BE62" s="893"/>
      <c r="BF62" s="893"/>
      <c r="BG62" s="893"/>
      <c r="BH62" s="893"/>
      <c r="BI62" s="894"/>
      <c r="BJ62" s="909" t="s">
        <v>417</v>
      </c>
      <c r="BK62" s="871"/>
      <c r="BL62" s="871"/>
      <c r="BM62" s="871"/>
      <c r="BN62" s="872"/>
      <c r="BO62" s="266"/>
      <c r="BP62" s="266"/>
      <c r="BQ62" s="263">
        <v>56</v>
      </c>
      <c r="BR62" s="264"/>
      <c r="BS62" s="775"/>
      <c r="BT62" s="776"/>
      <c r="BU62" s="776"/>
      <c r="BV62" s="776"/>
      <c r="BW62" s="776"/>
      <c r="BX62" s="776"/>
      <c r="BY62" s="776"/>
      <c r="BZ62" s="776"/>
      <c r="CA62" s="776"/>
      <c r="CB62" s="776"/>
      <c r="CC62" s="776"/>
      <c r="CD62" s="776"/>
      <c r="CE62" s="776"/>
      <c r="CF62" s="776"/>
      <c r="CG62" s="777"/>
      <c r="CH62" s="814"/>
      <c r="CI62" s="815"/>
      <c r="CJ62" s="815"/>
      <c r="CK62" s="815"/>
      <c r="CL62" s="816"/>
      <c r="CM62" s="814"/>
      <c r="CN62" s="815"/>
      <c r="CO62" s="815"/>
      <c r="CP62" s="815"/>
      <c r="CQ62" s="816"/>
      <c r="CR62" s="814"/>
      <c r="CS62" s="815"/>
      <c r="CT62" s="815"/>
      <c r="CU62" s="815"/>
      <c r="CV62" s="816"/>
      <c r="CW62" s="814"/>
      <c r="CX62" s="815"/>
      <c r="CY62" s="815"/>
      <c r="CZ62" s="815"/>
      <c r="DA62" s="816"/>
      <c r="DB62" s="814"/>
      <c r="DC62" s="815"/>
      <c r="DD62" s="815"/>
      <c r="DE62" s="815"/>
      <c r="DF62" s="816"/>
      <c r="DG62" s="814"/>
      <c r="DH62" s="815"/>
      <c r="DI62" s="815"/>
      <c r="DJ62" s="815"/>
      <c r="DK62" s="816"/>
      <c r="DL62" s="814"/>
      <c r="DM62" s="815"/>
      <c r="DN62" s="815"/>
      <c r="DO62" s="815"/>
      <c r="DP62" s="816"/>
      <c r="DQ62" s="814"/>
      <c r="DR62" s="815"/>
      <c r="DS62" s="815"/>
      <c r="DT62" s="815"/>
      <c r="DU62" s="816"/>
      <c r="DV62" s="817"/>
      <c r="DW62" s="818"/>
      <c r="DX62" s="818"/>
      <c r="DY62" s="818"/>
      <c r="DZ62" s="819"/>
      <c r="EA62" s="247"/>
    </row>
    <row r="63" spans="1:131" s="248" customFormat="1" ht="26.25" customHeight="1" thickBot="1" x14ac:dyDescent="0.2">
      <c r="A63" s="265" t="s">
        <v>396</v>
      </c>
      <c r="B63" s="855" t="s">
        <v>418</v>
      </c>
      <c r="C63" s="856"/>
      <c r="D63" s="856"/>
      <c r="E63" s="856"/>
      <c r="F63" s="856"/>
      <c r="G63" s="856"/>
      <c r="H63" s="856"/>
      <c r="I63" s="856"/>
      <c r="J63" s="856"/>
      <c r="K63" s="856"/>
      <c r="L63" s="856"/>
      <c r="M63" s="856"/>
      <c r="N63" s="856"/>
      <c r="O63" s="856"/>
      <c r="P63" s="857"/>
      <c r="Q63" s="902"/>
      <c r="R63" s="903"/>
      <c r="S63" s="903"/>
      <c r="T63" s="903"/>
      <c r="U63" s="903"/>
      <c r="V63" s="903"/>
      <c r="W63" s="903"/>
      <c r="X63" s="903"/>
      <c r="Y63" s="903"/>
      <c r="Z63" s="903"/>
      <c r="AA63" s="903"/>
      <c r="AB63" s="903"/>
      <c r="AC63" s="903"/>
      <c r="AD63" s="903"/>
      <c r="AE63" s="904"/>
      <c r="AF63" s="905">
        <v>11891</v>
      </c>
      <c r="AG63" s="906"/>
      <c r="AH63" s="906"/>
      <c r="AI63" s="906"/>
      <c r="AJ63" s="907"/>
      <c r="AK63" s="908"/>
      <c r="AL63" s="903"/>
      <c r="AM63" s="903"/>
      <c r="AN63" s="903"/>
      <c r="AO63" s="903"/>
      <c r="AP63" s="906"/>
      <c r="AQ63" s="906"/>
      <c r="AR63" s="906"/>
      <c r="AS63" s="906"/>
      <c r="AT63" s="906"/>
      <c r="AU63" s="906"/>
      <c r="AV63" s="906"/>
      <c r="AW63" s="906"/>
      <c r="AX63" s="906"/>
      <c r="AY63" s="906"/>
      <c r="AZ63" s="910"/>
      <c r="BA63" s="910"/>
      <c r="BB63" s="910"/>
      <c r="BC63" s="910"/>
      <c r="BD63" s="910"/>
      <c r="BE63" s="911"/>
      <c r="BF63" s="911"/>
      <c r="BG63" s="911"/>
      <c r="BH63" s="911"/>
      <c r="BI63" s="912"/>
      <c r="BJ63" s="913" t="s">
        <v>244</v>
      </c>
      <c r="BK63" s="914"/>
      <c r="BL63" s="914"/>
      <c r="BM63" s="914"/>
      <c r="BN63" s="915"/>
      <c r="BO63" s="266"/>
      <c r="BP63" s="266"/>
      <c r="BQ63" s="263">
        <v>57</v>
      </c>
      <c r="BR63" s="264"/>
      <c r="BS63" s="775"/>
      <c r="BT63" s="776"/>
      <c r="BU63" s="776"/>
      <c r="BV63" s="776"/>
      <c r="BW63" s="776"/>
      <c r="BX63" s="776"/>
      <c r="BY63" s="776"/>
      <c r="BZ63" s="776"/>
      <c r="CA63" s="776"/>
      <c r="CB63" s="776"/>
      <c r="CC63" s="776"/>
      <c r="CD63" s="776"/>
      <c r="CE63" s="776"/>
      <c r="CF63" s="776"/>
      <c r="CG63" s="777"/>
      <c r="CH63" s="814"/>
      <c r="CI63" s="815"/>
      <c r="CJ63" s="815"/>
      <c r="CK63" s="815"/>
      <c r="CL63" s="816"/>
      <c r="CM63" s="814"/>
      <c r="CN63" s="815"/>
      <c r="CO63" s="815"/>
      <c r="CP63" s="815"/>
      <c r="CQ63" s="816"/>
      <c r="CR63" s="814"/>
      <c r="CS63" s="815"/>
      <c r="CT63" s="815"/>
      <c r="CU63" s="815"/>
      <c r="CV63" s="816"/>
      <c r="CW63" s="814"/>
      <c r="CX63" s="815"/>
      <c r="CY63" s="815"/>
      <c r="CZ63" s="815"/>
      <c r="DA63" s="816"/>
      <c r="DB63" s="814"/>
      <c r="DC63" s="815"/>
      <c r="DD63" s="815"/>
      <c r="DE63" s="815"/>
      <c r="DF63" s="816"/>
      <c r="DG63" s="814"/>
      <c r="DH63" s="815"/>
      <c r="DI63" s="815"/>
      <c r="DJ63" s="815"/>
      <c r="DK63" s="816"/>
      <c r="DL63" s="814"/>
      <c r="DM63" s="815"/>
      <c r="DN63" s="815"/>
      <c r="DO63" s="815"/>
      <c r="DP63" s="816"/>
      <c r="DQ63" s="814"/>
      <c r="DR63" s="815"/>
      <c r="DS63" s="815"/>
      <c r="DT63" s="815"/>
      <c r="DU63" s="816"/>
      <c r="DV63" s="817"/>
      <c r="DW63" s="818"/>
      <c r="DX63" s="818"/>
      <c r="DY63" s="818"/>
      <c r="DZ63" s="819"/>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775"/>
      <c r="BT64" s="776"/>
      <c r="BU64" s="776"/>
      <c r="BV64" s="776"/>
      <c r="BW64" s="776"/>
      <c r="BX64" s="776"/>
      <c r="BY64" s="776"/>
      <c r="BZ64" s="776"/>
      <c r="CA64" s="776"/>
      <c r="CB64" s="776"/>
      <c r="CC64" s="776"/>
      <c r="CD64" s="776"/>
      <c r="CE64" s="776"/>
      <c r="CF64" s="776"/>
      <c r="CG64" s="777"/>
      <c r="CH64" s="814"/>
      <c r="CI64" s="815"/>
      <c r="CJ64" s="815"/>
      <c r="CK64" s="815"/>
      <c r="CL64" s="816"/>
      <c r="CM64" s="814"/>
      <c r="CN64" s="815"/>
      <c r="CO64" s="815"/>
      <c r="CP64" s="815"/>
      <c r="CQ64" s="816"/>
      <c r="CR64" s="814"/>
      <c r="CS64" s="815"/>
      <c r="CT64" s="815"/>
      <c r="CU64" s="815"/>
      <c r="CV64" s="816"/>
      <c r="CW64" s="814"/>
      <c r="CX64" s="815"/>
      <c r="CY64" s="815"/>
      <c r="CZ64" s="815"/>
      <c r="DA64" s="816"/>
      <c r="DB64" s="814"/>
      <c r="DC64" s="815"/>
      <c r="DD64" s="815"/>
      <c r="DE64" s="815"/>
      <c r="DF64" s="816"/>
      <c r="DG64" s="814"/>
      <c r="DH64" s="815"/>
      <c r="DI64" s="815"/>
      <c r="DJ64" s="815"/>
      <c r="DK64" s="816"/>
      <c r="DL64" s="814"/>
      <c r="DM64" s="815"/>
      <c r="DN64" s="815"/>
      <c r="DO64" s="815"/>
      <c r="DP64" s="816"/>
      <c r="DQ64" s="814"/>
      <c r="DR64" s="815"/>
      <c r="DS64" s="815"/>
      <c r="DT64" s="815"/>
      <c r="DU64" s="816"/>
      <c r="DV64" s="817"/>
      <c r="DW64" s="818"/>
      <c r="DX64" s="818"/>
      <c r="DY64" s="818"/>
      <c r="DZ64" s="819"/>
      <c r="EA64" s="247"/>
    </row>
    <row r="65" spans="1:131" s="248" customFormat="1" ht="26.25" customHeight="1" thickBot="1" x14ac:dyDescent="0.2">
      <c r="A65" s="253" t="s">
        <v>419</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775"/>
      <c r="BT65" s="776"/>
      <c r="BU65" s="776"/>
      <c r="BV65" s="776"/>
      <c r="BW65" s="776"/>
      <c r="BX65" s="776"/>
      <c r="BY65" s="776"/>
      <c r="BZ65" s="776"/>
      <c r="CA65" s="776"/>
      <c r="CB65" s="776"/>
      <c r="CC65" s="776"/>
      <c r="CD65" s="776"/>
      <c r="CE65" s="776"/>
      <c r="CF65" s="776"/>
      <c r="CG65" s="777"/>
      <c r="CH65" s="814"/>
      <c r="CI65" s="815"/>
      <c r="CJ65" s="815"/>
      <c r="CK65" s="815"/>
      <c r="CL65" s="816"/>
      <c r="CM65" s="814"/>
      <c r="CN65" s="815"/>
      <c r="CO65" s="815"/>
      <c r="CP65" s="815"/>
      <c r="CQ65" s="816"/>
      <c r="CR65" s="814"/>
      <c r="CS65" s="815"/>
      <c r="CT65" s="815"/>
      <c r="CU65" s="815"/>
      <c r="CV65" s="816"/>
      <c r="CW65" s="814"/>
      <c r="CX65" s="815"/>
      <c r="CY65" s="815"/>
      <c r="CZ65" s="815"/>
      <c r="DA65" s="816"/>
      <c r="DB65" s="814"/>
      <c r="DC65" s="815"/>
      <c r="DD65" s="815"/>
      <c r="DE65" s="815"/>
      <c r="DF65" s="816"/>
      <c r="DG65" s="814"/>
      <c r="DH65" s="815"/>
      <c r="DI65" s="815"/>
      <c r="DJ65" s="815"/>
      <c r="DK65" s="816"/>
      <c r="DL65" s="814"/>
      <c r="DM65" s="815"/>
      <c r="DN65" s="815"/>
      <c r="DO65" s="815"/>
      <c r="DP65" s="816"/>
      <c r="DQ65" s="814"/>
      <c r="DR65" s="815"/>
      <c r="DS65" s="815"/>
      <c r="DT65" s="815"/>
      <c r="DU65" s="816"/>
      <c r="DV65" s="817"/>
      <c r="DW65" s="818"/>
      <c r="DX65" s="818"/>
      <c r="DY65" s="818"/>
      <c r="DZ65" s="819"/>
      <c r="EA65" s="247"/>
    </row>
    <row r="66" spans="1:131" s="248" customFormat="1" ht="26.25" customHeight="1" x14ac:dyDescent="0.15">
      <c r="A66" s="808" t="s">
        <v>420</v>
      </c>
      <c r="B66" s="809"/>
      <c r="C66" s="809"/>
      <c r="D66" s="809"/>
      <c r="E66" s="809"/>
      <c r="F66" s="809"/>
      <c r="G66" s="809"/>
      <c r="H66" s="809"/>
      <c r="I66" s="809"/>
      <c r="J66" s="809"/>
      <c r="K66" s="809"/>
      <c r="L66" s="809"/>
      <c r="M66" s="809"/>
      <c r="N66" s="809"/>
      <c r="O66" s="809"/>
      <c r="P66" s="810"/>
      <c r="Q66" s="804" t="s">
        <v>400</v>
      </c>
      <c r="R66" s="800"/>
      <c r="S66" s="800"/>
      <c r="T66" s="800"/>
      <c r="U66" s="801"/>
      <c r="V66" s="804" t="s">
        <v>401</v>
      </c>
      <c r="W66" s="800"/>
      <c r="X66" s="800"/>
      <c r="Y66" s="800"/>
      <c r="Z66" s="801"/>
      <c r="AA66" s="804" t="s">
        <v>402</v>
      </c>
      <c r="AB66" s="800"/>
      <c r="AC66" s="800"/>
      <c r="AD66" s="800"/>
      <c r="AE66" s="801"/>
      <c r="AF66" s="916" t="s">
        <v>403</v>
      </c>
      <c r="AG66" s="878"/>
      <c r="AH66" s="878"/>
      <c r="AI66" s="878"/>
      <c r="AJ66" s="917"/>
      <c r="AK66" s="804" t="s">
        <v>404</v>
      </c>
      <c r="AL66" s="809"/>
      <c r="AM66" s="809"/>
      <c r="AN66" s="809"/>
      <c r="AO66" s="810"/>
      <c r="AP66" s="804" t="s">
        <v>405</v>
      </c>
      <c r="AQ66" s="800"/>
      <c r="AR66" s="800"/>
      <c r="AS66" s="800"/>
      <c r="AT66" s="801"/>
      <c r="AU66" s="804" t="s">
        <v>421</v>
      </c>
      <c r="AV66" s="800"/>
      <c r="AW66" s="800"/>
      <c r="AX66" s="800"/>
      <c r="AY66" s="801"/>
      <c r="AZ66" s="804" t="s">
        <v>382</v>
      </c>
      <c r="BA66" s="800"/>
      <c r="BB66" s="800"/>
      <c r="BC66" s="800"/>
      <c r="BD66" s="806"/>
      <c r="BE66" s="266"/>
      <c r="BF66" s="266"/>
      <c r="BG66" s="266"/>
      <c r="BH66" s="266"/>
      <c r="BI66" s="266"/>
      <c r="BJ66" s="266"/>
      <c r="BK66" s="266"/>
      <c r="BL66" s="266"/>
      <c r="BM66" s="266"/>
      <c r="BN66" s="266"/>
      <c r="BO66" s="266"/>
      <c r="BP66" s="266"/>
      <c r="BQ66" s="263">
        <v>60</v>
      </c>
      <c r="BR66" s="268"/>
      <c r="BS66" s="927"/>
      <c r="BT66" s="928"/>
      <c r="BU66" s="928"/>
      <c r="BV66" s="928"/>
      <c r="BW66" s="928"/>
      <c r="BX66" s="928"/>
      <c r="BY66" s="928"/>
      <c r="BZ66" s="928"/>
      <c r="CA66" s="928"/>
      <c r="CB66" s="928"/>
      <c r="CC66" s="928"/>
      <c r="CD66" s="928"/>
      <c r="CE66" s="928"/>
      <c r="CF66" s="928"/>
      <c r="CG66" s="929"/>
      <c r="CH66" s="924"/>
      <c r="CI66" s="925"/>
      <c r="CJ66" s="925"/>
      <c r="CK66" s="925"/>
      <c r="CL66" s="926"/>
      <c r="CM66" s="924"/>
      <c r="CN66" s="925"/>
      <c r="CO66" s="925"/>
      <c r="CP66" s="925"/>
      <c r="CQ66" s="926"/>
      <c r="CR66" s="924"/>
      <c r="CS66" s="925"/>
      <c r="CT66" s="925"/>
      <c r="CU66" s="925"/>
      <c r="CV66" s="926"/>
      <c r="CW66" s="924"/>
      <c r="CX66" s="925"/>
      <c r="CY66" s="925"/>
      <c r="CZ66" s="925"/>
      <c r="DA66" s="926"/>
      <c r="DB66" s="924"/>
      <c r="DC66" s="925"/>
      <c r="DD66" s="925"/>
      <c r="DE66" s="925"/>
      <c r="DF66" s="926"/>
      <c r="DG66" s="924"/>
      <c r="DH66" s="925"/>
      <c r="DI66" s="925"/>
      <c r="DJ66" s="925"/>
      <c r="DK66" s="926"/>
      <c r="DL66" s="924"/>
      <c r="DM66" s="925"/>
      <c r="DN66" s="925"/>
      <c r="DO66" s="925"/>
      <c r="DP66" s="926"/>
      <c r="DQ66" s="924"/>
      <c r="DR66" s="925"/>
      <c r="DS66" s="925"/>
      <c r="DT66" s="925"/>
      <c r="DU66" s="926"/>
      <c r="DV66" s="921"/>
      <c r="DW66" s="922"/>
      <c r="DX66" s="922"/>
      <c r="DY66" s="922"/>
      <c r="DZ66" s="923"/>
      <c r="EA66" s="247"/>
    </row>
    <row r="67" spans="1:131" s="248" customFormat="1" ht="26.25" customHeight="1" thickBot="1" x14ac:dyDescent="0.2">
      <c r="A67" s="811"/>
      <c r="B67" s="812"/>
      <c r="C67" s="812"/>
      <c r="D67" s="812"/>
      <c r="E67" s="812"/>
      <c r="F67" s="812"/>
      <c r="G67" s="812"/>
      <c r="H67" s="812"/>
      <c r="I67" s="812"/>
      <c r="J67" s="812"/>
      <c r="K67" s="812"/>
      <c r="L67" s="812"/>
      <c r="M67" s="812"/>
      <c r="N67" s="812"/>
      <c r="O67" s="812"/>
      <c r="P67" s="813"/>
      <c r="Q67" s="805"/>
      <c r="R67" s="802"/>
      <c r="S67" s="802"/>
      <c r="T67" s="802"/>
      <c r="U67" s="803"/>
      <c r="V67" s="805"/>
      <c r="W67" s="802"/>
      <c r="X67" s="802"/>
      <c r="Y67" s="802"/>
      <c r="Z67" s="803"/>
      <c r="AA67" s="805"/>
      <c r="AB67" s="802"/>
      <c r="AC67" s="802"/>
      <c r="AD67" s="802"/>
      <c r="AE67" s="803"/>
      <c r="AF67" s="918"/>
      <c r="AG67" s="881"/>
      <c r="AH67" s="881"/>
      <c r="AI67" s="881"/>
      <c r="AJ67" s="919"/>
      <c r="AK67" s="920"/>
      <c r="AL67" s="812"/>
      <c r="AM67" s="812"/>
      <c r="AN67" s="812"/>
      <c r="AO67" s="813"/>
      <c r="AP67" s="805"/>
      <c r="AQ67" s="802"/>
      <c r="AR67" s="802"/>
      <c r="AS67" s="802"/>
      <c r="AT67" s="803"/>
      <c r="AU67" s="805"/>
      <c r="AV67" s="802"/>
      <c r="AW67" s="802"/>
      <c r="AX67" s="802"/>
      <c r="AY67" s="803"/>
      <c r="AZ67" s="805"/>
      <c r="BA67" s="802"/>
      <c r="BB67" s="802"/>
      <c r="BC67" s="802"/>
      <c r="BD67" s="807"/>
      <c r="BE67" s="266"/>
      <c r="BF67" s="266"/>
      <c r="BG67" s="266"/>
      <c r="BH67" s="266"/>
      <c r="BI67" s="266"/>
      <c r="BJ67" s="266"/>
      <c r="BK67" s="266"/>
      <c r="BL67" s="266"/>
      <c r="BM67" s="266"/>
      <c r="BN67" s="266"/>
      <c r="BO67" s="266"/>
      <c r="BP67" s="266"/>
      <c r="BQ67" s="263">
        <v>61</v>
      </c>
      <c r="BR67" s="268"/>
      <c r="BS67" s="927"/>
      <c r="BT67" s="928"/>
      <c r="BU67" s="928"/>
      <c r="BV67" s="928"/>
      <c r="BW67" s="928"/>
      <c r="BX67" s="928"/>
      <c r="BY67" s="928"/>
      <c r="BZ67" s="928"/>
      <c r="CA67" s="928"/>
      <c r="CB67" s="928"/>
      <c r="CC67" s="928"/>
      <c r="CD67" s="928"/>
      <c r="CE67" s="928"/>
      <c r="CF67" s="928"/>
      <c r="CG67" s="929"/>
      <c r="CH67" s="924"/>
      <c r="CI67" s="925"/>
      <c r="CJ67" s="925"/>
      <c r="CK67" s="925"/>
      <c r="CL67" s="926"/>
      <c r="CM67" s="924"/>
      <c r="CN67" s="925"/>
      <c r="CO67" s="925"/>
      <c r="CP67" s="925"/>
      <c r="CQ67" s="926"/>
      <c r="CR67" s="924"/>
      <c r="CS67" s="925"/>
      <c r="CT67" s="925"/>
      <c r="CU67" s="925"/>
      <c r="CV67" s="926"/>
      <c r="CW67" s="924"/>
      <c r="CX67" s="925"/>
      <c r="CY67" s="925"/>
      <c r="CZ67" s="925"/>
      <c r="DA67" s="926"/>
      <c r="DB67" s="924"/>
      <c r="DC67" s="925"/>
      <c r="DD67" s="925"/>
      <c r="DE67" s="925"/>
      <c r="DF67" s="926"/>
      <c r="DG67" s="924"/>
      <c r="DH67" s="925"/>
      <c r="DI67" s="925"/>
      <c r="DJ67" s="925"/>
      <c r="DK67" s="926"/>
      <c r="DL67" s="924"/>
      <c r="DM67" s="925"/>
      <c r="DN67" s="925"/>
      <c r="DO67" s="925"/>
      <c r="DP67" s="926"/>
      <c r="DQ67" s="924"/>
      <c r="DR67" s="925"/>
      <c r="DS67" s="925"/>
      <c r="DT67" s="925"/>
      <c r="DU67" s="926"/>
      <c r="DV67" s="921"/>
      <c r="DW67" s="922"/>
      <c r="DX67" s="922"/>
      <c r="DY67" s="922"/>
      <c r="DZ67" s="923"/>
      <c r="EA67" s="247"/>
    </row>
    <row r="68" spans="1:131" s="248" customFormat="1" ht="26.25" customHeight="1" thickTop="1" x14ac:dyDescent="0.15">
      <c r="A68" s="259">
        <v>1</v>
      </c>
      <c r="B68" s="768" t="s">
        <v>577</v>
      </c>
      <c r="C68" s="769"/>
      <c r="D68" s="769"/>
      <c r="E68" s="769"/>
      <c r="F68" s="769"/>
      <c r="G68" s="769"/>
      <c r="H68" s="769"/>
      <c r="I68" s="769"/>
      <c r="J68" s="769"/>
      <c r="K68" s="769"/>
      <c r="L68" s="769"/>
      <c r="M68" s="769"/>
      <c r="N68" s="769"/>
      <c r="O68" s="769"/>
      <c r="P68" s="770"/>
      <c r="Q68" s="932">
        <v>5423</v>
      </c>
      <c r="R68" s="931"/>
      <c r="S68" s="931"/>
      <c r="T68" s="931"/>
      <c r="U68" s="931"/>
      <c r="V68" s="930">
        <v>5353</v>
      </c>
      <c r="W68" s="931"/>
      <c r="X68" s="931"/>
      <c r="Y68" s="931"/>
      <c r="Z68" s="931"/>
      <c r="AA68" s="931">
        <v>70</v>
      </c>
      <c r="AB68" s="931"/>
      <c r="AC68" s="931"/>
      <c r="AD68" s="931"/>
      <c r="AE68" s="931"/>
      <c r="AF68" s="931">
        <v>70</v>
      </c>
      <c r="AG68" s="931"/>
      <c r="AH68" s="931"/>
      <c r="AI68" s="931"/>
      <c r="AJ68" s="931"/>
      <c r="AK68" s="931">
        <v>0</v>
      </c>
      <c r="AL68" s="931"/>
      <c r="AM68" s="931"/>
      <c r="AN68" s="931"/>
      <c r="AO68" s="931"/>
      <c r="AP68" s="930">
        <v>849</v>
      </c>
      <c r="AQ68" s="931"/>
      <c r="AR68" s="931"/>
      <c r="AS68" s="931"/>
      <c r="AT68" s="931"/>
      <c r="AU68" s="931">
        <v>767</v>
      </c>
      <c r="AV68" s="931"/>
      <c r="AW68" s="931"/>
      <c r="AX68" s="931"/>
      <c r="AY68" s="931"/>
      <c r="AZ68" s="773"/>
      <c r="BA68" s="773"/>
      <c r="BB68" s="773"/>
      <c r="BC68" s="773"/>
      <c r="BD68" s="774"/>
      <c r="BE68" s="266"/>
      <c r="BF68" s="266"/>
      <c r="BG68" s="266"/>
      <c r="BH68" s="266"/>
      <c r="BI68" s="266"/>
      <c r="BJ68" s="266"/>
      <c r="BK68" s="266"/>
      <c r="BL68" s="266"/>
      <c r="BM68" s="266"/>
      <c r="BN68" s="266"/>
      <c r="BO68" s="266"/>
      <c r="BP68" s="266"/>
      <c r="BQ68" s="263">
        <v>62</v>
      </c>
      <c r="BR68" s="268"/>
      <c r="BS68" s="927"/>
      <c r="BT68" s="928"/>
      <c r="BU68" s="928"/>
      <c r="BV68" s="928"/>
      <c r="BW68" s="928"/>
      <c r="BX68" s="928"/>
      <c r="BY68" s="928"/>
      <c r="BZ68" s="928"/>
      <c r="CA68" s="928"/>
      <c r="CB68" s="928"/>
      <c r="CC68" s="928"/>
      <c r="CD68" s="928"/>
      <c r="CE68" s="928"/>
      <c r="CF68" s="928"/>
      <c r="CG68" s="929"/>
      <c r="CH68" s="924"/>
      <c r="CI68" s="925"/>
      <c r="CJ68" s="925"/>
      <c r="CK68" s="925"/>
      <c r="CL68" s="926"/>
      <c r="CM68" s="924"/>
      <c r="CN68" s="925"/>
      <c r="CO68" s="925"/>
      <c r="CP68" s="925"/>
      <c r="CQ68" s="926"/>
      <c r="CR68" s="924"/>
      <c r="CS68" s="925"/>
      <c r="CT68" s="925"/>
      <c r="CU68" s="925"/>
      <c r="CV68" s="926"/>
      <c r="CW68" s="924"/>
      <c r="CX68" s="925"/>
      <c r="CY68" s="925"/>
      <c r="CZ68" s="925"/>
      <c r="DA68" s="926"/>
      <c r="DB68" s="924"/>
      <c r="DC68" s="925"/>
      <c r="DD68" s="925"/>
      <c r="DE68" s="925"/>
      <c r="DF68" s="926"/>
      <c r="DG68" s="924"/>
      <c r="DH68" s="925"/>
      <c r="DI68" s="925"/>
      <c r="DJ68" s="925"/>
      <c r="DK68" s="926"/>
      <c r="DL68" s="924"/>
      <c r="DM68" s="925"/>
      <c r="DN68" s="925"/>
      <c r="DO68" s="925"/>
      <c r="DP68" s="926"/>
      <c r="DQ68" s="924"/>
      <c r="DR68" s="925"/>
      <c r="DS68" s="925"/>
      <c r="DT68" s="925"/>
      <c r="DU68" s="926"/>
      <c r="DV68" s="921"/>
      <c r="DW68" s="922"/>
      <c r="DX68" s="922"/>
      <c r="DY68" s="922"/>
      <c r="DZ68" s="923"/>
      <c r="EA68" s="247"/>
    </row>
    <row r="69" spans="1:131" s="248" customFormat="1" ht="26.25" customHeight="1" x14ac:dyDescent="0.15">
      <c r="A69" s="262">
        <v>2</v>
      </c>
      <c r="B69" s="765" t="s">
        <v>578</v>
      </c>
      <c r="C69" s="766"/>
      <c r="D69" s="766"/>
      <c r="E69" s="766"/>
      <c r="F69" s="766"/>
      <c r="G69" s="766"/>
      <c r="H69" s="766"/>
      <c r="I69" s="766"/>
      <c r="J69" s="766"/>
      <c r="K69" s="766"/>
      <c r="L69" s="766"/>
      <c r="M69" s="766"/>
      <c r="N69" s="766"/>
      <c r="O69" s="766"/>
      <c r="P69" s="767"/>
      <c r="Q69" s="933">
        <v>1497</v>
      </c>
      <c r="R69" s="764"/>
      <c r="S69" s="764"/>
      <c r="T69" s="764"/>
      <c r="U69" s="764"/>
      <c r="V69" s="764">
        <v>1481</v>
      </c>
      <c r="W69" s="764"/>
      <c r="X69" s="764"/>
      <c r="Y69" s="764"/>
      <c r="Z69" s="764"/>
      <c r="AA69" s="764">
        <v>15</v>
      </c>
      <c r="AB69" s="764"/>
      <c r="AC69" s="764"/>
      <c r="AD69" s="764"/>
      <c r="AE69" s="764"/>
      <c r="AF69" s="764">
        <v>15</v>
      </c>
      <c r="AG69" s="764"/>
      <c r="AH69" s="764"/>
      <c r="AI69" s="764"/>
      <c r="AJ69" s="764"/>
      <c r="AK69" s="764" t="s">
        <v>588</v>
      </c>
      <c r="AL69" s="764"/>
      <c r="AM69" s="764"/>
      <c r="AN69" s="764"/>
      <c r="AO69" s="764"/>
      <c r="AP69" s="764" t="s">
        <v>588</v>
      </c>
      <c r="AQ69" s="764"/>
      <c r="AR69" s="764"/>
      <c r="AS69" s="764"/>
      <c r="AT69" s="764"/>
      <c r="AU69" s="764" t="s">
        <v>588</v>
      </c>
      <c r="AV69" s="764"/>
      <c r="AW69" s="764"/>
      <c r="AX69" s="764"/>
      <c r="AY69" s="764"/>
      <c r="AZ69" s="771" t="s">
        <v>581</v>
      </c>
      <c r="BA69" s="771"/>
      <c r="BB69" s="771"/>
      <c r="BC69" s="771"/>
      <c r="BD69" s="772"/>
      <c r="BE69" s="266"/>
      <c r="BF69" s="266"/>
      <c r="BG69" s="266"/>
      <c r="BH69" s="266"/>
      <c r="BI69" s="266"/>
      <c r="BJ69" s="266"/>
      <c r="BK69" s="266"/>
      <c r="BL69" s="266"/>
      <c r="BM69" s="266"/>
      <c r="BN69" s="266"/>
      <c r="BO69" s="266"/>
      <c r="BP69" s="266"/>
      <c r="BQ69" s="263">
        <v>63</v>
      </c>
      <c r="BR69" s="268"/>
      <c r="BS69" s="927"/>
      <c r="BT69" s="928"/>
      <c r="BU69" s="928"/>
      <c r="BV69" s="928"/>
      <c r="BW69" s="928"/>
      <c r="BX69" s="928"/>
      <c r="BY69" s="928"/>
      <c r="BZ69" s="928"/>
      <c r="CA69" s="928"/>
      <c r="CB69" s="928"/>
      <c r="CC69" s="928"/>
      <c r="CD69" s="928"/>
      <c r="CE69" s="928"/>
      <c r="CF69" s="928"/>
      <c r="CG69" s="929"/>
      <c r="CH69" s="924"/>
      <c r="CI69" s="925"/>
      <c r="CJ69" s="925"/>
      <c r="CK69" s="925"/>
      <c r="CL69" s="926"/>
      <c r="CM69" s="924"/>
      <c r="CN69" s="925"/>
      <c r="CO69" s="925"/>
      <c r="CP69" s="925"/>
      <c r="CQ69" s="926"/>
      <c r="CR69" s="924"/>
      <c r="CS69" s="925"/>
      <c r="CT69" s="925"/>
      <c r="CU69" s="925"/>
      <c r="CV69" s="926"/>
      <c r="CW69" s="924"/>
      <c r="CX69" s="925"/>
      <c r="CY69" s="925"/>
      <c r="CZ69" s="925"/>
      <c r="DA69" s="926"/>
      <c r="DB69" s="924"/>
      <c r="DC69" s="925"/>
      <c r="DD69" s="925"/>
      <c r="DE69" s="925"/>
      <c r="DF69" s="926"/>
      <c r="DG69" s="924"/>
      <c r="DH69" s="925"/>
      <c r="DI69" s="925"/>
      <c r="DJ69" s="925"/>
      <c r="DK69" s="926"/>
      <c r="DL69" s="924"/>
      <c r="DM69" s="925"/>
      <c r="DN69" s="925"/>
      <c r="DO69" s="925"/>
      <c r="DP69" s="926"/>
      <c r="DQ69" s="924"/>
      <c r="DR69" s="925"/>
      <c r="DS69" s="925"/>
      <c r="DT69" s="925"/>
      <c r="DU69" s="926"/>
      <c r="DV69" s="921"/>
      <c r="DW69" s="922"/>
      <c r="DX69" s="922"/>
      <c r="DY69" s="922"/>
      <c r="DZ69" s="923"/>
      <c r="EA69" s="247"/>
    </row>
    <row r="70" spans="1:131" s="248" customFormat="1" ht="26.25" customHeight="1" x14ac:dyDescent="0.15">
      <c r="A70" s="262">
        <v>3</v>
      </c>
      <c r="B70" s="765" t="s">
        <v>579</v>
      </c>
      <c r="C70" s="766"/>
      <c r="D70" s="766"/>
      <c r="E70" s="766"/>
      <c r="F70" s="766"/>
      <c r="G70" s="766"/>
      <c r="H70" s="766"/>
      <c r="I70" s="766"/>
      <c r="J70" s="766"/>
      <c r="K70" s="766"/>
      <c r="L70" s="766"/>
      <c r="M70" s="766"/>
      <c r="N70" s="766"/>
      <c r="O70" s="766"/>
      <c r="P70" s="767"/>
      <c r="Q70" s="933">
        <v>768538</v>
      </c>
      <c r="R70" s="764"/>
      <c r="S70" s="764"/>
      <c r="T70" s="764"/>
      <c r="U70" s="764"/>
      <c r="V70" s="764">
        <v>753941</v>
      </c>
      <c r="W70" s="764"/>
      <c r="X70" s="764"/>
      <c r="Y70" s="764"/>
      <c r="Z70" s="764"/>
      <c r="AA70" s="764">
        <v>14597</v>
      </c>
      <c r="AB70" s="764"/>
      <c r="AC70" s="764"/>
      <c r="AD70" s="764"/>
      <c r="AE70" s="764"/>
      <c r="AF70" s="764">
        <v>14597</v>
      </c>
      <c r="AG70" s="764"/>
      <c r="AH70" s="764"/>
      <c r="AI70" s="764"/>
      <c r="AJ70" s="764"/>
      <c r="AK70" s="764">
        <v>7714</v>
      </c>
      <c r="AL70" s="764"/>
      <c r="AM70" s="764"/>
      <c r="AN70" s="764"/>
      <c r="AO70" s="764"/>
      <c r="AP70" s="764" t="s">
        <v>588</v>
      </c>
      <c r="AQ70" s="764"/>
      <c r="AR70" s="764"/>
      <c r="AS70" s="764"/>
      <c r="AT70" s="764"/>
      <c r="AU70" s="764" t="s">
        <v>588</v>
      </c>
      <c r="AV70" s="764"/>
      <c r="AW70" s="764"/>
      <c r="AX70" s="764"/>
      <c r="AY70" s="764"/>
      <c r="AZ70" s="771" t="s">
        <v>582</v>
      </c>
      <c r="BA70" s="771"/>
      <c r="BB70" s="771"/>
      <c r="BC70" s="771"/>
      <c r="BD70" s="772"/>
      <c r="BE70" s="266"/>
      <c r="BF70" s="266"/>
      <c r="BG70" s="266"/>
      <c r="BH70" s="266"/>
      <c r="BI70" s="266"/>
      <c r="BJ70" s="266"/>
      <c r="BK70" s="266"/>
      <c r="BL70" s="266"/>
      <c r="BM70" s="266"/>
      <c r="BN70" s="266"/>
      <c r="BO70" s="266"/>
      <c r="BP70" s="266"/>
      <c r="BQ70" s="263">
        <v>64</v>
      </c>
      <c r="BR70" s="268"/>
      <c r="BS70" s="927"/>
      <c r="BT70" s="928"/>
      <c r="BU70" s="928"/>
      <c r="BV70" s="928"/>
      <c r="BW70" s="928"/>
      <c r="BX70" s="928"/>
      <c r="BY70" s="928"/>
      <c r="BZ70" s="928"/>
      <c r="CA70" s="928"/>
      <c r="CB70" s="928"/>
      <c r="CC70" s="928"/>
      <c r="CD70" s="928"/>
      <c r="CE70" s="928"/>
      <c r="CF70" s="928"/>
      <c r="CG70" s="929"/>
      <c r="CH70" s="924"/>
      <c r="CI70" s="925"/>
      <c r="CJ70" s="925"/>
      <c r="CK70" s="925"/>
      <c r="CL70" s="926"/>
      <c r="CM70" s="924"/>
      <c r="CN70" s="925"/>
      <c r="CO70" s="925"/>
      <c r="CP70" s="925"/>
      <c r="CQ70" s="926"/>
      <c r="CR70" s="924"/>
      <c r="CS70" s="925"/>
      <c r="CT70" s="925"/>
      <c r="CU70" s="925"/>
      <c r="CV70" s="926"/>
      <c r="CW70" s="924"/>
      <c r="CX70" s="925"/>
      <c r="CY70" s="925"/>
      <c r="CZ70" s="925"/>
      <c r="DA70" s="926"/>
      <c r="DB70" s="924"/>
      <c r="DC70" s="925"/>
      <c r="DD70" s="925"/>
      <c r="DE70" s="925"/>
      <c r="DF70" s="926"/>
      <c r="DG70" s="924"/>
      <c r="DH70" s="925"/>
      <c r="DI70" s="925"/>
      <c r="DJ70" s="925"/>
      <c r="DK70" s="926"/>
      <c r="DL70" s="924"/>
      <c r="DM70" s="925"/>
      <c r="DN70" s="925"/>
      <c r="DO70" s="925"/>
      <c r="DP70" s="926"/>
      <c r="DQ70" s="924"/>
      <c r="DR70" s="925"/>
      <c r="DS70" s="925"/>
      <c r="DT70" s="925"/>
      <c r="DU70" s="926"/>
      <c r="DV70" s="921"/>
      <c r="DW70" s="922"/>
      <c r="DX70" s="922"/>
      <c r="DY70" s="922"/>
      <c r="DZ70" s="923"/>
      <c r="EA70" s="247"/>
    </row>
    <row r="71" spans="1:131" s="248" customFormat="1" ht="26.25" customHeight="1" x14ac:dyDescent="0.15">
      <c r="A71" s="262">
        <v>4</v>
      </c>
      <c r="B71" s="765" t="s">
        <v>580</v>
      </c>
      <c r="C71" s="766"/>
      <c r="D71" s="766"/>
      <c r="E71" s="766"/>
      <c r="F71" s="766"/>
      <c r="G71" s="766"/>
      <c r="H71" s="766"/>
      <c r="I71" s="766"/>
      <c r="J71" s="766"/>
      <c r="K71" s="766"/>
      <c r="L71" s="766"/>
      <c r="M71" s="766"/>
      <c r="N71" s="766"/>
      <c r="O71" s="766"/>
      <c r="P71" s="767"/>
      <c r="Q71" s="783">
        <v>348</v>
      </c>
      <c r="R71" s="782"/>
      <c r="S71" s="782"/>
      <c r="T71" s="782"/>
      <c r="U71" s="763"/>
      <c r="V71" s="781">
        <v>320</v>
      </c>
      <c r="W71" s="782"/>
      <c r="X71" s="782"/>
      <c r="Y71" s="782"/>
      <c r="Z71" s="763"/>
      <c r="AA71" s="784">
        <v>28</v>
      </c>
      <c r="AB71" s="785"/>
      <c r="AC71" s="785"/>
      <c r="AD71" s="785"/>
      <c r="AE71" s="786"/>
      <c r="AF71" s="781">
        <v>28</v>
      </c>
      <c r="AG71" s="782"/>
      <c r="AH71" s="782"/>
      <c r="AI71" s="782"/>
      <c r="AJ71" s="763"/>
      <c r="AK71" s="781">
        <v>14</v>
      </c>
      <c r="AL71" s="782"/>
      <c r="AM71" s="782"/>
      <c r="AN71" s="782"/>
      <c r="AO71" s="763"/>
      <c r="AP71" s="781" t="s">
        <v>588</v>
      </c>
      <c r="AQ71" s="782"/>
      <c r="AR71" s="782"/>
      <c r="AS71" s="782"/>
      <c r="AT71" s="763"/>
      <c r="AU71" s="781" t="s">
        <v>588</v>
      </c>
      <c r="AV71" s="782"/>
      <c r="AW71" s="782"/>
      <c r="AX71" s="782"/>
      <c r="AY71" s="763"/>
      <c r="AZ71" s="771"/>
      <c r="BA71" s="771"/>
      <c r="BB71" s="771"/>
      <c r="BC71" s="771"/>
      <c r="BD71" s="772"/>
      <c r="BE71" s="266"/>
      <c r="BF71" s="266"/>
      <c r="BG71" s="266"/>
      <c r="BH71" s="266"/>
      <c r="BI71" s="266"/>
      <c r="BJ71" s="266"/>
      <c r="BK71" s="266"/>
      <c r="BL71" s="266"/>
      <c r="BM71" s="266"/>
      <c r="BN71" s="266"/>
      <c r="BO71" s="266"/>
      <c r="BP71" s="266"/>
      <c r="BQ71" s="263">
        <v>65</v>
      </c>
      <c r="BR71" s="268"/>
      <c r="BS71" s="927"/>
      <c r="BT71" s="928"/>
      <c r="BU71" s="928"/>
      <c r="BV71" s="928"/>
      <c r="BW71" s="928"/>
      <c r="BX71" s="928"/>
      <c r="BY71" s="928"/>
      <c r="BZ71" s="928"/>
      <c r="CA71" s="928"/>
      <c r="CB71" s="928"/>
      <c r="CC71" s="928"/>
      <c r="CD71" s="928"/>
      <c r="CE71" s="928"/>
      <c r="CF71" s="928"/>
      <c r="CG71" s="929"/>
      <c r="CH71" s="924"/>
      <c r="CI71" s="925"/>
      <c r="CJ71" s="925"/>
      <c r="CK71" s="925"/>
      <c r="CL71" s="926"/>
      <c r="CM71" s="924"/>
      <c r="CN71" s="925"/>
      <c r="CO71" s="925"/>
      <c r="CP71" s="925"/>
      <c r="CQ71" s="926"/>
      <c r="CR71" s="924"/>
      <c r="CS71" s="925"/>
      <c r="CT71" s="925"/>
      <c r="CU71" s="925"/>
      <c r="CV71" s="926"/>
      <c r="CW71" s="924"/>
      <c r="CX71" s="925"/>
      <c r="CY71" s="925"/>
      <c r="CZ71" s="925"/>
      <c r="DA71" s="926"/>
      <c r="DB71" s="924"/>
      <c r="DC71" s="925"/>
      <c r="DD71" s="925"/>
      <c r="DE71" s="925"/>
      <c r="DF71" s="926"/>
      <c r="DG71" s="924"/>
      <c r="DH71" s="925"/>
      <c r="DI71" s="925"/>
      <c r="DJ71" s="925"/>
      <c r="DK71" s="926"/>
      <c r="DL71" s="924"/>
      <c r="DM71" s="925"/>
      <c r="DN71" s="925"/>
      <c r="DO71" s="925"/>
      <c r="DP71" s="926"/>
      <c r="DQ71" s="924"/>
      <c r="DR71" s="925"/>
      <c r="DS71" s="925"/>
      <c r="DT71" s="925"/>
      <c r="DU71" s="926"/>
      <c r="DV71" s="921"/>
      <c r="DW71" s="922"/>
      <c r="DX71" s="922"/>
      <c r="DY71" s="922"/>
      <c r="DZ71" s="923"/>
      <c r="EA71" s="247"/>
    </row>
    <row r="72" spans="1:131" s="248" customFormat="1" ht="26.25" customHeight="1" x14ac:dyDescent="0.15">
      <c r="A72" s="262">
        <v>5</v>
      </c>
      <c r="B72" s="765"/>
      <c r="C72" s="766"/>
      <c r="D72" s="766"/>
      <c r="E72" s="766"/>
      <c r="F72" s="766"/>
      <c r="G72" s="766"/>
      <c r="H72" s="766"/>
      <c r="I72" s="766"/>
      <c r="J72" s="766"/>
      <c r="K72" s="766"/>
      <c r="L72" s="766"/>
      <c r="M72" s="766"/>
      <c r="N72" s="766"/>
      <c r="O72" s="766"/>
      <c r="P72" s="767"/>
      <c r="Q72" s="933"/>
      <c r="R72" s="764"/>
      <c r="S72" s="764"/>
      <c r="T72" s="764"/>
      <c r="U72" s="764"/>
      <c r="V72" s="764"/>
      <c r="W72" s="764"/>
      <c r="X72" s="764"/>
      <c r="Y72" s="764"/>
      <c r="Z72" s="764"/>
      <c r="AA72" s="764"/>
      <c r="AB72" s="764"/>
      <c r="AC72" s="764"/>
      <c r="AD72" s="764"/>
      <c r="AE72" s="764"/>
      <c r="AF72" s="764"/>
      <c r="AG72" s="764"/>
      <c r="AH72" s="764"/>
      <c r="AI72" s="764"/>
      <c r="AJ72" s="764"/>
      <c r="AK72" s="764"/>
      <c r="AL72" s="764"/>
      <c r="AM72" s="764"/>
      <c r="AN72" s="764"/>
      <c r="AO72" s="764"/>
      <c r="AP72" s="764"/>
      <c r="AQ72" s="764"/>
      <c r="AR72" s="764"/>
      <c r="AS72" s="764"/>
      <c r="AT72" s="764"/>
      <c r="AU72" s="764"/>
      <c r="AV72" s="764"/>
      <c r="AW72" s="764"/>
      <c r="AX72" s="764"/>
      <c r="AY72" s="764"/>
      <c r="AZ72" s="771"/>
      <c r="BA72" s="771"/>
      <c r="BB72" s="771"/>
      <c r="BC72" s="771"/>
      <c r="BD72" s="772"/>
      <c r="BE72" s="266"/>
      <c r="BF72" s="266"/>
      <c r="BG72" s="266"/>
      <c r="BH72" s="266"/>
      <c r="BI72" s="266"/>
      <c r="BJ72" s="266"/>
      <c r="BK72" s="266"/>
      <c r="BL72" s="266"/>
      <c r="BM72" s="266"/>
      <c r="BN72" s="266"/>
      <c r="BO72" s="266"/>
      <c r="BP72" s="266"/>
      <c r="BQ72" s="263">
        <v>66</v>
      </c>
      <c r="BR72" s="268"/>
      <c r="BS72" s="927"/>
      <c r="BT72" s="928"/>
      <c r="BU72" s="928"/>
      <c r="BV72" s="928"/>
      <c r="BW72" s="928"/>
      <c r="BX72" s="928"/>
      <c r="BY72" s="928"/>
      <c r="BZ72" s="928"/>
      <c r="CA72" s="928"/>
      <c r="CB72" s="928"/>
      <c r="CC72" s="928"/>
      <c r="CD72" s="928"/>
      <c r="CE72" s="928"/>
      <c r="CF72" s="928"/>
      <c r="CG72" s="929"/>
      <c r="CH72" s="924"/>
      <c r="CI72" s="925"/>
      <c r="CJ72" s="925"/>
      <c r="CK72" s="925"/>
      <c r="CL72" s="926"/>
      <c r="CM72" s="924"/>
      <c r="CN72" s="925"/>
      <c r="CO72" s="925"/>
      <c r="CP72" s="925"/>
      <c r="CQ72" s="926"/>
      <c r="CR72" s="924"/>
      <c r="CS72" s="925"/>
      <c r="CT72" s="925"/>
      <c r="CU72" s="925"/>
      <c r="CV72" s="926"/>
      <c r="CW72" s="924"/>
      <c r="CX72" s="925"/>
      <c r="CY72" s="925"/>
      <c r="CZ72" s="925"/>
      <c r="DA72" s="926"/>
      <c r="DB72" s="924"/>
      <c r="DC72" s="925"/>
      <c r="DD72" s="925"/>
      <c r="DE72" s="925"/>
      <c r="DF72" s="926"/>
      <c r="DG72" s="924"/>
      <c r="DH72" s="925"/>
      <c r="DI72" s="925"/>
      <c r="DJ72" s="925"/>
      <c r="DK72" s="926"/>
      <c r="DL72" s="924"/>
      <c r="DM72" s="925"/>
      <c r="DN72" s="925"/>
      <c r="DO72" s="925"/>
      <c r="DP72" s="926"/>
      <c r="DQ72" s="924"/>
      <c r="DR72" s="925"/>
      <c r="DS72" s="925"/>
      <c r="DT72" s="925"/>
      <c r="DU72" s="926"/>
      <c r="DV72" s="921"/>
      <c r="DW72" s="922"/>
      <c r="DX72" s="922"/>
      <c r="DY72" s="922"/>
      <c r="DZ72" s="923"/>
      <c r="EA72" s="247"/>
    </row>
    <row r="73" spans="1:131" s="248" customFormat="1" ht="26.25" customHeight="1" x14ac:dyDescent="0.15">
      <c r="A73" s="262">
        <v>6</v>
      </c>
      <c r="B73" s="765"/>
      <c r="C73" s="766"/>
      <c r="D73" s="766"/>
      <c r="E73" s="766"/>
      <c r="F73" s="766"/>
      <c r="G73" s="766"/>
      <c r="H73" s="766"/>
      <c r="I73" s="766"/>
      <c r="J73" s="766"/>
      <c r="K73" s="766"/>
      <c r="L73" s="766"/>
      <c r="M73" s="766"/>
      <c r="N73" s="766"/>
      <c r="O73" s="766"/>
      <c r="P73" s="767"/>
      <c r="Q73" s="933"/>
      <c r="R73" s="764"/>
      <c r="S73" s="764"/>
      <c r="T73" s="764"/>
      <c r="U73" s="764"/>
      <c r="V73" s="764"/>
      <c r="W73" s="764"/>
      <c r="X73" s="764"/>
      <c r="Y73" s="764"/>
      <c r="Z73" s="764"/>
      <c r="AA73" s="764"/>
      <c r="AB73" s="764"/>
      <c r="AC73" s="764"/>
      <c r="AD73" s="764"/>
      <c r="AE73" s="764"/>
      <c r="AF73" s="764"/>
      <c r="AG73" s="764"/>
      <c r="AH73" s="764"/>
      <c r="AI73" s="764"/>
      <c r="AJ73" s="764"/>
      <c r="AK73" s="764"/>
      <c r="AL73" s="764"/>
      <c r="AM73" s="764"/>
      <c r="AN73" s="764"/>
      <c r="AO73" s="764"/>
      <c r="AP73" s="764"/>
      <c r="AQ73" s="764"/>
      <c r="AR73" s="764"/>
      <c r="AS73" s="764"/>
      <c r="AT73" s="764"/>
      <c r="AU73" s="764"/>
      <c r="AV73" s="764"/>
      <c r="AW73" s="764"/>
      <c r="AX73" s="764"/>
      <c r="AY73" s="764"/>
      <c r="AZ73" s="771"/>
      <c r="BA73" s="771"/>
      <c r="BB73" s="771"/>
      <c r="BC73" s="771"/>
      <c r="BD73" s="772"/>
      <c r="BE73" s="266"/>
      <c r="BF73" s="266"/>
      <c r="BG73" s="266"/>
      <c r="BH73" s="266"/>
      <c r="BI73" s="266"/>
      <c r="BJ73" s="266"/>
      <c r="BK73" s="266"/>
      <c r="BL73" s="266"/>
      <c r="BM73" s="266"/>
      <c r="BN73" s="266"/>
      <c r="BO73" s="266"/>
      <c r="BP73" s="266"/>
      <c r="BQ73" s="263">
        <v>67</v>
      </c>
      <c r="BR73" s="268"/>
      <c r="BS73" s="927"/>
      <c r="BT73" s="928"/>
      <c r="BU73" s="928"/>
      <c r="BV73" s="928"/>
      <c r="BW73" s="928"/>
      <c r="BX73" s="928"/>
      <c r="BY73" s="928"/>
      <c r="BZ73" s="928"/>
      <c r="CA73" s="928"/>
      <c r="CB73" s="928"/>
      <c r="CC73" s="928"/>
      <c r="CD73" s="928"/>
      <c r="CE73" s="928"/>
      <c r="CF73" s="928"/>
      <c r="CG73" s="929"/>
      <c r="CH73" s="924"/>
      <c r="CI73" s="925"/>
      <c r="CJ73" s="925"/>
      <c r="CK73" s="925"/>
      <c r="CL73" s="926"/>
      <c r="CM73" s="924"/>
      <c r="CN73" s="925"/>
      <c r="CO73" s="925"/>
      <c r="CP73" s="925"/>
      <c r="CQ73" s="926"/>
      <c r="CR73" s="924"/>
      <c r="CS73" s="925"/>
      <c r="CT73" s="925"/>
      <c r="CU73" s="925"/>
      <c r="CV73" s="926"/>
      <c r="CW73" s="924"/>
      <c r="CX73" s="925"/>
      <c r="CY73" s="925"/>
      <c r="CZ73" s="925"/>
      <c r="DA73" s="926"/>
      <c r="DB73" s="924"/>
      <c r="DC73" s="925"/>
      <c r="DD73" s="925"/>
      <c r="DE73" s="925"/>
      <c r="DF73" s="926"/>
      <c r="DG73" s="924"/>
      <c r="DH73" s="925"/>
      <c r="DI73" s="925"/>
      <c r="DJ73" s="925"/>
      <c r="DK73" s="926"/>
      <c r="DL73" s="924"/>
      <c r="DM73" s="925"/>
      <c r="DN73" s="925"/>
      <c r="DO73" s="925"/>
      <c r="DP73" s="926"/>
      <c r="DQ73" s="924"/>
      <c r="DR73" s="925"/>
      <c r="DS73" s="925"/>
      <c r="DT73" s="925"/>
      <c r="DU73" s="926"/>
      <c r="DV73" s="921"/>
      <c r="DW73" s="922"/>
      <c r="DX73" s="922"/>
      <c r="DY73" s="922"/>
      <c r="DZ73" s="923"/>
      <c r="EA73" s="247"/>
    </row>
    <row r="74" spans="1:131" s="248" customFormat="1" ht="26.25" customHeight="1" x14ac:dyDescent="0.15">
      <c r="A74" s="262">
        <v>7</v>
      </c>
      <c r="B74" s="765"/>
      <c r="C74" s="766"/>
      <c r="D74" s="766"/>
      <c r="E74" s="766"/>
      <c r="F74" s="766"/>
      <c r="G74" s="766"/>
      <c r="H74" s="766"/>
      <c r="I74" s="766"/>
      <c r="J74" s="766"/>
      <c r="K74" s="766"/>
      <c r="L74" s="766"/>
      <c r="M74" s="766"/>
      <c r="N74" s="766"/>
      <c r="O74" s="766"/>
      <c r="P74" s="767"/>
      <c r="Q74" s="933"/>
      <c r="R74" s="764"/>
      <c r="S74" s="764"/>
      <c r="T74" s="764"/>
      <c r="U74" s="764"/>
      <c r="V74" s="764"/>
      <c r="W74" s="764"/>
      <c r="X74" s="764"/>
      <c r="Y74" s="764"/>
      <c r="Z74" s="764"/>
      <c r="AA74" s="764"/>
      <c r="AB74" s="764"/>
      <c r="AC74" s="764"/>
      <c r="AD74" s="764"/>
      <c r="AE74" s="764"/>
      <c r="AF74" s="764"/>
      <c r="AG74" s="764"/>
      <c r="AH74" s="764"/>
      <c r="AI74" s="764"/>
      <c r="AJ74" s="764"/>
      <c r="AK74" s="764"/>
      <c r="AL74" s="764"/>
      <c r="AM74" s="764"/>
      <c r="AN74" s="764"/>
      <c r="AO74" s="764"/>
      <c r="AP74" s="764"/>
      <c r="AQ74" s="764"/>
      <c r="AR74" s="764"/>
      <c r="AS74" s="764"/>
      <c r="AT74" s="764"/>
      <c r="AU74" s="764"/>
      <c r="AV74" s="764"/>
      <c r="AW74" s="764"/>
      <c r="AX74" s="764"/>
      <c r="AY74" s="764"/>
      <c r="AZ74" s="771"/>
      <c r="BA74" s="771"/>
      <c r="BB74" s="771"/>
      <c r="BC74" s="771"/>
      <c r="BD74" s="772"/>
      <c r="BE74" s="266"/>
      <c r="BF74" s="266"/>
      <c r="BG74" s="266"/>
      <c r="BH74" s="266"/>
      <c r="BI74" s="266"/>
      <c r="BJ74" s="266"/>
      <c r="BK74" s="266"/>
      <c r="BL74" s="266"/>
      <c r="BM74" s="266"/>
      <c r="BN74" s="266"/>
      <c r="BO74" s="266"/>
      <c r="BP74" s="266"/>
      <c r="BQ74" s="263">
        <v>68</v>
      </c>
      <c r="BR74" s="268"/>
      <c r="BS74" s="927"/>
      <c r="BT74" s="928"/>
      <c r="BU74" s="928"/>
      <c r="BV74" s="928"/>
      <c r="BW74" s="928"/>
      <c r="BX74" s="928"/>
      <c r="BY74" s="928"/>
      <c r="BZ74" s="928"/>
      <c r="CA74" s="928"/>
      <c r="CB74" s="928"/>
      <c r="CC74" s="928"/>
      <c r="CD74" s="928"/>
      <c r="CE74" s="928"/>
      <c r="CF74" s="928"/>
      <c r="CG74" s="929"/>
      <c r="CH74" s="924"/>
      <c r="CI74" s="925"/>
      <c r="CJ74" s="925"/>
      <c r="CK74" s="925"/>
      <c r="CL74" s="926"/>
      <c r="CM74" s="924"/>
      <c r="CN74" s="925"/>
      <c r="CO74" s="925"/>
      <c r="CP74" s="925"/>
      <c r="CQ74" s="926"/>
      <c r="CR74" s="924"/>
      <c r="CS74" s="925"/>
      <c r="CT74" s="925"/>
      <c r="CU74" s="925"/>
      <c r="CV74" s="926"/>
      <c r="CW74" s="924"/>
      <c r="CX74" s="925"/>
      <c r="CY74" s="925"/>
      <c r="CZ74" s="925"/>
      <c r="DA74" s="926"/>
      <c r="DB74" s="924"/>
      <c r="DC74" s="925"/>
      <c r="DD74" s="925"/>
      <c r="DE74" s="925"/>
      <c r="DF74" s="926"/>
      <c r="DG74" s="924"/>
      <c r="DH74" s="925"/>
      <c r="DI74" s="925"/>
      <c r="DJ74" s="925"/>
      <c r="DK74" s="926"/>
      <c r="DL74" s="924"/>
      <c r="DM74" s="925"/>
      <c r="DN74" s="925"/>
      <c r="DO74" s="925"/>
      <c r="DP74" s="926"/>
      <c r="DQ74" s="924"/>
      <c r="DR74" s="925"/>
      <c r="DS74" s="925"/>
      <c r="DT74" s="925"/>
      <c r="DU74" s="926"/>
      <c r="DV74" s="921"/>
      <c r="DW74" s="922"/>
      <c r="DX74" s="922"/>
      <c r="DY74" s="922"/>
      <c r="DZ74" s="923"/>
      <c r="EA74" s="247"/>
    </row>
    <row r="75" spans="1:131" s="248" customFormat="1" ht="26.25" customHeight="1" x14ac:dyDescent="0.15">
      <c r="A75" s="262">
        <v>8</v>
      </c>
      <c r="B75" s="765"/>
      <c r="C75" s="766"/>
      <c r="D75" s="766"/>
      <c r="E75" s="766"/>
      <c r="F75" s="766"/>
      <c r="G75" s="766"/>
      <c r="H75" s="766"/>
      <c r="I75" s="766"/>
      <c r="J75" s="766"/>
      <c r="K75" s="766"/>
      <c r="L75" s="766"/>
      <c r="M75" s="766"/>
      <c r="N75" s="766"/>
      <c r="O75" s="766"/>
      <c r="P75" s="767"/>
      <c r="Q75" s="783"/>
      <c r="R75" s="782"/>
      <c r="S75" s="782"/>
      <c r="T75" s="782"/>
      <c r="U75" s="763"/>
      <c r="V75" s="781"/>
      <c r="W75" s="782"/>
      <c r="X75" s="782"/>
      <c r="Y75" s="782"/>
      <c r="Z75" s="763"/>
      <c r="AA75" s="781"/>
      <c r="AB75" s="782"/>
      <c r="AC75" s="782"/>
      <c r="AD75" s="782"/>
      <c r="AE75" s="763"/>
      <c r="AF75" s="781"/>
      <c r="AG75" s="782"/>
      <c r="AH75" s="782"/>
      <c r="AI75" s="782"/>
      <c r="AJ75" s="763"/>
      <c r="AK75" s="781"/>
      <c r="AL75" s="782"/>
      <c r="AM75" s="782"/>
      <c r="AN75" s="782"/>
      <c r="AO75" s="763"/>
      <c r="AP75" s="781"/>
      <c r="AQ75" s="782"/>
      <c r="AR75" s="782"/>
      <c r="AS75" s="782"/>
      <c r="AT75" s="763"/>
      <c r="AU75" s="781"/>
      <c r="AV75" s="782"/>
      <c r="AW75" s="782"/>
      <c r="AX75" s="782"/>
      <c r="AY75" s="763"/>
      <c r="AZ75" s="771"/>
      <c r="BA75" s="771"/>
      <c r="BB75" s="771"/>
      <c r="BC75" s="771"/>
      <c r="BD75" s="772"/>
      <c r="BE75" s="266"/>
      <c r="BF75" s="266"/>
      <c r="BG75" s="266"/>
      <c r="BH75" s="266"/>
      <c r="BI75" s="266"/>
      <c r="BJ75" s="266"/>
      <c r="BK75" s="266"/>
      <c r="BL75" s="266"/>
      <c r="BM75" s="266"/>
      <c r="BN75" s="266"/>
      <c r="BO75" s="266"/>
      <c r="BP75" s="266"/>
      <c r="BQ75" s="263">
        <v>69</v>
      </c>
      <c r="BR75" s="268"/>
      <c r="BS75" s="927"/>
      <c r="BT75" s="928"/>
      <c r="BU75" s="928"/>
      <c r="BV75" s="928"/>
      <c r="BW75" s="928"/>
      <c r="BX75" s="928"/>
      <c r="BY75" s="928"/>
      <c r="BZ75" s="928"/>
      <c r="CA75" s="928"/>
      <c r="CB75" s="928"/>
      <c r="CC75" s="928"/>
      <c r="CD75" s="928"/>
      <c r="CE75" s="928"/>
      <c r="CF75" s="928"/>
      <c r="CG75" s="929"/>
      <c r="CH75" s="924"/>
      <c r="CI75" s="925"/>
      <c r="CJ75" s="925"/>
      <c r="CK75" s="925"/>
      <c r="CL75" s="926"/>
      <c r="CM75" s="924"/>
      <c r="CN75" s="925"/>
      <c r="CO75" s="925"/>
      <c r="CP75" s="925"/>
      <c r="CQ75" s="926"/>
      <c r="CR75" s="924"/>
      <c r="CS75" s="925"/>
      <c r="CT75" s="925"/>
      <c r="CU75" s="925"/>
      <c r="CV75" s="926"/>
      <c r="CW75" s="924"/>
      <c r="CX75" s="925"/>
      <c r="CY75" s="925"/>
      <c r="CZ75" s="925"/>
      <c r="DA75" s="926"/>
      <c r="DB75" s="924"/>
      <c r="DC75" s="925"/>
      <c r="DD75" s="925"/>
      <c r="DE75" s="925"/>
      <c r="DF75" s="926"/>
      <c r="DG75" s="924"/>
      <c r="DH75" s="925"/>
      <c r="DI75" s="925"/>
      <c r="DJ75" s="925"/>
      <c r="DK75" s="926"/>
      <c r="DL75" s="924"/>
      <c r="DM75" s="925"/>
      <c r="DN75" s="925"/>
      <c r="DO75" s="925"/>
      <c r="DP75" s="926"/>
      <c r="DQ75" s="924"/>
      <c r="DR75" s="925"/>
      <c r="DS75" s="925"/>
      <c r="DT75" s="925"/>
      <c r="DU75" s="926"/>
      <c r="DV75" s="921"/>
      <c r="DW75" s="922"/>
      <c r="DX75" s="922"/>
      <c r="DY75" s="922"/>
      <c r="DZ75" s="923"/>
      <c r="EA75" s="247"/>
    </row>
    <row r="76" spans="1:131" s="248" customFormat="1" ht="26.25" customHeight="1" x14ac:dyDescent="0.15">
      <c r="A76" s="262">
        <v>9</v>
      </c>
      <c r="B76" s="765"/>
      <c r="C76" s="766"/>
      <c r="D76" s="766"/>
      <c r="E76" s="766"/>
      <c r="F76" s="766"/>
      <c r="G76" s="766"/>
      <c r="H76" s="766"/>
      <c r="I76" s="766"/>
      <c r="J76" s="766"/>
      <c r="K76" s="766"/>
      <c r="L76" s="766"/>
      <c r="M76" s="766"/>
      <c r="N76" s="766"/>
      <c r="O76" s="766"/>
      <c r="P76" s="767"/>
      <c r="Q76" s="783"/>
      <c r="R76" s="782"/>
      <c r="S76" s="782"/>
      <c r="T76" s="782"/>
      <c r="U76" s="763"/>
      <c r="V76" s="781"/>
      <c r="W76" s="782"/>
      <c r="X76" s="782"/>
      <c r="Y76" s="782"/>
      <c r="Z76" s="763"/>
      <c r="AA76" s="781"/>
      <c r="AB76" s="782"/>
      <c r="AC76" s="782"/>
      <c r="AD76" s="782"/>
      <c r="AE76" s="763"/>
      <c r="AF76" s="781"/>
      <c r="AG76" s="782"/>
      <c r="AH76" s="782"/>
      <c r="AI76" s="782"/>
      <c r="AJ76" s="763"/>
      <c r="AK76" s="781"/>
      <c r="AL76" s="782"/>
      <c r="AM76" s="782"/>
      <c r="AN76" s="782"/>
      <c r="AO76" s="763"/>
      <c r="AP76" s="781"/>
      <c r="AQ76" s="782"/>
      <c r="AR76" s="782"/>
      <c r="AS76" s="782"/>
      <c r="AT76" s="763"/>
      <c r="AU76" s="781"/>
      <c r="AV76" s="782"/>
      <c r="AW76" s="782"/>
      <c r="AX76" s="782"/>
      <c r="AY76" s="763"/>
      <c r="AZ76" s="771"/>
      <c r="BA76" s="771"/>
      <c r="BB76" s="771"/>
      <c r="BC76" s="771"/>
      <c r="BD76" s="772"/>
      <c r="BE76" s="266"/>
      <c r="BF76" s="266"/>
      <c r="BG76" s="266"/>
      <c r="BH76" s="266"/>
      <c r="BI76" s="266"/>
      <c r="BJ76" s="266"/>
      <c r="BK76" s="266"/>
      <c r="BL76" s="266"/>
      <c r="BM76" s="266"/>
      <c r="BN76" s="266"/>
      <c r="BO76" s="266"/>
      <c r="BP76" s="266"/>
      <c r="BQ76" s="263">
        <v>70</v>
      </c>
      <c r="BR76" s="268"/>
      <c r="BS76" s="927"/>
      <c r="BT76" s="928"/>
      <c r="BU76" s="928"/>
      <c r="BV76" s="928"/>
      <c r="BW76" s="928"/>
      <c r="BX76" s="928"/>
      <c r="BY76" s="928"/>
      <c r="BZ76" s="928"/>
      <c r="CA76" s="928"/>
      <c r="CB76" s="928"/>
      <c r="CC76" s="928"/>
      <c r="CD76" s="928"/>
      <c r="CE76" s="928"/>
      <c r="CF76" s="928"/>
      <c r="CG76" s="929"/>
      <c r="CH76" s="924"/>
      <c r="CI76" s="925"/>
      <c r="CJ76" s="925"/>
      <c r="CK76" s="925"/>
      <c r="CL76" s="926"/>
      <c r="CM76" s="924"/>
      <c r="CN76" s="925"/>
      <c r="CO76" s="925"/>
      <c r="CP76" s="925"/>
      <c r="CQ76" s="926"/>
      <c r="CR76" s="924"/>
      <c r="CS76" s="925"/>
      <c r="CT76" s="925"/>
      <c r="CU76" s="925"/>
      <c r="CV76" s="926"/>
      <c r="CW76" s="924"/>
      <c r="CX76" s="925"/>
      <c r="CY76" s="925"/>
      <c r="CZ76" s="925"/>
      <c r="DA76" s="926"/>
      <c r="DB76" s="924"/>
      <c r="DC76" s="925"/>
      <c r="DD76" s="925"/>
      <c r="DE76" s="925"/>
      <c r="DF76" s="926"/>
      <c r="DG76" s="924"/>
      <c r="DH76" s="925"/>
      <c r="DI76" s="925"/>
      <c r="DJ76" s="925"/>
      <c r="DK76" s="926"/>
      <c r="DL76" s="924"/>
      <c r="DM76" s="925"/>
      <c r="DN76" s="925"/>
      <c r="DO76" s="925"/>
      <c r="DP76" s="926"/>
      <c r="DQ76" s="924"/>
      <c r="DR76" s="925"/>
      <c r="DS76" s="925"/>
      <c r="DT76" s="925"/>
      <c r="DU76" s="926"/>
      <c r="DV76" s="921"/>
      <c r="DW76" s="922"/>
      <c r="DX76" s="922"/>
      <c r="DY76" s="922"/>
      <c r="DZ76" s="923"/>
      <c r="EA76" s="247"/>
    </row>
    <row r="77" spans="1:131" s="248" customFormat="1" ht="26.25" customHeight="1" x14ac:dyDescent="0.15">
      <c r="A77" s="262">
        <v>10</v>
      </c>
      <c r="B77" s="765"/>
      <c r="C77" s="766"/>
      <c r="D77" s="766"/>
      <c r="E77" s="766"/>
      <c r="F77" s="766"/>
      <c r="G77" s="766"/>
      <c r="H77" s="766"/>
      <c r="I77" s="766"/>
      <c r="J77" s="766"/>
      <c r="K77" s="766"/>
      <c r="L77" s="766"/>
      <c r="M77" s="766"/>
      <c r="N77" s="766"/>
      <c r="O77" s="766"/>
      <c r="P77" s="767"/>
      <c r="Q77" s="783"/>
      <c r="R77" s="782"/>
      <c r="S77" s="782"/>
      <c r="T77" s="782"/>
      <c r="U77" s="763"/>
      <c r="V77" s="781"/>
      <c r="W77" s="782"/>
      <c r="X77" s="782"/>
      <c r="Y77" s="782"/>
      <c r="Z77" s="763"/>
      <c r="AA77" s="781"/>
      <c r="AB77" s="782"/>
      <c r="AC77" s="782"/>
      <c r="AD77" s="782"/>
      <c r="AE77" s="763"/>
      <c r="AF77" s="781"/>
      <c r="AG77" s="782"/>
      <c r="AH77" s="782"/>
      <c r="AI77" s="782"/>
      <c r="AJ77" s="763"/>
      <c r="AK77" s="781"/>
      <c r="AL77" s="782"/>
      <c r="AM77" s="782"/>
      <c r="AN77" s="782"/>
      <c r="AO77" s="763"/>
      <c r="AP77" s="781"/>
      <c r="AQ77" s="782"/>
      <c r="AR77" s="782"/>
      <c r="AS77" s="782"/>
      <c r="AT77" s="763"/>
      <c r="AU77" s="781"/>
      <c r="AV77" s="782"/>
      <c r="AW77" s="782"/>
      <c r="AX77" s="782"/>
      <c r="AY77" s="763"/>
      <c r="AZ77" s="771"/>
      <c r="BA77" s="771"/>
      <c r="BB77" s="771"/>
      <c r="BC77" s="771"/>
      <c r="BD77" s="772"/>
      <c r="BE77" s="266"/>
      <c r="BF77" s="266"/>
      <c r="BG77" s="266"/>
      <c r="BH77" s="266"/>
      <c r="BI77" s="266"/>
      <c r="BJ77" s="266"/>
      <c r="BK77" s="266"/>
      <c r="BL77" s="266"/>
      <c r="BM77" s="266"/>
      <c r="BN77" s="266"/>
      <c r="BO77" s="266"/>
      <c r="BP77" s="266"/>
      <c r="BQ77" s="263">
        <v>71</v>
      </c>
      <c r="BR77" s="268"/>
      <c r="BS77" s="927"/>
      <c r="BT77" s="928"/>
      <c r="BU77" s="928"/>
      <c r="BV77" s="928"/>
      <c r="BW77" s="928"/>
      <c r="BX77" s="928"/>
      <c r="BY77" s="928"/>
      <c r="BZ77" s="928"/>
      <c r="CA77" s="928"/>
      <c r="CB77" s="928"/>
      <c r="CC77" s="928"/>
      <c r="CD77" s="928"/>
      <c r="CE77" s="928"/>
      <c r="CF77" s="928"/>
      <c r="CG77" s="929"/>
      <c r="CH77" s="924"/>
      <c r="CI77" s="925"/>
      <c r="CJ77" s="925"/>
      <c r="CK77" s="925"/>
      <c r="CL77" s="926"/>
      <c r="CM77" s="924"/>
      <c r="CN77" s="925"/>
      <c r="CO77" s="925"/>
      <c r="CP77" s="925"/>
      <c r="CQ77" s="926"/>
      <c r="CR77" s="924"/>
      <c r="CS77" s="925"/>
      <c r="CT77" s="925"/>
      <c r="CU77" s="925"/>
      <c r="CV77" s="926"/>
      <c r="CW77" s="924"/>
      <c r="CX77" s="925"/>
      <c r="CY77" s="925"/>
      <c r="CZ77" s="925"/>
      <c r="DA77" s="926"/>
      <c r="DB77" s="924"/>
      <c r="DC77" s="925"/>
      <c r="DD77" s="925"/>
      <c r="DE77" s="925"/>
      <c r="DF77" s="926"/>
      <c r="DG77" s="924"/>
      <c r="DH77" s="925"/>
      <c r="DI77" s="925"/>
      <c r="DJ77" s="925"/>
      <c r="DK77" s="926"/>
      <c r="DL77" s="924"/>
      <c r="DM77" s="925"/>
      <c r="DN77" s="925"/>
      <c r="DO77" s="925"/>
      <c r="DP77" s="926"/>
      <c r="DQ77" s="924"/>
      <c r="DR77" s="925"/>
      <c r="DS77" s="925"/>
      <c r="DT77" s="925"/>
      <c r="DU77" s="926"/>
      <c r="DV77" s="921"/>
      <c r="DW77" s="922"/>
      <c r="DX77" s="922"/>
      <c r="DY77" s="922"/>
      <c r="DZ77" s="923"/>
      <c r="EA77" s="247"/>
    </row>
    <row r="78" spans="1:131" s="248" customFormat="1" ht="26.25" customHeight="1" x14ac:dyDescent="0.15">
      <c r="A78" s="262">
        <v>11</v>
      </c>
      <c r="B78" s="765"/>
      <c r="C78" s="766"/>
      <c r="D78" s="766"/>
      <c r="E78" s="766"/>
      <c r="F78" s="766"/>
      <c r="G78" s="766"/>
      <c r="H78" s="766"/>
      <c r="I78" s="766"/>
      <c r="J78" s="766"/>
      <c r="K78" s="766"/>
      <c r="L78" s="766"/>
      <c r="M78" s="766"/>
      <c r="N78" s="766"/>
      <c r="O78" s="766"/>
      <c r="P78" s="767"/>
      <c r="Q78" s="933"/>
      <c r="R78" s="764"/>
      <c r="S78" s="764"/>
      <c r="T78" s="764"/>
      <c r="U78" s="764"/>
      <c r="V78" s="764"/>
      <c r="W78" s="764"/>
      <c r="X78" s="764"/>
      <c r="Y78" s="764"/>
      <c r="Z78" s="764"/>
      <c r="AA78" s="764"/>
      <c r="AB78" s="764"/>
      <c r="AC78" s="764"/>
      <c r="AD78" s="764"/>
      <c r="AE78" s="764"/>
      <c r="AF78" s="764"/>
      <c r="AG78" s="764"/>
      <c r="AH78" s="764"/>
      <c r="AI78" s="764"/>
      <c r="AJ78" s="764"/>
      <c r="AK78" s="764"/>
      <c r="AL78" s="764"/>
      <c r="AM78" s="764"/>
      <c r="AN78" s="764"/>
      <c r="AO78" s="764"/>
      <c r="AP78" s="764"/>
      <c r="AQ78" s="764"/>
      <c r="AR78" s="764"/>
      <c r="AS78" s="764"/>
      <c r="AT78" s="764"/>
      <c r="AU78" s="764"/>
      <c r="AV78" s="764"/>
      <c r="AW78" s="764"/>
      <c r="AX78" s="764"/>
      <c r="AY78" s="764"/>
      <c r="AZ78" s="771"/>
      <c r="BA78" s="771"/>
      <c r="BB78" s="771"/>
      <c r="BC78" s="771"/>
      <c r="BD78" s="772"/>
      <c r="BE78" s="266"/>
      <c r="BF78" s="266"/>
      <c r="BG78" s="266"/>
      <c r="BH78" s="266"/>
      <c r="BI78" s="266"/>
      <c r="BJ78" s="269"/>
      <c r="BK78" s="269"/>
      <c r="BL78" s="269"/>
      <c r="BM78" s="269"/>
      <c r="BN78" s="269"/>
      <c r="BO78" s="266"/>
      <c r="BP78" s="266"/>
      <c r="BQ78" s="263">
        <v>72</v>
      </c>
      <c r="BR78" s="268"/>
      <c r="BS78" s="927"/>
      <c r="BT78" s="928"/>
      <c r="BU78" s="928"/>
      <c r="BV78" s="928"/>
      <c r="BW78" s="928"/>
      <c r="BX78" s="928"/>
      <c r="BY78" s="928"/>
      <c r="BZ78" s="928"/>
      <c r="CA78" s="928"/>
      <c r="CB78" s="928"/>
      <c r="CC78" s="928"/>
      <c r="CD78" s="928"/>
      <c r="CE78" s="928"/>
      <c r="CF78" s="928"/>
      <c r="CG78" s="929"/>
      <c r="CH78" s="924"/>
      <c r="CI78" s="925"/>
      <c r="CJ78" s="925"/>
      <c r="CK78" s="925"/>
      <c r="CL78" s="926"/>
      <c r="CM78" s="924"/>
      <c r="CN78" s="925"/>
      <c r="CO78" s="925"/>
      <c r="CP78" s="925"/>
      <c r="CQ78" s="926"/>
      <c r="CR78" s="924"/>
      <c r="CS78" s="925"/>
      <c r="CT78" s="925"/>
      <c r="CU78" s="925"/>
      <c r="CV78" s="926"/>
      <c r="CW78" s="924"/>
      <c r="CX78" s="925"/>
      <c r="CY78" s="925"/>
      <c r="CZ78" s="925"/>
      <c r="DA78" s="926"/>
      <c r="DB78" s="924"/>
      <c r="DC78" s="925"/>
      <c r="DD78" s="925"/>
      <c r="DE78" s="925"/>
      <c r="DF78" s="926"/>
      <c r="DG78" s="924"/>
      <c r="DH78" s="925"/>
      <c r="DI78" s="925"/>
      <c r="DJ78" s="925"/>
      <c r="DK78" s="926"/>
      <c r="DL78" s="924"/>
      <c r="DM78" s="925"/>
      <c r="DN78" s="925"/>
      <c r="DO78" s="925"/>
      <c r="DP78" s="926"/>
      <c r="DQ78" s="924"/>
      <c r="DR78" s="925"/>
      <c r="DS78" s="925"/>
      <c r="DT78" s="925"/>
      <c r="DU78" s="926"/>
      <c r="DV78" s="921"/>
      <c r="DW78" s="922"/>
      <c r="DX78" s="922"/>
      <c r="DY78" s="922"/>
      <c r="DZ78" s="923"/>
      <c r="EA78" s="247"/>
    </row>
    <row r="79" spans="1:131" s="248" customFormat="1" ht="26.25" customHeight="1" x14ac:dyDescent="0.15">
      <c r="A79" s="262">
        <v>12</v>
      </c>
      <c r="B79" s="765"/>
      <c r="C79" s="766"/>
      <c r="D79" s="766"/>
      <c r="E79" s="766"/>
      <c r="F79" s="766"/>
      <c r="G79" s="766"/>
      <c r="H79" s="766"/>
      <c r="I79" s="766"/>
      <c r="J79" s="766"/>
      <c r="K79" s="766"/>
      <c r="L79" s="766"/>
      <c r="M79" s="766"/>
      <c r="N79" s="766"/>
      <c r="O79" s="766"/>
      <c r="P79" s="767"/>
      <c r="Q79" s="933"/>
      <c r="R79" s="764"/>
      <c r="S79" s="764"/>
      <c r="T79" s="764"/>
      <c r="U79" s="764"/>
      <c r="V79" s="764"/>
      <c r="W79" s="764"/>
      <c r="X79" s="764"/>
      <c r="Y79" s="764"/>
      <c r="Z79" s="764"/>
      <c r="AA79" s="764"/>
      <c r="AB79" s="764"/>
      <c r="AC79" s="764"/>
      <c r="AD79" s="764"/>
      <c r="AE79" s="764"/>
      <c r="AF79" s="764"/>
      <c r="AG79" s="764"/>
      <c r="AH79" s="764"/>
      <c r="AI79" s="764"/>
      <c r="AJ79" s="764"/>
      <c r="AK79" s="764"/>
      <c r="AL79" s="764"/>
      <c r="AM79" s="764"/>
      <c r="AN79" s="764"/>
      <c r="AO79" s="764"/>
      <c r="AP79" s="764"/>
      <c r="AQ79" s="764"/>
      <c r="AR79" s="764"/>
      <c r="AS79" s="764"/>
      <c r="AT79" s="764"/>
      <c r="AU79" s="764"/>
      <c r="AV79" s="764"/>
      <c r="AW79" s="764"/>
      <c r="AX79" s="764"/>
      <c r="AY79" s="764"/>
      <c r="AZ79" s="771"/>
      <c r="BA79" s="771"/>
      <c r="BB79" s="771"/>
      <c r="BC79" s="771"/>
      <c r="BD79" s="772"/>
      <c r="BE79" s="266"/>
      <c r="BF79" s="266"/>
      <c r="BG79" s="266"/>
      <c r="BH79" s="266"/>
      <c r="BI79" s="266"/>
      <c r="BJ79" s="269"/>
      <c r="BK79" s="269"/>
      <c r="BL79" s="269"/>
      <c r="BM79" s="269"/>
      <c r="BN79" s="269"/>
      <c r="BO79" s="266"/>
      <c r="BP79" s="266"/>
      <c r="BQ79" s="263">
        <v>73</v>
      </c>
      <c r="BR79" s="268"/>
      <c r="BS79" s="927"/>
      <c r="BT79" s="928"/>
      <c r="BU79" s="928"/>
      <c r="BV79" s="928"/>
      <c r="BW79" s="928"/>
      <c r="BX79" s="928"/>
      <c r="BY79" s="928"/>
      <c r="BZ79" s="928"/>
      <c r="CA79" s="928"/>
      <c r="CB79" s="928"/>
      <c r="CC79" s="928"/>
      <c r="CD79" s="928"/>
      <c r="CE79" s="928"/>
      <c r="CF79" s="928"/>
      <c r="CG79" s="929"/>
      <c r="CH79" s="924"/>
      <c r="CI79" s="925"/>
      <c r="CJ79" s="925"/>
      <c r="CK79" s="925"/>
      <c r="CL79" s="926"/>
      <c r="CM79" s="924"/>
      <c r="CN79" s="925"/>
      <c r="CO79" s="925"/>
      <c r="CP79" s="925"/>
      <c r="CQ79" s="926"/>
      <c r="CR79" s="924"/>
      <c r="CS79" s="925"/>
      <c r="CT79" s="925"/>
      <c r="CU79" s="925"/>
      <c r="CV79" s="926"/>
      <c r="CW79" s="924"/>
      <c r="CX79" s="925"/>
      <c r="CY79" s="925"/>
      <c r="CZ79" s="925"/>
      <c r="DA79" s="926"/>
      <c r="DB79" s="924"/>
      <c r="DC79" s="925"/>
      <c r="DD79" s="925"/>
      <c r="DE79" s="925"/>
      <c r="DF79" s="926"/>
      <c r="DG79" s="924"/>
      <c r="DH79" s="925"/>
      <c r="DI79" s="925"/>
      <c r="DJ79" s="925"/>
      <c r="DK79" s="926"/>
      <c r="DL79" s="924"/>
      <c r="DM79" s="925"/>
      <c r="DN79" s="925"/>
      <c r="DO79" s="925"/>
      <c r="DP79" s="926"/>
      <c r="DQ79" s="924"/>
      <c r="DR79" s="925"/>
      <c r="DS79" s="925"/>
      <c r="DT79" s="925"/>
      <c r="DU79" s="926"/>
      <c r="DV79" s="921"/>
      <c r="DW79" s="922"/>
      <c r="DX79" s="922"/>
      <c r="DY79" s="922"/>
      <c r="DZ79" s="923"/>
      <c r="EA79" s="247"/>
    </row>
    <row r="80" spans="1:131" s="248" customFormat="1" ht="26.25" customHeight="1" x14ac:dyDescent="0.15">
      <c r="A80" s="262">
        <v>13</v>
      </c>
      <c r="B80" s="765"/>
      <c r="C80" s="766"/>
      <c r="D80" s="766"/>
      <c r="E80" s="766"/>
      <c r="F80" s="766"/>
      <c r="G80" s="766"/>
      <c r="H80" s="766"/>
      <c r="I80" s="766"/>
      <c r="J80" s="766"/>
      <c r="K80" s="766"/>
      <c r="L80" s="766"/>
      <c r="M80" s="766"/>
      <c r="N80" s="766"/>
      <c r="O80" s="766"/>
      <c r="P80" s="767"/>
      <c r="Q80" s="933"/>
      <c r="R80" s="764"/>
      <c r="S80" s="764"/>
      <c r="T80" s="764"/>
      <c r="U80" s="764"/>
      <c r="V80" s="764"/>
      <c r="W80" s="764"/>
      <c r="X80" s="764"/>
      <c r="Y80" s="764"/>
      <c r="Z80" s="764"/>
      <c r="AA80" s="764"/>
      <c r="AB80" s="764"/>
      <c r="AC80" s="764"/>
      <c r="AD80" s="764"/>
      <c r="AE80" s="764"/>
      <c r="AF80" s="764"/>
      <c r="AG80" s="764"/>
      <c r="AH80" s="764"/>
      <c r="AI80" s="764"/>
      <c r="AJ80" s="764"/>
      <c r="AK80" s="764"/>
      <c r="AL80" s="764"/>
      <c r="AM80" s="764"/>
      <c r="AN80" s="764"/>
      <c r="AO80" s="764"/>
      <c r="AP80" s="764"/>
      <c r="AQ80" s="764"/>
      <c r="AR80" s="764"/>
      <c r="AS80" s="764"/>
      <c r="AT80" s="764"/>
      <c r="AU80" s="764"/>
      <c r="AV80" s="764"/>
      <c r="AW80" s="764"/>
      <c r="AX80" s="764"/>
      <c r="AY80" s="764"/>
      <c r="AZ80" s="771"/>
      <c r="BA80" s="771"/>
      <c r="BB80" s="771"/>
      <c r="BC80" s="771"/>
      <c r="BD80" s="772"/>
      <c r="BE80" s="266"/>
      <c r="BF80" s="266"/>
      <c r="BG80" s="266"/>
      <c r="BH80" s="266"/>
      <c r="BI80" s="266"/>
      <c r="BJ80" s="266"/>
      <c r="BK80" s="266"/>
      <c r="BL80" s="266"/>
      <c r="BM80" s="266"/>
      <c r="BN80" s="266"/>
      <c r="BO80" s="266"/>
      <c r="BP80" s="266"/>
      <c r="BQ80" s="263">
        <v>74</v>
      </c>
      <c r="BR80" s="268"/>
      <c r="BS80" s="927"/>
      <c r="BT80" s="928"/>
      <c r="BU80" s="928"/>
      <c r="BV80" s="928"/>
      <c r="BW80" s="928"/>
      <c r="BX80" s="928"/>
      <c r="BY80" s="928"/>
      <c r="BZ80" s="928"/>
      <c r="CA80" s="928"/>
      <c r="CB80" s="928"/>
      <c r="CC80" s="928"/>
      <c r="CD80" s="928"/>
      <c r="CE80" s="928"/>
      <c r="CF80" s="928"/>
      <c r="CG80" s="929"/>
      <c r="CH80" s="924"/>
      <c r="CI80" s="925"/>
      <c r="CJ80" s="925"/>
      <c r="CK80" s="925"/>
      <c r="CL80" s="926"/>
      <c r="CM80" s="924"/>
      <c r="CN80" s="925"/>
      <c r="CO80" s="925"/>
      <c r="CP80" s="925"/>
      <c r="CQ80" s="926"/>
      <c r="CR80" s="924"/>
      <c r="CS80" s="925"/>
      <c r="CT80" s="925"/>
      <c r="CU80" s="925"/>
      <c r="CV80" s="926"/>
      <c r="CW80" s="924"/>
      <c r="CX80" s="925"/>
      <c r="CY80" s="925"/>
      <c r="CZ80" s="925"/>
      <c r="DA80" s="926"/>
      <c r="DB80" s="924"/>
      <c r="DC80" s="925"/>
      <c r="DD80" s="925"/>
      <c r="DE80" s="925"/>
      <c r="DF80" s="926"/>
      <c r="DG80" s="924"/>
      <c r="DH80" s="925"/>
      <c r="DI80" s="925"/>
      <c r="DJ80" s="925"/>
      <c r="DK80" s="926"/>
      <c r="DL80" s="924"/>
      <c r="DM80" s="925"/>
      <c r="DN80" s="925"/>
      <c r="DO80" s="925"/>
      <c r="DP80" s="926"/>
      <c r="DQ80" s="924"/>
      <c r="DR80" s="925"/>
      <c r="DS80" s="925"/>
      <c r="DT80" s="925"/>
      <c r="DU80" s="926"/>
      <c r="DV80" s="921"/>
      <c r="DW80" s="922"/>
      <c r="DX80" s="922"/>
      <c r="DY80" s="922"/>
      <c r="DZ80" s="923"/>
      <c r="EA80" s="247"/>
    </row>
    <row r="81" spans="1:131" s="248" customFormat="1" ht="26.25" customHeight="1" x14ac:dyDescent="0.15">
      <c r="A81" s="262">
        <v>14</v>
      </c>
      <c r="B81" s="765"/>
      <c r="C81" s="766"/>
      <c r="D81" s="766"/>
      <c r="E81" s="766"/>
      <c r="F81" s="766"/>
      <c r="G81" s="766"/>
      <c r="H81" s="766"/>
      <c r="I81" s="766"/>
      <c r="J81" s="766"/>
      <c r="K81" s="766"/>
      <c r="L81" s="766"/>
      <c r="M81" s="766"/>
      <c r="N81" s="766"/>
      <c r="O81" s="766"/>
      <c r="P81" s="767"/>
      <c r="Q81" s="933"/>
      <c r="R81" s="764"/>
      <c r="S81" s="764"/>
      <c r="T81" s="764"/>
      <c r="U81" s="764"/>
      <c r="V81" s="764"/>
      <c r="W81" s="764"/>
      <c r="X81" s="764"/>
      <c r="Y81" s="764"/>
      <c r="Z81" s="764"/>
      <c r="AA81" s="764"/>
      <c r="AB81" s="764"/>
      <c r="AC81" s="764"/>
      <c r="AD81" s="764"/>
      <c r="AE81" s="764"/>
      <c r="AF81" s="764"/>
      <c r="AG81" s="764"/>
      <c r="AH81" s="764"/>
      <c r="AI81" s="764"/>
      <c r="AJ81" s="764"/>
      <c r="AK81" s="764"/>
      <c r="AL81" s="764"/>
      <c r="AM81" s="764"/>
      <c r="AN81" s="764"/>
      <c r="AO81" s="764"/>
      <c r="AP81" s="764"/>
      <c r="AQ81" s="764"/>
      <c r="AR81" s="764"/>
      <c r="AS81" s="764"/>
      <c r="AT81" s="764"/>
      <c r="AU81" s="764"/>
      <c r="AV81" s="764"/>
      <c r="AW81" s="764"/>
      <c r="AX81" s="764"/>
      <c r="AY81" s="764"/>
      <c r="AZ81" s="771"/>
      <c r="BA81" s="771"/>
      <c r="BB81" s="771"/>
      <c r="BC81" s="771"/>
      <c r="BD81" s="772"/>
      <c r="BE81" s="266"/>
      <c r="BF81" s="266"/>
      <c r="BG81" s="266"/>
      <c r="BH81" s="266"/>
      <c r="BI81" s="266"/>
      <c r="BJ81" s="266"/>
      <c r="BK81" s="266"/>
      <c r="BL81" s="266"/>
      <c r="BM81" s="266"/>
      <c r="BN81" s="266"/>
      <c r="BO81" s="266"/>
      <c r="BP81" s="266"/>
      <c r="BQ81" s="263">
        <v>75</v>
      </c>
      <c r="BR81" s="268"/>
      <c r="BS81" s="927"/>
      <c r="BT81" s="928"/>
      <c r="BU81" s="928"/>
      <c r="BV81" s="928"/>
      <c r="BW81" s="928"/>
      <c r="BX81" s="928"/>
      <c r="BY81" s="928"/>
      <c r="BZ81" s="928"/>
      <c r="CA81" s="928"/>
      <c r="CB81" s="928"/>
      <c r="CC81" s="928"/>
      <c r="CD81" s="928"/>
      <c r="CE81" s="928"/>
      <c r="CF81" s="928"/>
      <c r="CG81" s="929"/>
      <c r="CH81" s="924"/>
      <c r="CI81" s="925"/>
      <c r="CJ81" s="925"/>
      <c r="CK81" s="925"/>
      <c r="CL81" s="926"/>
      <c r="CM81" s="924"/>
      <c r="CN81" s="925"/>
      <c r="CO81" s="925"/>
      <c r="CP81" s="925"/>
      <c r="CQ81" s="926"/>
      <c r="CR81" s="924"/>
      <c r="CS81" s="925"/>
      <c r="CT81" s="925"/>
      <c r="CU81" s="925"/>
      <c r="CV81" s="926"/>
      <c r="CW81" s="924"/>
      <c r="CX81" s="925"/>
      <c r="CY81" s="925"/>
      <c r="CZ81" s="925"/>
      <c r="DA81" s="926"/>
      <c r="DB81" s="924"/>
      <c r="DC81" s="925"/>
      <c r="DD81" s="925"/>
      <c r="DE81" s="925"/>
      <c r="DF81" s="926"/>
      <c r="DG81" s="924"/>
      <c r="DH81" s="925"/>
      <c r="DI81" s="925"/>
      <c r="DJ81" s="925"/>
      <c r="DK81" s="926"/>
      <c r="DL81" s="924"/>
      <c r="DM81" s="925"/>
      <c r="DN81" s="925"/>
      <c r="DO81" s="925"/>
      <c r="DP81" s="926"/>
      <c r="DQ81" s="924"/>
      <c r="DR81" s="925"/>
      <c r="DS81" s="925"/>
      <c r="DT81" s="925"/>
      <c r="DU81" s="926"/>
      <c r="DV81" s="921"/>
      <c r="DW81" s="922"/>
      <c r="DX81" s="922"/>
      <c r="DY81" s="922"/>
      <c r="DZ81" s="923"/>
      <c r="EA81" s="247"/>
    </row>
    <row r="82" spans="1:131" s="248" customFormat="1" ht="26.25" customHeight="1" x14ac:dyDescent="0.15">
      <c r="A82" s="262">
        <v>15</v>
      </c>
      <c r="B82" s="765"/>
      <c r="C82" s="766"/>
      <c r="D82" s="766"/>
      <c r="E82" s="766"/>
      <c r="F82" s="766"/>
      <c r="G82" s="766"/>
      <c r="H82" s="766"/>
      <c r="I82" s="766"/>
      <c r="J82" s="766"/>
      <c r="K82" s="766"/>
      <c r="L82" s="766"/>
      <c r="M82" s="766"/>
      <c r="N82" s="766"/>
      <c r="O82" s="766"/>
      <c r="P82" s="767"/>
      <c r="Q82" s="933"/>
      <c r="R82" s="764"/>
      <c r="S82" s="764"/>
      <c r="T82" s="764"/>
      <c r="U82" s="764"/>
      <c r="V82" s="764"/>
      <c r="W82" s="764"/>
      <c r="X82" s="764"/>
      <c r="Y82" s="764"/>
      <c r="Z82" s="764"/>
      <c r="AA82" s="764"/>
      <c r="AB82" s="764"/>
      <c r="AC82" s="764"/>
      <c r="AD82" s="764"/>
      <c r="AE82" s="764"/>
      <c r="AF82" s="764"/>
      <c r="AG82" s="764"/>
      <c r="AH82" s="764"/>
      <c r="AI82" s="764"/>
      <c r="AJ82" s="764"/>
      <c r="AK82" s="764"/>
      <c r="AL82" s="764"/>
      <c r="AM82" s="764"/>
      <c r="AN82" s="764"/>
      <c r="AO82" s="764"/>
      <c r="AP82" s="764"/>
      <c r="AQ82" s="764"/>
      <c r="AR82" s="764"/>
      <c r="AS82" s="764"/>
      <c r="AT82" s="764"/>
      <c r="AU82" s="764"/>
      <c r="AV82" s="764"/>
      <c r="AW82" s="764"/>
      <c r="AX82" s="764"/>
      <c r="AY82" s="764"/>
      <c r="AZ82" s="771"/>
      <c r="BA82" s="771"/>
      <c r="BB82" s="771"/>
      <c r="BC82" s="771"/>
      <c r="BD82" s="772"/>
      <c r="BE82" s="266"/>
      <c r="BF82" s="266"/>
      <c r="BG82" s="266"/>
      <c r="BH82" s="266"/>
      <c r="BI82" s="266"/>
      <c r="BJ82" s="266"/>
      <c r="BK82" s="266"/>
      <c r="BL82" s="266"/>
      <c r="BM82" s="266"/>
      <c r="BN82" s="266"/>
      <c r="BO82" s="266"/>
      <c r="BP82" s="266"/>
      <c r="BQ82" s="263">
        <v>76</v>
      </c>
      <c r="BR82" s="268"/>
      <c r="BS82" s="927"/>
      <c r="BT82" s="928"/>
      <c r="BU82" s="928"/>
      <c r="BV82" s="928"/>
      <c r="BW82" s="928"/>
      <c r="BX82" s="928"/>
      <c r="BY82" s="928"/>
      <c r="BZ82" s="928"/>
      <c r="CA82" s="928"/>
      <c r="CB82" s="928"/>
      <c r="CC82" s="928"/>
      <c r="CD82" s="928"/>
      <c r="CE82" s="928"/>
      <c r="CF82" s="928"/>
      <c r="CG82" s="929"/>
      <c r="CH82" s="924"/>
      <c r="CI82" s="925"/>
      <c r="CJ82" s="925"/>
      <c r="CK82" s="925"/>
      <c r="CL82" s="926"/>
      <c r="CM82" s="924"/>
      <c r="CN82" s="925"/>
      <c r="CO82" s="925"/>
      <c r="CP82" s="925"/>
      <c r="CQ82" s="926"/>
      <c r="CR82" s="924"/>
      <c r="CS82" s="925"/>
      <c r="CT82" s="925"/>
      <c r="CU82" s="925"/>
      <c r="CV82" s="926"/>
      <c r="CW82" s="924"/>
      <c r="CX82" s="925"/>
      <c r="CY82" s="925"/>
      <c r="CZ82" s="925"/>
      <c r="DA82" s="926"/>
      <c r="DB82" s="924"/>
      <c r="DC82" s="925"/>
      <c r="DD82" s="925"/>
      <c r="DE82" s="925"/>
      <c r="DF82" s="926"/>
      <c r="DG82" s="924"/>
      <c r="DH82" s="925"/>
      <c r="DI82" s="925"/>
      <c r="DJ82" s="925"/>
      <c r="DK82" s="926"/>
      <c r="DL82" s="924"/>
      <c r="DM82" s="925"/>
      <c r="DN82" s="925"/>
      <c r="DO82" s="925"/>
      <c r="DP82" s="926"/>
      <c r="DQ82" s="924"/>
      <c r="DR82" s="925"/>
      <c r="DS82" s="925"/>
      <c r="DT82" s="925"/>
      <c r="DU82" s="926"/>
      <c r="DV82" s="921"/>
      <c r="DW82" s="922"/>
      <c r="DX82" s="922"/>
      <c r="DY82" s="922"/>
      <c r="DZ82" s="923"/>
      <c r="EA82" s="247"/>
    </row>
    <row r="83" spans="1:131" s="248" customFormat="1" ht="26.25" customHeight="1" x14ac:dyDescent="0.15">
      <c r="A83" s="262">
        <v>16</v>
      </c>
      <c r="B83" s="765"/>
      <c r="C83" s="766"/>
      <c r="D83" s="766"/>
      <c r="E83" s="766"/>
      <c r="F83" s="766"/>
      <c r="G83" s="766"/>
      <c r="H83" s="766"/>
      <c r="I83" s="766"/>
      <c r="J83" s="766"/>
      <c r="K83" s="766"/>
      <c r="L83" s="766"/>
      <c r="M83" s="766"/>
      <c r="N83" s="766"/>
      <c r="O83" s="766"/>
      <c r="P83" s="767"/>
      <c r="Q83" s="933"/>
      <c r="R83" s="764"/>
      <c r="S83" s="764"/>
      <c r="T83" s="764"/>
      <c r="U83" s="764"/>
      <c r="V83" s="764"/>
      <c r="W83" s="764"/>
      <c r="X83" s="764"/>
      <c r="Y83" s="764"/>
      <c r="Z83" s="764"/>
      <c r="AA83" s="764"/>
      <c r="AB83" s="764"/>
      <c r="AC83" s="764"/>
      <c r="AD83" s="764"/>
      <c r="AE83" s="764"/>
      <c r="AF83" s="764"/>
      <c r="AG83" s="764"/>
      <c r="AH83" s="764"/>
      <c r="AI83" s="764"/>
      <c r="AJ83" s="764"/>
      <c r="AK83" s="764"/>
      <c r="AL83" s="764"/>
      <c r="AM83" s="764"/>
      <c r="AN83" s="764"/>
      <c r="AO83" s="764"/>
      <c r="AP83" s="764"/>
      <c r="AQ83" s="764"/>
      <c r="AR83" s="764"/>
      <c r="AS83" s="764"/>
      <c r="AT83" s="764"/>
      <c r="AU83" s="764"/>
      <c r="AV83" s="764"/>
      <c r="AW83" s="764"/>
      <c r="AX83" s="764"/>
      <c r="AY83" s="764"/>
      <c r="AZ83" s="771"/>
      <c r="BA83" s="771"/>
      <c r="BB83" s="771"/>
      <c r="BC83" s="771"/>
      <c r="BD83" s="772"/>
      <c r="BE83" s="266"/>
      <c r="BF83" s="266"/>
      <c r="BG83" s="266"/>
      <c r="BH83" s="266"/>
      <c r="BI83" s="266"/>
      <c r="BJ83" s="266"/>
      <c r="BK83" s="266"/>
      <c r="BL83" s="266"/>
      <c r="BM83" s="266"/>
      <c r="BN83" s="266"/>
      <c r="BO83" s="266"/>
      <c r="BP83" s="266"/>
      <c r="BQ83" s="263">
        <v>77</v>
      </c>
      <c r="BR83" s="268"/>
      <c r="BS83" s="927"/>
      <c r="BT83" s="928"/>
      <c r="BU83" s="928"/>
      <c r="BV83" s="928"/>
      <c r="BW83" s="928"/>
      <c r="BX83" s="928"/>
      <c r="BY83" s="928"/>
      <c r="BZ83" s="928"/>
      <c r="CA83" s="928"/>
      <c r="CB83" s="928"/>
      <c r="CC83" s="928"/>
      <c r="CD83" s="928"/>
      <c r="CE83" s="928"/>
      <c r="CF83" s="928"/>
      <c r="CG83" s="929"/>
      <c r="CH83" s="924"/>
      <c r="CI83" s="925"/>
      <c r="CJ83" s="925"/>
      <c r="CK83" s="925"/>
      <c r="CL83" s="926"/>
      <c r="CM83" s="924"/>
      <c r="CN83" s="925"/>
      <c r="CO83" s="925"/>
      <c r="CP83" s="925"/>
      <c r="CQ83" s="926"/>
      <c r="CR83" s="924"/>
      <c r="CS83" s="925"/>
      <c r="CT83" s="925"/>
      <c r="CU83" s="925"/>
      <c r="CV83" s="926"/>
      <c r="CW83" s="924"/>
      <c r="CX83" s="925"/>
      <c r="CY83" s="925"/>
      <c r="CZ83" s="925"/>
      <c r="DA83" s="926"/>
      <c r="DB83" s="924"/>
      <c r="DC83" s="925"/>
      <c r="DD83" s="925"/>
      <c r="DE83" s="925"/>
      <c r="DF83" s="926"/>
      <c r="DG83" s="924"/>
      <c r="DH83" s="925"/>
      <c r="DI83" s="925"/>
      <c r="DJ83" s="925"/>
      <c r="DK83" s="926"/>
      <c r="DL83" s="924"/>
      <c r="DM83" s="925"/>
      <c r="DN83" s="925"/>
      <c r="DO83" s="925"/>
      <c r="DP83" s="926"/>
      <c r="DQ83" s="924"/>
      <c r="DR83" s="925"/>
      <c r="DS83" s="925"/>
      <c r="DT83" s="925"/>
      <c r="DU83" s="926"/>
      <c r="DV83" s="921"/>
      <c r="DW83" s="922"/>
      <c r="DX83" s="922"/>
      <c r="DY83" s="922"/>
      <c r="DZ83" s="923"/>
      <c r="EA83" s="247"/>
    </row>
    <row r="84" spans="1:131" s="248" customFormat="1" ht="26.25" customHeight="1" x14ac:dyDescent="0.15">
      <c r="A84" s="262">
        <v>17</v>
      </c>
      <c r="B84" s="765"/>
      <c r="C84" s="766"/>
      <c r="D84" s="766"/>
      <c r="E84" s="766"/>
      <c r="F84" s="766"/>
      <c r="G84" s="766"/>
      <c r="H84" s="766"/>
      <c r="I84" s="766"/>
      <c r="J84" s="766"/>
      <c r="K84" s="766"/>
      <c r="L84" s="766"/>
      <c r="M84" s="766"/>
      <c r="N84" s="766"/>
      <c r="O84" s="766"/>
      <c r="P84" s="767"/>
      <c r="Q84" s="933"/>
      <c r="R84" s="764"/>
      <c r="S84" s="764"/>
      <c r="T84" s="764"/>
      <c r="U84" s="764"/>
      <c r="V84" s="764"/>
      <c r="W84" s="764"/>
      <c r="X84" s="764"/>
      <c r="Y84" s="764"/>
      <c r="Z84" s="764"/>
      <c r="AA84" s="764"/>
      <c r="AB84" s="764"/>
      <c r="AC84" s="764"/>
      <c r="AD84" s="764"/>
      <c r="AE84" s="764"/>
      <c r="AF84" s="764"/>
      <c r="AG84" s="764"/>
      <c r="AH84" s="764"/>
      <c r="AI84" s="764"/>
      <c r="AJ84" s="764"/>
      <c r="AK84" s="764"/>
      <c r="AL84" s="764"/>
      <c r="AM84" s="764"/>
      <c r="AN84" s="764"/>
      <c r="AO84" s="764"/>
      <c r="AP84" s="764"/>
      <c r="AQ84" s="764"/>
      <c r="AR84" s="764"/>
      <c r="AS84" s="764"/>
      <c r="AT84" s="764"/>
      <c r="AU84" s="764"/>
      <c r="AV84" s="764"/>
      <c r="AW84" s="764"/>
      <c r="AX84" s="764"/>
      <c r="AY84" s="764"/>
      <c r="AZ84" s="771"/>
      <c r="BA84" s="771"/>
      <c r="BB84" s="771"/>
      <c r="BC84" s="771"/>
      <c r="BD84" s="772"/>
      <c r="BE84" s="266"/>
      <c r="BF84" s="266"/>
      <c r="BG84" s="266"/>
      <c r="BH84" s="266"/>
      <c r="BI84" s="266"/>
      <c r="BJ84" s="266"/>
      <c r="BK84" s="266"/>
      <c r="BL84" s="266"/>
      <c r="BM84" s="266"/>
      <c r="BN84" s="266"/>
      <c r="BO84" s="266"/>
      <c r="BP84" s="266"/>
      <c r="BQ84" s="263">
        <v>78</v>
      </c>
      <c r="BR84" s="268"/>
      <c r="BS84" s="927"/>
      <c r="BT84" s="928"/>
      <c r="BU84" s="928"/>
      <c r="BV84" s="928"/>
      <c r="BW84" s="928"/>
      <c r="BX84" s="928"/>
      <c r="BY84" s="928"/>
      <c r="BZ84" s="928"/>
      <c r="CA84" s="928"/>
      <c r="CB84" s="928"/>
      <c r="CC84" s="928"/>
      <c r="CD84" s="928"/>
      <c r="CE84" s="928"/>
      <c r="CF84" s="928"/>
      <c r="CG84" s="929"/>
      <c r="CH84" s="924"/>
      <c r="CI84" s="925"/>
      <c r="CJ84" s="925"/>
      <c r="CK84" s="925"/>
      <c r="CL84" s="926"/>
      <c r="CM84" s="924"/>
      <c r="CN84" s="925"/>
      <c r="CO84" s="925"/>
      <c r="CP84" s="925"/>
      <c r="CQ84" s="926"/>
      <c r="CR84" s="924"/>
      <c r="CS84" s="925"/>
      <c r="CT84" s="925"/>
      <c r="CU84" s="925"/>
      <c r="CV84" s="926"/>
      <c r="CW84" s="924"/>
      <c r="CX84" s="925"/>
      <c r="CY84" s="925"/>
      <c r="CZ84" s="925"/>
      <c r="DA84" s="926"/>
      <c r="DB84" s="924"/>
      <c r="DC84" s="925"/>
      <c r="DD84" s="925"/>
      <c r="DE84" s="925"/>
      <c r="DF84" s="926"/>
      <c r="DG84" s="924"/>
      <c r="DH84" s="925"/>
      <c r="DI84" s="925"/>
      <c r="DJ84" s="925"/>
      <c r="DK84" s="926"/>
      <c r="DL84" s="924"/>
      <c r="DM84" s="925"/>
      <c r="DN84" s="925"/>
      <c r="DO84" s="925"/>
      <c r="DP84" s="926"/>
      <c r="DQ84" s="924"/>
      <c r="DR84" s="925"/>
      <c r="DS84" s="925"/>
      <c r="DT84" s="925"/>
      <c r="DU84" s="926"/>
      <c r="DV84" s="921"/>
      <c r="DW84" s="922"/>
      <c r="DX84" s="922"/>
      <c r="DY84" s="922"/>
      <c r="DZ84" s="923"/>
      <c r="EA84" s="247"/>
    </row>
    <row r="85" spans="1:131" s="248" customFormat="1" ht="26.25" customHeight="1" x14ac:dyDescent="0.15">
      <c r="A85" s="262">
        <v>18</v>
      </c>
      <c r="B85" s="765"/>
      <c r="C85" s="766"/>
      <c r="D85" s="766"/>
      <c r="E85" s="766"/>
      <c r="F85" s="766"/>
      <c r="G85" s="766"/>
      <c r="H85" s="766"/>
      <c r="I85" s="766"/>
      <c r="J85" s="766"/>
      <c r="K85" s="766"/>
      <c r="L85" s="766"/>
      <c r="M85" s="766"/>
      <c r="N85" s="766"/>
      <c r="O85" s="766"/>
      <c r="P85" s="767"/>
      <c r="Q85" s="933"/>
      <c r="R85" s="764"/>
      <c r="S85" s="764"/>
      <c r="T85" s="764"/>
      <c r="U85" s="764"/>
      <c r="V85" s="764"/>
      <c r="W85" s="764"/>
      <c r="X85" s="764"/>
      <c r="Y85" s="764"/>
      <c r="Z85" s="764"/>
      <c r="AA85" s="764"/>
      <c r="AB85" s="764"/>
      <c r="AC85" s="764"/>
      <c r="AD85" s="764"/>
      <c r="AE85" s="764"/>
      <c r="AF85" s="764"/>
      <c r="AG85" s="764"/>
      <c r="AH85" s="764"/>
      <c r="AI85" s="764"/>
      <c r="AJ85" s="764"/>
      <c r="AK85" s="764"/>
      <c r="AL85" s="764"/>
      <c r="AM85" s="764"/>
      <c r="AN85" s="764"/>
      <c r="AO85" s="764"/>
      <c r="AP85" s="764"/>
      <c r="AQ85" s="764"/>
      <c r="AR85" s="764"/>
      <c r="AS85" s="764"/>
      <c r="AT85" s="764"/>
      <c r="AU85" s="764"/>
      <c r="AV85" s="764"/>
      <c r="AW85" s="764"/>
      <c r="AX85" s="764"/>
      <c r="AY85" s="764"/>
      <c r="AZ85" s="771"/>
      <c r="BA85" s="771"/>
      <c r="BB85" s="771"/>
      <c r="BC85" s="771"/>
      <c r="BD85" s="772"/>
      <c r="BE85" s="266"/>
      <c r="BF85" s="266"/>
      <c r="BG85" s="266"/>
      <c r="BH85" s="266"/>
      <c r="BI85" s="266"/>
      <c r="BJ85" s="266"/>
      <c r="BK85" s="266"/>
      <c r="BL85" s="266"/>
      <c r="BM85" s="266"/>
      <c r="BN85" s="266"/>
      <c r="BO85" s="266"/>
      <c r="BP85" s="266"/>
      <c r="BQ85" s="263">
        <v>79</v>
      </c>
      <c r="BR85" s="268"/>
      <c r="BS85" s="927"/>
      <c r="BT85" s="928"/>
      <c r="BU85" s="928"/>
      <c r="BV85" s="928"/>
      <c r="BW85" s="928"/>
      <c r="BX85" s="928"/>
      <c r="BY85" s="928"/>
      <c r="BZ85" s="928"/>
      <c r="CA85" s="928"/>
      <c r="CB85" s="928"/>
      <c r="CC85" s="928"/>
      <c r="CD85" s="928"/>
      <c r="CE85" s="928"/>
      <c r="CF85" s="928"/>
      <c r="CG85" s="929"/>
      <c r="CH85" s="924"/>
      <c r="CI85" s="925"/>
      <c r="CJ85" s="925"/>
      <c r="CK85" s="925"/>
      <c r="CL85" s="926"/>
      <c r="CM85" s="924"/>
      <c r="CN85" s="925"/>
      <c r="CO85" s="925"/>
      <c r="CP85" s="925"/>
      <c r="CQ85" s="926"/>
      <c r="CR85" s="924"/>
      <c r="CS85" s="925"/>
      <c r="CT85" s="925"/>
      <c r="CU85" s="925"/>
      <c r="CV85" s="926"/>
      <c r="CW85" s="924"/>
      <c r="CX85" s="925"/>
      <c r="CY85" s="925"/>
      <c r="CZ85" s="925"/>
      <c r="DA85" s="926"/>
      <c r="DB85" s="924"/>
      <c r="DC85" s="925"/>
      <c r="DD85" s="925"/>
      <c r="DE85" s="925"/>
      <c r="DF85" s="926"/>
      <c r="DG85" s="924"/>
      <c r="DH85" s="925"/>
      <c r="DI85" s="925"/>
      <c r="DJ85" s="925"/>
      <c r="DK85" s="926"/>
      <c r="DL85" s="924"/>
      <c r="DM85" s="925"/>
      <c r="DN85" s="925"/>
      <c r="DO85" s="925"/>
      <c r="DP85" s="926"/>
      <c r="DQ85" s="924"/>
      <c r="DR85" s="925"/>
      <c r="DS85" s="925"/>
      <c r="DT85" s="925"/>
      <c r="DU85" s="926"/>
      <c r="DV85" s="921"/>
      <c r="DW85" s="922"/>
      <c r="DX85" s="922"/>
      <c r="DY85" s="922"/>
      <c r="DZ85" s="923"/>
      <c r="EA85" s="247"/>
    </row>
    <row r="86" spans="1:131" s="248" customFormat="1" ht="26.25" customHeight="1" x14ac:dyDescent="0.15">
      <c r="A86" s="262">
        <v>19</v>
      </c>
      <c r="B86" s="765"/>
      <c r="C86" s="766"/>
      <c r="D86" s="766"/>
      <c r="E86" s="766"/>
      <c r="F86" s="766"/>
      <c r="G86" s="766"/>
      <c r="H86" s="766"/>
      <c r="I86" s="766"/>
      <c r="J86" s="766"/>
      <c r="K86" s="766"/>
      <c r="L86" s="766"/>
      <c r="M86" s="766"/>
      <c r="N86" s="766"/>
      <c r="O86" s="766"/>
      <c r="P86" s="767"/>
      <c r="Q86" s="933"/>
      <c r="R86" s="764"/>
      <c r="S86" s="764"/>
      <c r="T86" s="764"/>
      <c r="U86" s="764"/>
      <c r="V86" s="764"/>
      <c r="W86" s="764"/>
      <c r="X86" s="764"/>
      <c r="Y86" s="764"/>
      <c r="Z86" s="764"/>
      <c r="AA86" s="764"/>
      <c r="AB86" s="764"/>
      <c r="AC86" s="764"/>
      <c r="AD86" s="764"/>
      <c r="AE86" s="764"/>
      <c r="AF86" s="764"/>
      <c r="AG86" s="764"/>
      <c r="AH86" s="764"/>
      <c r="AI86" s="764"/>
      <c r="AJ86" s="764"/>
      <c r="AK86" s="764"/>
      <c r="AL86" s="764"/>
      <c r="AM86" s="764"/>
      <c r="AN86" s="764"/>
      <c r="AO86" s="764"/>
      <c r="AP86" s="764"/>
      <c r="AQ86" s="764"/>
      <c r="AR86" s="764"/>
      <c r="AS86" s="764"/>
      <c r="AT86" s="764"/>
      <c r="AU86" s="764"/>
      <c r="AV86" s="764"/>
      <c r="AW86" s="764"/>
      <c r="AX86" s="764"/>
      <c r="AY86" s="764"/>
      <c r="AZ86" s="771"/>
      <c r="BA86" s="771"/>
      <c r="BB86" s="771"/>
      <c r="BC86" s="771"/>
      <c r="BD86" s="772"/>
      <c r="BE86" s="266"/>
      <c r="BF86" s="266"/>
      <c r="BG86" s="266"/>
      <c r="BH86" s="266"/>
      <c r="BI86" s="266"/>
      <c r="BJ86" s="266"/>
      <c r="BK86" s="266"/>
      <c r="BL86" s="266"/>
      <c r="BM86" s="266"/>
      <c r="BN86" s="266"/>
      <c r="BO86" s="266"/>
      <c r="BP86" s="266"/>
      <c r="BQ86" s="263">
        <v>80</v>
      </c>
      <c r="BR86" s="268"/>
      <c r="BS86" s="927"/>
      <c r="BT86" s="928"/>
      <c r="BU86" s="928"/>
      <c r="BV86" s="928"/>
      <c r="BW86" s="928"/>
      <c r="BX86" s="928"/>
      <c r="BY86" s="928"/>
      <c r="BZ86" s="928"/>
      <c r="CA86" s="928"/>
      <c r="CB86" s="928"/>
      <c r="CC86" s="928"/>
      <c r="CD86" s="928"/>
      <c r="CE86" s="928"/>
      <c r="CF86" s="928"/>
      <c r="CG86" s="929"/>
      <c r="CH86" s="924"/>
      <c r="CI86" s="925"/>
      <c r="CJ86" s="925"/>
      <c r="CK86" s="925"/>
      <c r="CL86" s="926"/>
      <c r="CM86" s="924"/>
      <c r="CN86" s="925"/>
      <c r="CO86" s="925"/>
      <c r="CP86" s="925"/>
      <c r="CQ86" s="926"/>
      <c r="CR86" s="924"/>
      <c r="CS86" s="925"/>
      <c r="CT86" s="925"/>
      <c r="CU86" s="925"/>
      <c r="CV86" s="926"/>
      <c r="CW86" s="924"/>
      <c r="CX86" s="925"/>
      <c r="CY86" s="925"/>
      <c r="CZ86" s="925"/>
      <c r="DA86" s="926"/>
      <c r="DB86" s="924"/>
      <c r="DC86" s="925"/>
      <c r="DD86" s="925"/>
      <c r="DE86" s="925"/>
      <c r="DF86" s="926"/>
      <c r="DG86" s="924"/>
      <c r="DH86" s="925"/>
      <c r="DI86" s="925"/>
      <c r="DJ86" s="925"/>
      <c r="DK86" s="926"/>
      <c r="DL86" s="924"/>
      <c r="DM86" s="925"/>
      <c r="DN86" s="925"/>
      <c r="DO86" s="925"/>
      <c r="DP86" s="926"/>
      <c r="DQ86" s="924"/>
      <c r="DR86" s="925"/>
      <c r="DS86" s="925"/>
      <c r="DT86" s="925"/>
      <c r="DU86" s="926"/>
      <c r="DV86" s="921"/>
      <c r="DW86" s="922"/>
      <c r="DX86" s="922"/>
      <c r="DY86" s="922"/>
      <c r="DZ86" s="923"/>
      <c r="EA86" s="247"/>
    </row>
    <row r="87" spans="1:131" s="248" customFormat="1" ht="26.25" customHeight="1" x14ac:dyDescent="0.15">
      <c r="A87" s="270">
        <v>20</v>
      </c>
      <c r="B87" s="934"/>
      <c r="C87" s="935"/>
      <c r="D87" s="935"/>
      <c r="E87" s="935"/>
      <c r="F87" s="935"/>
      <c r="G87" s="935"/>
      <c r="H87" s="935"/>
      <c r="I87" s="935"/>
      <c r="J87" s="935"/>
      <c r="K87" s="935"/>
      <c r="L87" s="935"/>
      <c r="M87" s="935"/>
      <c r="N87" s="935"/>
      <c r="O87" s="935"/>
      <c r="P87" s="936"/>
      <c r="Q87" s="937"/>
      <c r="R87" s="938"/>
      <c r="S87" s="938"/>
      <c r="T87" s="938"/>
      <c r="U87" s="938"/>
      <c r="V87" s="938"/>
      <c r="W87" s="938"/>
      <c r="X87" s="938"/>
      <c r="Y87" s="938"/>
      <c r="Z87" s="938"/>
      <c r="AA87" s="938"/>
      <c r="AB87" s="938"/>
      <c r="AC87" s="938"/>
      <c r="AD87" s="938"/>
      <c r="AE87" s="938"/>
      <c r="AF87" s="938"/>
      <c r="AG87" s="938"/>
      <c r="AH87" s="938"/>
      <c r="AI87" s="938"/>
      <c r="AJ87" s="938"/>
      <c r="AK87" s="938"/>
      <c r="AL87" s="938"/>
      <c r="AM87" s="938"/>
      <c r="AN87" s="938"/>
      <c r="AO87" s="938"/>
      <c r="AP87" s="938"/>
      <c r="AQ87" s="938"/>
      <c r="AR87" s="938"/>
      <c r="AS87" s="938"/>
      <c r="AT87" s="938"/>
      <c r="AU87" s="938"/>
      <c r="AV87" s="938"/>
      <c r="AW87" s="938"/>
      <c r="AX87" s="938"/>
      <c r="AY87" s="938"/>
      <c r="AZ87" s="939"/>
      <c r="BA87" s="939"/>
      <c r="BB87" s="939"/>
      <c r="BC87" s="939"/>
      <c r="BD87" s="940"/>
      <c r="BE87" s="266"/>
      <c r="BF87" s="266"/>
      <c r="BG87" s="266"/>
      <c r="BH87" s="266"/>
      <c r="BI87" s="266"/>
      <c r="BJ87" s="266"/>
      <c r="BK87" s="266"/>
      <c r="BL87" s="266"/>
      <c r="BM87" s="266"/>
      <c r="BN87" s="266"/>
      <c r="BO87" s="266"/>
      <c r="BP87" s="266"/>
      <c r="BQ87" s="263">
        <v>81</v>
      </c>
      <c r="BR87" s="268"/>
      <c r="BS87" s="927"/>
      <c r="BT87" s="928"/>
      <c r="BU87" s="928"/>
      <c r="BV87" s="928"/>
      <c r="BW87" s="928"/>
      <c r="BX87" s="928"/>
      <c r="BY87" s="928"/>
      <c r="BZ87" s="928"/>
      <c r="CA87" s="928"/>
      <c r="CB87" s="928"/>
      <c r="CC87" s="928"/>
      <c r="CD87" s="928"/>
      <c r="CE87" s="928"/>
      <c r="CF87" s="928"/>
      <c r="CG87" s="929"/>
      <c r="CH87" s="924"/>
      <c r="CI87" s="925"/>
      <c r="CJ87" s="925"/>
      <c r="CK87" s="925"/>
      <c r="CL87" s="926"/>
      <c r="CM87" s="924"/>
      <c r="CN87" s="925"/>
      <c r="CO87" s="925"/>
      <c r="CP87" s="925"/>
      <c r="CQ87" s="926"/>
      <c r="CR87" s="924"/>
      <c r="CS87" s="925"/>
      <c r="CT87" s="925"/>
      <c r="CU87" s="925"/>
      <c r="CV87" s="926"/>
      <c r="CW87" s="924"/>
      <c r="CX87" s="925"/>
      <c r="CY87" s="925"/>
      <c r="CZ87" s="925"/>
      <c r="DA87" s="926"/>
      <c r="DB87" s="924"/>
      <c r="DC87" s="925"/>
      <c r="DD87" s="925"/>
      <c r="DE87" s="925"/>
      <c r="DF87" s="926"/>
      <c r="DG87" s="924"/>
      <c r="DH87" s="925"/>
      <c r="DI87" s="925"/>
      <c r="DJ87" s="925"/>
      <c r="DK87" s="926"/>
      <c r="DL87" s="924"/>
      <c r="DM87" s="925"/>
      <c r="DN87" s="925"/>
      <c r="DO87" s="925"/>
      <c r="DP87" s="926"/>
      <c r="DQ87" s="924"/>
      <c r="DR87" s="925"/>
      <c r="DS87" s="925"/>
      <c r="DT87" s="925"/>
      <c r="DU87" s="926"/>
      <c r="DV87" s="921"/>
      <c r="DW87" s="922"/>
      <c r="DX87" s="922"/>
      <c r="DY87" s="922"/>
      <c r="DZ87" s="923"/>
      <c r="EA87" s="247"/>
    </row>
    <row r="88" spans="1:131" s="248" customFormat="1" ht="26.25" customHeight="1" thickBot="1" x14ac:dyDescent="0.2">
      <c r="A88" s="265" t="s">
        <v>396</v>
      </c>
      <c r="B88" s="855" t="s">
        <v>422</v>
      </c>
      <c r="C88" s="856"/>
      <c r="D88" s="856"/>
      <c r="E88" s="856"/>
      <c r="F88" s="856"/>
      <c r="G88" s="856"/>
      <c r="H88" s="856"/>
      <c r="I88" s="856"/>
      <c r="J88" s="856"/>
      <c r="K88" s="856"/>
      <c r="L88" s="856"/>
      <c r="M88" s="856"/>
      <c r="N88" s="856"/>
      <c r="O88" s="856"/>
      <c r="P88" s="857"/>
      <c r="Q88" s="902"/>
      <c r="R88" s="903"/>
      <c r="S88" s="903"/>
      <c r="T88" s="903"/>
      <c r="U88" s="903"/>
      <c r="V88" s="903"/>
      <c r="W88" s="903"/>
      <c r="X88" s="903"/>
      <c r="Y88" s="903"/>
      <c r="Z88" s="903"/>
      <c r="AA88" s="903"/>
      <c r="AB88" s="903"/>
      <c r="AC88" s="903"/>
      <c r="AD88" s="903"/>
      <c r="AE88" s="903"/>
      <c r="AF88" s="906"/>
      <c r="AG88" s="906"/>
      <c r="AH88" s="906"/>
      <c r="AI88" s="906"/>
      <c r="AJ88" s="906"/>
      <c r="AK88" s="903"/>
      <c r="AL88" s="903"/>
      <c r="AM88" s="903"/>
      <c r="AN88" s="903"/>
      <c r="AO88" s="903"/>
      <c r="AP88" s="906"/>
      <c r="AQ88" s="906"/>
      <c r="AR88" s="906"/>
      <c r="AS88" s="906"/>
      <c r="AT88" s="906"/>
      <c r="AU88" s="906"/>
      <c r="AV88" s="906"/>
      <c r="AW88" s="906"/>
      <c r="AX88" s="906"/>
      <c r="AY88" s="906"/>
      <c r="AZ88" s="911"/>
      <c r="BA88" s="911"/>
      <c r="BB88" s="911"/>
      <c r="BC88" s="911"/>
      <c r="BD88" s="912"/>
      <c r="BE88" s="266"/>
      <c r="BF88" s="266"/>
      <c r="BG88" s="266"/>
      <c r="BH88" s="266"/>
      <c r="BI88" s="266"/>
      <c r="BJ88" s="266"/>
      <c r="BK88" s="266"/>
      <c r="BL88" s="266"/>
      <c r="BM88" s="266"/>
      <c r="BN88" s="266"/>
      <c r="BO88" s="266"/>
      <c r="BP88" s="266"/>
      <c r="BQ88" s="263">
        <v>82</v>
      </c>
      <c r="BR88" s="268"/>
      <c r="BS88" s="927"/>
      <c r="BT88" s="928"/>
      <c r="BU88" s="928"/>
      <c r="BV88" s="928"/>
      <c r="BW88" s="928"/>
      <c r="BX88" s="928"/>
      <c r="BY88" s="928"/>
      <c r="BZ88" s="928"/>
      <c r="CA88" s="928"/>
      <c r="CB88" s="928"/>
      <c r="CC88" s="928"/>
      <c r="CD88" s="928"/>
      <c r="CE88" s="928"/>
      <c r="CF88" s="928"/>
      <c r="CG88" s="929"/>
      <c r="CH88" s="924"/>
      <c r="CI88" s="925"/>
      <c r="CJ88" s="925"/>
      <c r="CK88" s="925"/>
      <c r="CL88" s="926"/>
      <c r="CM88" s="924"/>
      <c r="CN88" s="925"/>
      <c r="CO88" s="925"/>
      <c r="CP88" s="925"/>
      <c r="CQ88" s="926"/>
      <c r="CR88" s="924"/>
      <c r="CS88" s="925"/>
      <c r="CT88" s="925"/>
      <c r="CU88" s="925"/>
      <c r="CV88" s="926"/>
      <c r="CW88" s="924"/>
      <c r="CX88" s="925"/>
      <c r="CY88" s="925"/>
      <c r="CZ88" s="925"/>
      <c r="DA88" s="926"/>
      <c r="DB88" s="924"/>
      <c r="DC88" s="925"/>
      <c r="DD88" s="925"/>
      <c r="DE88" s="925"/>
      <c r="DF88" s="926"/>
      <c r="DG88" s="924"/>
      <c r="DH88" s="925"/>
      <c r="DI88" s="925"/>
      <c r="DJ88" s="925"/>
      <c r="DK88" s="926"/>
      <c r="DL88" s="924"/>
      <c r="DM88" s="925"/>
      <c r="DN88" s="925"/>
      <c r="DO88" s="925"/>
      <c r="DP88" s="926"/>
      <c r="DQ88" s="924"/>
      <c r="DR88" s="925"/>
      <c r="DS88" s="925"/>
      <c r="DT88" s="925"/>
      <c r="DU88" s="926"/>
      <c r="DV88" s="921"/>
      <c r="DW88" s="922"/>
      <c r="DX88" s="922"/>
      <c r="DY88" s="922"/>
      <c r="DZ88" s="923"/>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27"/>
      <c r="BT89" s="928"/>
      <c r="BU89" s="928"/>
      <c r="BV89" s="928"/>
      <c r="BW89" s="928"/>
      <c r="BX89" s="928"/>
      <c r="BY89" s="928"/>
      <c r="BZ89" s="928"/>
      <c r="CA89" s="928"/>
      <c r="CB89" s="928"/>
      <c r="CC89" s="928"/>
      <c r="CD89" s="928"/>
      <c r="CE89" s="928"/>
      <c r="CF89" s="928"/>
      <c r="CG89" s="929"/>
      <c r="CH89" s="924"/>
      <c r="CI89" s="925"/>
      <c r="CJ89" s="925"/>
      <c r="CK89" s="925"/>
      <c r="CL89" s="926"/>
      <c r="CM89" s="924"/>
      <c r="CN89" s="925"/>
      <c r="CO89" s="925"/>
      <c r="CP89" s="925"/>
      <c r="CQ89" s="926"/>
      <c r="CR89" s="924"/>
      <c r="CS89" s="925"/>
      <c r="CT89" s="925"/>
      <c r="CU89" s="925"/>
      <c r="CV89" s="926"/>
      <c r="CW89" s="924"/>
      <c r="CX89" s="925"/>
      <c r="CY89" s="925"/>
      <c r="CZ89" s="925"/>
      <c r="DA89" s="926"/>
      <c r="DB89" s="924"/>
      <c r="DC89" s="925"/>
      <c r="DD89" s="925"/>
      <c r="DE89" s="925"/>
      <c r="DF89" s="926"/>
      <c r="DG89" s="924"/>
      <c r="DH89" s="925"/>
      <c r="DI89" s="925"/>
      <c r="DJ89" s="925"/>
      <c r="DK89" s="926"/>
      <c r="DL89" s="924"/>
      <c r="DM89" s="925"/>
      <c r="DN89" s="925"/>
      <c r="DO89" s="925"/>
      <c r="DP89" s="926"/>
      <c r="DQ89" s="924"/>
      <c r="DR89" s="925"/>
      <c r="DS89" s="925"/>
      <c r="DT89" s="925"/>
      <c r="DU89" s="926"/>
      <c r="DV89" s="921"/>
      <c r="DW89" s="922"/>
      <c r="DX89" s="922"/>
      <c r="DY89" s="922"/>
      <c r="DZ89" s="923"/>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27"/>
      <c r="BT90" s="928"/>
      <c r="BU90" s="928"/>
      <c r="BV90" s="928"/>
      <c r="BW90" s="928"/>
      <c r="BX90" s="928"/>
      <c r="BY90" s="928"/>
      <c r="BZ90" s="928"/>
      <c r="CA90" s="928"/>
      <c r="CB90" s="928"/>
      <c r="CC90" s="928"/>
      <c r="CD90" s="928"/>
      <c r="CE90" s="928"/>
      <c r="CF90" s="928"/>
      <c r="CG90" s="929"/>
      <c r="CH90" s="924"/>
      <c r="CI90" s="925"/>
      <c r="CJ90" s="925"/>
      <c r="CK90" s="925"/>
      <c r="CL90" s="926"/>
      <c r="CM90" s="924"/>
      <c r="CN90" s="925"/>
      <c r="CO90" s="925"/>
      <c r="CP90" s="925"/>
      <c r="CQ90" s="926"/>
      <c r="CR90" s="924"/>
      <c r="CS90" s="925"/>
      <c r="CT90" s="925"/>
      <c r="CU90" s="925"/>
      <c r="CV90" s="926"/>
      <c r="CW90" s="924"/>
      <c r="CX90" s="925"/>
      <c r="CY90" s="925"/>
      <c r="CZ90" s="925"/>
      <c r="DA90" s="926"/>
      <c r="DB90" s="924"/>
      <c r="DC90" s="925"/>
      <c r="DD90" s="925"/>
      <c r="DE90" s="925"/>
      <c r="DF90" s="926"/>
      <c r="DG90" s="924"/>
      <c r="DH90" s="925"/>
      <c r="DI90" s="925"/>
      <c r="DJ90" s="925"/>
      <c r="DK90" s="926"/>
      <c r="DL90" s="924"/>
      <c r="DM90" s="925"/>
      <c r="DN90" s="925"/>
      <c r="DO90" s="925"/>
      <c r="DP90" s="926"/>
      <c r="DQ90" s="924"/>
      <c r="DR90" s="925"/>
      <c r="DS90" s="925"/>
      <c r="DT90" s="925"/>
      <c r="DU90" s="926"/>
      <c r="DV90" s="921"/>
      <c r="DW90" s="922"/>
      <c r="DX90" s="922"/>
      <c r="DY90" s="922"/>
      <c r="DZ90" s="923"/>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27"/>
      <c r="BT91" s="928"/>
      <c r="BU91" s="928"/>
      <c r="BV91" s="928"/>
      <c r="BW91" s="928"/>
      <c r="BX91" s="928"/>
      <c r="BY91" s="928"/>
      <c r="BZ91" s="928"/>
      <c r="CA91" s="928"/>
      <c r="CB91" s="928"/>
      <c r="CC91" s="928"/>
      <c r="CD91" s="928"/>
      <c r="CE91" s="928"/>
      <c r="CF91" s="928"/>
      <c r="CG91" s="929"/>
      <c r="CH91" s="924"/>
      <c r="CI91" s="925"/>
      <c r="CJ91" s="925"/>
      <c r="CK91" s="925"/>
      <c r="CL91" s="926"/>
      <c r="CM91" s="924"/>
      <c r="CN91" s="925"/>
      <c r="CO91" s="925"/>
      <c r="CP91" s="925"/>
      <c r="CQ91" s="926"/>
      <c r="CR91" s="924"/>
      <c r="CS91" s="925"/>
      <c r="CT91" s="925"/>
      <c r="CU91" s="925"/>
      <c r="CV91" s="926"/>
      <c r="CW91" s="924"/>
      <c r="CX91" s="925"/>
      <c r="CY91" s="925"/>
      <c r="CZ91" s="925"/>
      <c r="DA91" s="926"/>
      <c r="DB91" s="924"/>
      <c r="DC91" s="925"/>
      <c r="DD91" s="925"/>
      <c r="DE91" s="925"/>
      <c r="DF91" s="926"/>
      <c r="DG91" s="924"/>
      <c r="DH91" s="925"/>
      <c r="DI91" s="925"/>
      <c r="DJ91" s="925"/>
      <c r="DK91" s="926"/>
      <c r="DL91" s="924"/>
      <c r="DM91" s="925"/>
      <c r="DN91" s="925"/>
      <c r="DO91" s="925"/>
      <c r="DP91" s="926"/>
      <c r="DQ91" s="924"/>
      <c r="DR91" s="925"/>
      <c r="DS91" s="925"/>
      <c r="DT91" s="925"/>
      <c r="DU91" s="926"/>
      <c r="DV91" s="921"/>
      <c r="DW91" s="922"/>
      <c r="DX91" s="922"/>
      <c r="DY91" s="922"/>
      <c r="DZ91" s="923"/>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27"/>
      <c r="BT92" s="928"/>
      <c r="BU92" s="928"/>
      <c r="BV92" s="928"/>
      <c r="BW92" s="928"/>
      <c r="BX92" s="928"/>
      <c r="BY92" s="928"/>
      <c r="BZ92" s="928"/>
      <c r="CA92" s="928"/>
      <c r="CB92" s="928"/>
      <c r="CC92" s="928"/>
      <c r="CD92" s="928"/>
      <c r="CE92" s="928"/>
      <c r="CF92" s="928"/>
      <c r="CG92" s="929"/>
      <c r="CH92" s="924"/>
      <c r="CI92" s="925"/>
      <c r="CJ92" s="925"/>
      <c r="CK92" s="925"/>
      <c r="CL92" s="926"/>
      <c r="CM92" s="924"/>
      <c r="CN92" s="925"/>
      <c r="CO92" s="925"/>
      <c r="CP92" s="925"/>
      <c r="CQ92" s="926"/>
      <c r="CR92" s="924"/>
      <c r="CS92" s="925"/>
      <c r="CT92" s="925"/>
      <c r="CU92" s="925"/>
      <c r="CV92" s="926"/>
      <c r="CW92" s="924"/>
      <c r="CX92" s="925"/>
      <c r="CY92" s="925"/>
      <c r="CZ92" s="925"/>
      <c r="DA92" s="926"/>
      <c r="DB92" s="924"/>
      <c r="DC92" s="925"/>
      <c r="DD92" s="925"/>
      <c r="DE92" s="925"/>
      <c r="DF92" s="926"/>
      <c r="DG92" s="924"/>
      <c r="DH92" s="925"/>
      <c r="DI92" s="925"/>
      <c r="DJ92" s="925"/>
      <c r="DK92" s="926"/>
      <c r="DL92" s="924"/>
      <c r="DM92" s="925"/>
      <c r="DN92" s="925"/>
      <c r="DO92" s="925"/>
      <c r="DP92" s="926"/>
      <c r="DQ92" s="924"/>
      <c r="DR92" s="925"/>
      <c r="DS92" s="925"/>
      <c r="DT92" s="925"/>
      <c r="DU92" s="926"/>
      <c r="DV92" s="921"/>
      <c r="DW92" s="922"/>
      <c r="DX92" s="922"/>
      <c r="DY92" s="922"/>
      <c r="DZ92" s="923"/>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27"/>
      <c r="BT93" s="928"/>
      <c r="BU93" s="928"/>
      <c r="BV93" s="928"/>
      <c r="BW93" s="928"/>
      <c r="BX93" s="928"/>
      <c r="BY93" s="928"/>
      <c r="BZ93" s="928"/>
      <c r="CA93" s="928"/>
      <c r="CB93" s="928"/>
      <c r="CC93" s="928"/>
      <c r="CD93" s="928"/>
      <c r="CE93" s="928"/>
      <c r="CF93" s="928"/>
      <c r="CG93" s="929"/>
      <c r="CH93" s="924"/>
      <c r="CI93" s="925"/>
      <c r="CJ93" s="925"/>
      <c r="CK93" s="925"/>
      <c r="CL93" s="926"/>
      <c r="CM93" s="924"/>
      <c r="CN93" s="925"/>
      <c r="CO93" s="925"/>
      <c r="CP93" s="925"/>
      <c r="CQ93" s="926"/>
      <c r="CR93" s="924"/>
      <c r="CS93" s="925"/>
      <c r="CT93" s="925"/>
      <c r="CU93" s="925"/>
      <c r="CV93" s="926"/>
      <c r="CW93" s="924"/>
      <c r="CX93" s="925"/>
      <c r="CY93" s="925"/>
      <c r="CZ93" s="925"/>
      <c r="DA93" s="926"/>
      <c r="DB93" s="924"/>
      <c r="DC93" s="925"/>
      <c r="DD93" s="925"/>
      <c r="DE93" s="925"/>
      <c r="DF93" s="926"/>
      <c r="DG93" s="924"/>
      <c r="DH93" s="925"/>
      <c r="DI93" s="925"/>
      <c r="DJ93" s="925"/>
      <c r="DK93" s="926"/>
      <c r="DL93" s="924"/>
      <c r="DM93" s="925"/>
      <c r="DN93" s="925"/>
      <c r="DO93" s="925"/>
      <c r="DP93" s="926"/>
      <c r="DQ93" s="924"/>
      <c r="DR93" s="925"/>
      <c r="DS93" s="925"/>
      <c r="DT93" s="925"/>
      <c r="DU93" s="926"/>
      <c r="DV93" s="921"/>
      <c r="DW93" s="922"/>
      <c r="DX93" s="922"/>
      <c r="DY93" s="922"/>
      <c r="DZ93" s="923"/>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27"/>
      <c r="BT94" s="928"/>
      <c r="BU94" s="928"/>
      <c r="BV94" s="928"/>
      <c r="BW94" s="928"/>
      <c r="BX94" s="928"/>
      <c r="BY94" s="928"/>
      <c r="BZ94" s="928"/>
      <c r="CA94" s="928"/>
      <c r="CB94" s="928"/>
      <c r="CC94" s="928"/>
      <c r="CD94" s="928"/>
      <c r="CE94" s="928"/>
      <c r="CF94" s="928"/>
      <c r="CG94" s="929"/>
      <c r="CH94" s="924"/>
      <c r="CI94" s="925"/>
      <c r="CJ94" s="925"/>
      <c r="CK94" s="925"/>
      <c r="CL94" s="926"/>
      <c r="CM94" s="924"/>
      <c r="CN94" s="925"/>
      <c r="CO94" s="925"/>
      <c r="CP94" s="925"/>
      <c r="CQ94" s="926"/>
      <c r="CR94" s="924"/>
      <c r="CS94" s="925"/>
      <c r="CT94" s="925"/>
      <c r="CU94" s="925"/>
      <c r="CV94" s="926"/>
      <c r="CW94" s="924"/>
      <c r="CX94" s="925"/>
      <c r="CY94" s="925"/>
      <c r="CZ94" s="925"/>
      <c r="DA94" s="926"/>
      <c r="DB94" s="924"/>
      <c r="DC94" s="925"/>
      <c r="DD94" s="925"/>
      <c r="DE94" s="925"/>
      <c r="DF94" s="926"/>
      <c r="DG94" s="924"/>
      <c r="DH94" s="925"/>
      <c r="DI94" s="925"/>
      <c r="DJ94" s="925"/>
      <c r="DK94" s="926"/>
      <c r="DL94" s="924"/>
      <c r="DM94" s="925"/>
      <c r="DN94" s="925"/>
      <c r="DO94" s="925"/>
      <c r="DP94" s="926"/>
      <c r="DQ94" s="924"/>
      <c r="DR94" s="925"/>
      <c r="DS94" s="925"/>
      <c r="DT94" s="925"/>
      <c r="DU94" s="926"/>
      <c r="DV94" s="921"/>
      <c r="DW94" s="922"/>
      <c r="DX94" s="922"/>
      <c r="DY94" s="922"/>
      <c r="DZ94" s="923"/>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27"/>
      <c r="BT95" s="928"/>
      <c r="BU95" s="928"/>
      <c r="BV95" s="928"/>
      <c r="BW95" s="928"/>
      <c r="BX95" s="928"/>
      <c r="BY95" s="928"/>
      <c r="BZ95" s="928"/>
      <c r="CA95" s="928"/>
      <c r="CB95" s="928"/>
      <c r="CC95" s="928"/>
      <c r="CD95" s="928"/>
      <c r="CE95" s="928"/>
      <c r="CF95" s="928"/>
      <c r="CG95" s="929"/>
      <c r="CH95" s="924"/>
      <c r="CI95" s="925"/>
      <c r="CJ95" s="925"/>
      <c r="CK95" s="925"/>
      <c r="CL95" s="926"/>
      <c r="CM95" s="924"/>
      <c r="CN95" s="925"/>
      <c r="CO95" s="925"/>
      <c r="CP95" s="925"/>
      <c r="CQ95" s="926"/>
      <c r="CR95" s="924"/>
      <c r="CS95" s="925"/>
      <c r="CT95" s="925"/>
      <c r="CU95" s="925"/>
      <c r="CV95" s="926"/>
      <c r="CW95" s="924"/>
      <c r="CX95" s="925"/>
      <c r="CY95" s="925"/>
      <c r="CZ95" s="925"/>
      <c r="DA95" s="926"/>
      <c r="DB95" s="924"/>
      <c r="DC95" s="925"/>
      <c r="DD95" s="925"/>
      <c r="DE95" s="925"/>
      <c r="DF95" s="926"/>
      <c r="DG95" s="924"/>
      <c r="DH95" s="925"/>
      <c r="DI95" s="925"/>
      <c r="DJ95" s="925"/>
      <c r="DK95" s="926"/>
      <c r="DL95" s="924"/>
      <c r="DM95" s="925"/>
      <c r="DN95" s="925"/>
      <c r="DO95" s="925"/>
      <c r="DP95" s="926"/>
      <c r="DQ95" s="924"/>
      <c r="DR95" s="925"/>
      <c r="DS95" s="925"/>
      <c r="DT95" s="925"/>
      <c r="DU95" s="926"/>
      <c r="DV95" s="921"/>
      <c r="DW95" s="922"/>
      <c r="DX95" s="922"/>
      <c r="DY95" s="922"/>
      <c r="DZ95" s="923"/>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27"/>
      <c r="BT96" s="928"/>
      <c r="BU96" s="928"/>
      <c r="BV96" s="928"/>
      <c r="BW96" s="928"/>
      <c r="BX96" s="928"/>
      <c r="BY96" s="928"/>
      <c r="BZ96" s="928"/>
      <c r="CA96" s="928"/>
      <c r="CB96" s="928"/>
      <c r="CC96" s="928"/>
      <c r="CD96" s="928"/>
      <c r="CE96" s="928"/>
      <c r="CF96" s="928"/>
      <c r="CG96" s="929"/>
      <c r="CH96" s="924"/>
      <c r="CI96" s="925"/>
      <c r="CJ96" s="925"/>
      <c r="CK96" s="925"/>
      <c r="CL96" s="926"/>
      <c r="CM96" s="924"/>
      <c r="CN96" s="925"/>
      <c r="CO96" s="925"/>
      <c r="CP96" s="925"/>
      <c r="CQ96" s="926"/>
      <c r="CR96" s="924"/>
      <c r="CS96" s="925"/>
      <c r="CT96" s="925"/>
      <c r="CU96" s="925"/>
      <c r="CV96" s="926"/>
      <c r="CW96" s="924"/>
      <c r="CX96" s="925"/>
      <c r="CY96" s="925"/>
      <c r="CZ96" s="925"/>
      <c r="DA96" s="926"/>
      <c r="DB96" s="924"/>
      <c r="DC96" s="925"/>
      <c r="DD96" s="925"/>
      <c r="DE96" s="925"/>
      <c r="DF96" s="926"/>
      <c r="DG96" s="924"/>
      <c r="DH96" s="925"/>
      <c r="DI96" s="925"/>
      <c r="DJ96" s="925"/>
      <c r="DK96" s="926"/>
      <c r="DL96" s="924"/>
      <c r="DM96" s="925"/>
      <c r="DN96" s="925"/>
      <c r="DO96" s="925"/>
      <c r="DP96" s="926"/>
      <c r="DQ96" s="924"/>
      <c r="DR96" s="925"/>
      <c r="DS96" s="925"/>
      <c r="DT96" s="925"/>
      <c r="DU96" s="926"/>
      <c r="DV96" s="921"/>
      <c r="DW96" s="922"/>
      <c r="DX96" s="922"/>
      <c r="DY96" s="922"/>
      <c r="DZ96" s="923"/>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27"/>
      <c r="BT97" s="928"/>
      <c r="BU97" s="928"/>
      <c r="BV97" s="928"/>
      <c r="BW97" s="928"/>
      <c r="BX97" s="928"/>
      <c r="BY97" s="928"/>
      <c r="BZ97" s="928"/>
      <c r="CA97" s="928"/>
      <c r="CB97" s="928"/>
      <c r="CC97" s="928"/>
      <c r="CD97" s="928"/>
      <c r="CE97" s="928"/>
      <c r="CF97" s="928"/>
      <c r="CG97" s="929"/>
      <c r="CH97" s="924"/>
      <c r="CI97" s="925"/>
      <c r="CJ97" s="925"/>
      <c r="CK97" s="925"/>
      <c r="CL97" s="926"/>
      <c r="CM97" s="924"/>
      <c r="CN97" s="925"/>
      <c r="CO97" s="925"/>
      <c r="CP97" s="925"/>
      <c r="CQ97" s="926"/>
      <c r="CR97" s="924"/>
      <c r="CS97" s="925"/>
      <c r="CT97" s="925"/>
      <c r="CU97" s="925"/>
      <c r="CV97" s="926"/>
      <c r="CW97" s="924"/>
      <c r="CX97" s="925"/>
      <c r="CY97" s="925"/>
      <c r="CZ97" s="925"/>
      <c r="DA97" s="926"/>
      <c r="DB97" s="924"/>
      <c r="DC97" s="925"/>
      <c r="DD97" s="925"/>
      <c r="DE97" s="925"/>
      <c r="DF97" s="926"/>
      <c r="DG97" s="924"/>
      <c r="DH97" s="925"/>
      <c r="DI97" s="925"/>
      <c r="DJ97" s="925"/>
      <c r="DK97" s="926"/>
      <c r="DL97" s="924"/>
      <c r="DM97" s="925"/>
      <c r="DN97" s="925"/>
      <c r="DO97" s="925"/>
      <c r="DP97" s="926"/>
      <c r="DQ97" s="924"/>
      <c r="DR97" s="925"/>
      <c r="DS97" s="925"/>
      <c r="DT97" s="925"/>
      <c r="DU97" s="926"/>
      <c r="DV97" s="921"/>
      <c r="DW97" s="922"/>
      <c r="DX97" s="922"/>
      <c r="DY97" s="922"/>
      <c r="DZ97" s="923"/>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27"/>
      <c r="BT98" s="928"/>
      <c r="BU98" s="928"/>
      <c r="BV98" s="928"/>
      <c r="BW98" s="928"/>
      <c r="BX98" s="928"/>
      <c r="BY98" s="928"/>
      <c r="BZ98" s="928"/>
      <c r="CA98" s="928"/>
      <c r="CB98" s="928"/>
      <c r="CC98" s="928"/>
      <c r="CD98" s="928"/>
      <c r="CE98" s="928"/>
      <c r="CF98" s="928"/>
      <c r="CG98" s="929"/>
      <c r="CH98" s="924"/>
      <c r="CI98" s="925"/>
      <c r="CJ98" s="925"/>
      <c r="CK98" s="925"/>
      <c r="CL98" s="926"/>
      <c r="CM98" s="924"/>
      <c r="CN98" s="925"/>
      <c r="CO98" s="925"/>
      <c r="CP98" s="925"/>
      <c r="CQ98" s="926"/>
      <c r="CR98" s="924"/>
      <c r="CS98" s="925"/>
      <c r="CT98" s="925"/>
      <c r="CU98" s="925"/>
      <c r="CV98" s="926"/>
      <c r="CW98" s="924"/>
      <c r="CX98" s="925"/>
      <c r="CY98" s="925"/>
      <c r="CZ98" s="925"/>
      <c r="DA98" s="926"/>
      <c r="DB98" s="924"/>
      <c r="DC98" s="925"/>
      <c r="DD98" s="925"/>
      <c r="DE98" s="925"/>
      <c r="DF98" s="926"/>
      <c r="DG98" s="924"/>
      <c r="DH98" s="925"/>
      <c r="DI98" s="925"/>
      <c r="DJ98" s="925"/>
      <c r="DK98" s="926"/>
      <c r="DL98" s="924"/>
      <c r="DM98" s="925"/>
      <c r="DN98" s="925"/>
      <c r="DO98" s="925"/>
      <c r="DP98" s="926"/>
      <c r="DQ98" s="924"/>
      <c r="DR98" s="925"/>
      <c r="DS98" s="925"/>
      <c r="DT98" s="925"/>
      <c r="DU98" s="926"/>
      <c r="DV98" s="921"/>
      <c r="DW98" s="922"/>
      <c r="DX98" s="922"/>
      <c r="DY98" s="922"/>
      <c r="DZ98" s="923"/>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27"/>
      <c r="BT99" s="928"/>
      <c r="BU99" s="928"/>
      <c r="BV99" s="928"/>
      <c r="BW99" s="928"/>
      <c r="BX99" s="928"/>
      <c r="BY99" s="928"/>
      <c r="BZ99" s="928"/>
      <c r="CA99" s="928"/>
      <c r="CB99" s="928"/>
      <c r="CC99" s="928"/>
      <c r="CD99" s="928"/>
      <c r="CE99" s="928"/>
      <c r="CF99" s="928"/>
      <c r="CG99" s="929"/>
      <c r="CH99" s="924"/>
      <c r="CI99" s="925"/>
      <c r="CJ99" s="925"/>
      <c r="CK99" s="925"/>
      <c r="CL99" s="926"/>
      <c r="CM99" s="924"/>
      <c r="CN99" s="925"/>
      <c r="CO99" s="925"/>
      <c r="CP99" s="925"/>
      <c r="CQ99" s="926"/>
      <c r="CR99" s="924"/>
      <c r="CS99" s="925"/>
      <c r="CT99" s="925"/>
      <c r="CU99" s="925"/>
      <c r="CV99" s="926"/>
      <c r="CW99" s="924"/>
      <c r="CX99" s="925"/>
      <c r="CY99" s="925"/>
      <c r="CZ99" s="925"/>
      <c r="DA99" s="926"/>
      <c r="DB99" s="924"/>
      <c r="DC99" s="925"/>
      <c r="DD99" s="925"/>
      <c r="DE99" s="925"/>
      <c r="DF99" s="926"/>
      <c r="DG99" s="924"/>
      <c r="DH99" s="925"/>
      <c r="DI99" s="925"/>
      <c r="DJ99" s="925"/>
      <c r="DK99" s="926"/>
      <c r="DL99" s="924"/>
      <c r="DM99" s="925"/>
      <c r="DN99" s="925"/>
      <c r="DO99" s="925"/>
      <c r="DP99" s="926"/>
      <c r="DQ99" s="924"/>
      <c r="DR99" s="925"/>
      <c r="DS99" s="925"/>
      <c r="DT99" s="925"/>
      <c r="DU99" s="926"/>
      <c r="DV99" s="921"/>
      <c r="DW99" s="922"/>
      <c r="DX99" s="922"/>
      <c r="DY99" s="922"/>
      <c r="DZ99" s="923"/>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27"/>
      <c r="BT100" s="928"/>
      <c r="BU100" s="928"/>
      <c r="BV100" s="928"/>
      <c r="BW100" s="928"/>
      <c r="BX100" s="928"/>
      <c r="BY100" s="928"/>
      <c r="BZ100" s="928"/>
      <c r="CA100" s="928"/>
      <c r="CB100" s="928"/>
      <c r="CC100" s="928"/>
      <c r="CD100" s="928"/>
      <c r="CE100" s="928"/>
      <c r="CF100" s="928"/>
      <c r="CG100" s="929"/>
      <c r="CH100" s="924"/>
      <c r="CI100" s="925"/>
      <c r="CJ100" s="925"/>
      <c r="CK100" s="925"/>
      <c r="CL100" s="926"/>
      <c r="CM100" s="924"/>
      <c r="CN100" s="925"/>
      <c r="CO100" s="925"/>
      <c r="CP100" s="925"/>
      <c r="CQ100" s="926"/>
      <c r="CR100" s="924"/>
      <c r="CS100" s="925"/>
      <c r="CT100" s="925"/>
      <c r="CU100" s="925"/>
      <c r="CV100" s="926"/>
      <c r="CW100" s="924"/>
      <c r="CX100" s="925"/>
      <c r="CY100" s="925"/>
      <c r="CZ100" s="925"/>
      <c r="DA100" s="926"/>
      <c r="DB100" s="924"/>
      <c r="DC100" s="925"/>
      <c r="DD100" s="925"/>
      <c r="DE100" s="925"/>
      <c r="DF100" s="926"/>
      <c r="DG100" s="924"/>
      <c r="DH100" s="925"/>
      <c r="DI100" s="925"/>
      <c r="DJ100" s="925"/>
      <c r="DK100" s="926"/>
      <c r="DL100" s="924"/>
      <c r="DM100" s="925"/>
      <c r="DN100" s="925"/>
      <c r="DO100" s="925"/>
      <c r="DP100" s="926"/>
      <c r="DQ100" s="924"/>
      <c r="DR100" s="925"/>
      <c r="DS100" s="925"/>
      <c r="DT100" s="925"/>
      <c r="DU100" s="926"/>
      <c r="DV100" s="921"/>
      <c r="DW100" s="922"/>
      <c r="DX100" s="922"/>
      <c r="DY100" s="922"/>
      <c r="DZ100" s="923"/>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27"/>
      <c r="BT101" s="928"/>
      <c r="BU101" s="928"/>
      <c r="BV101" s="928"/>
      <c r="BW101" s="928"/>
      <c r="BX101" s="928"/>
      <c r="BY101" s="928"/>
      <c r="BZ101" s="928"/>
      <c r="CA101" s="928"/>
      <c r="CB101" s="928"/>
      <c r="CC101" s="928"/>
      <c r="CD101" s="928"/>
      <c r="CE101" s="928"/>
      <c r="CF101" s="928"/>
      <c r="CG101" s="929"/>
      <c r="CH101" s="924"/>
      <c r="CI101" s="925"/>
      <c r="CJ101" s="925"/>
      <c r="CK101" s="925"/>
      <c r="CL101" s="926"/>
      <c r="CM101" s="924"/>
      <c r="CN101" s="925"/>
      <c r="CO101" s="925"/>
      <c r="CP101" s="925"/>
      <c r="CQ101" s="926"/>
      <c r="CR101" s="924"/>
      <c r="CS101" s="925"/>
      <c r="CT101" s="925"/>
      <c r="CU101" s="925"/>
      <c r="CV101" s="926"/>
      <c r="CW101" s="924"/>
      <c r="CX101" s="925"/>
      <c r="CY101" s="925"/>
      <c r="CZ101" s="925"/>
      <c r="DA101" s="926"/>
      <c r="DB101" s="924"/>
      <c r="DC101" s="925"/>
      <c r="DD101" s="925"/>
      <c r="DE101" s="925"/>
      <c r="DF101" s="926"/>
      <c r="DG101" s="924"/>
      <c r="DH101" s="925"/>
      <c r="DI101" s="925"/>
      <c r="DJ101" s="925"/>
      <c r="DK101" s="926"/>
      <c r="DL101" s="924"/>
      <c r="DM101" s="925"/>
      <c r="DN101" s="925"/>
      <c r="DO101" s="925"/>
      <c r="DP101" s="926"/>
      <c r="DQ101" s="924"/>
      <c r="DR101" s="925"/>
      <c r="DS101" s="925"/>
      <c r="DT101" s="925"/>
      <c r="DU101" s="926"/>
      <c r="DV101" s="921"/>
      <c r="DW101" s="922"/>
      <c r="DX101" s="922"/>
      <c r="DY101" s="922"/>
      <c r="DZ101" s="923"/>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396</v>
      </c>
      <c r="BR102" s="855" t="s">
        <v>423</v>
      </c>
      <c r="BS102" s="856"/>
      <c r="BT102" s="856"/>
      <c r="BU102" s="856"/>
      <c r="BV102" s="856"/>
      <c r="BW102" s="856"/>
      <c r="BX102" s="856"/>
      <c r="BY102" s="856"/>
      <c r="BZ102" s="856"/>
      <c r="CA102" s="856"/>
      <c r="CB102" s="856"/>
      <c r="CC102" s="856"/>
      <c r="CD102" s="856"/>
      <c r="CE102" s="856"/>
      <c r="CF102" s="856"/>
      <c r="CG102" s="857"/>
      <c r="CH102" s="941"/>
      <c r="CI102" s="942"/>
      <c r="CJ102" s="942"/>
      <c r="CK102" s="942"/>
      <c r="CL102" s="943"/>
      <c r="CM102" s="941"/>
      <c r="CN102" s="942"/>
      <c r="CO102" s="942"/>
      <c r="CP102" s="942"/>
      <c r="CQ102" s="943"/>
      <c r="CR102" s="944"/>
      <c r="CS102" s="914"/>
      <c r="CT102" s="914"/>
      <c r="CU102" s="914"/>
      <c r="CV102" s="945"/>
      <c r="CW102" s="944"/>
      <c r="CX102" s="914"/>
      <c r="CY102" s="914"/>
      <c r="CZ102" s="914"/>
      <c r="DA102" s="945"/>
      <c r="DB102" s="944"/>
      <c r="DC102" s="914"/>
      <c r="DD102" s="914"/>
      <c r="DE102" s="914"/>
      <c r="DF102" s="945"/>
      <c r="DG102" s="944"/>
      <c r="DH102" s="914"/>
      <c r="DI102" s="914"/>
      <c r="DJ102" s="914"/>
      <c r="DK102" s="945"/>
      <c r="DL102" s="944"/>
      <c r="DM102" s="914"/>
      <c r="DN102" s="914"/>
      <c r="DO102" s="914"/>
      <c r="DP102" s="945"/>
      <c r="DQ102" s="944"/>
      <c r="DR102" s="914"/>
      <c r="DS102" s="914"/>
      <c r="DT102" s="914"/>
      <c r="DU102" s="945"/>
      <c r="DV102" s="968"/>
      <c r="DW102" s="969"/>
      <c r="DX102" s="969"/>
      <c r="DY102" s="969"/>
      <c r="DZ102" s="970"/>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71" t="s">
        <v>424</v>
      </c>
      <c r="BR103" s="971"/>
      <c r="BS103" s="971"/>
      <c r="BT103" s="971"/>
      <c r="BU103" s="971"/>
      <c r="BV103" s="971"/>
      <c r="BW103" s="971"/>
      <c r="BX103" s="971"/>
      <c r="BY103" s="971"/>
      <c r="BZ103" s="971"/>
      <c r="CA103" s="971"/>
      <c r="CB103" s="971"/>
      <c r="CC103" s="971"/>
      <c r="CD103" s="971"/>
      <c r="CE103" s="971"/>
      <c r="CF103" s="971"/>
      <c r="CG103" s="971"/>
      <c r="CH103" s="971"/>
      <c r="CI103" s="971"/>
      <c r="CJ103" s="971"/>
      <c r="CK103" s="971"/>
      <c r="CL103" s="971"/>
      <c r="CM103" s="971"/>
      <c r="CN103" s="971"/>
      <c r="CO103" s="971"/>
      <c r="CP103" s="971"/>
      <c r="CQ103" s="971"/>
      <c r="CR103" s="971"/>
      <c r="CS103" s="971"/>
      <c r="CT103" s="971"/>
      <c r="CU103" s="971"/>
      <c r="CV103" s="971"/>
      <c r="CW103" s="971"/>
      <c r="CX103" s="971"/>
      <c r="CY103" s="971"/>
      <c r="CZ103" s="971"/>
      <c r="DA103" s="971"/>
      <c r="DB103" s="971"/>
      <c r="DC103" s="971"/>
      <c r="DD103" s="971"/>
      <c r="DE103" s="971"/>
      <c r="DF103" s="971"/>
      <c r="DG103" s="971"/>
      <c r="DH103" s="971"/>
      <c r="DI103" s="971"/>
      <c r="DJ103" s="971"/>
      <c r="DK103" s="971"/>
      <c r="DL103" s="971"/>
      <c r="DM103" s="971"/>
      <c r="DN103" s="971"/>
      <c r="DO103" s="971"/>
      <c r="DP103" s="971"/>
      <c r="DQ103" s="971"/>
      <c r="DR103" s="971"/>
      <c r="DS103" s="971"/>
      <c r="DT103" s="971"/>
      <c r="DU103" s="971"/>
      <c r="DV103" s="971"/>
      <c r="DW103" s="971"/>
      <c r="DX103" s="971"/>
      <c r="DY103" s="971"/>
      <c r="DZ103" s="971"/>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72" t="s">
        <v>425</v>
      </c>
      <c r="BR104" s="972"/>
      <c r="BS104" s="972"/>
      <c r="BT104" s="972"/>
      <c r="BU104" s="972"/>
      <c r="BV104" s="972"/>
      <c r="BW104" s="972"/>
      <c r="BX104" s="972"/>
      <c r="BY104" s="972"/>
      <c r="BZ104" s="972"/>
      <c r="CA104" s="972"/>
      <c r="CB104" s="972"/>
      <c r="CC104" s="972"/>
      <c r="CD104" s="972"/>
      <c r="CE104" s="972"/>
      <c r="CF104" s="972"/>
      <c r="CG104" s="972"/>
      <c r="CH104" s="972"/>
      <c r="CI104" s="972"/>
      <c r="CJ104" s="972"/>
      <c r="CK104" s="972"/>
      <c r="CL104" s="972"/>
      <c r="CM104" s="972"/>
      <c r="CN104" s="972"/>
      <c r="CO104" s="972"/>
      <c r="CP104" s="972"/>
      <c r="CQ104" s="972"/>
      <c r="CR104" s="972"/>
      <c r="CS104" s="972"/>
      <c r="CT104" s="972"/>
      <c r="CU104" s="972"/>
      <c r="CV104" s="972"/>
      <c r="CW104" s="972"/>
      <c r="CX104" s="972"/>
      <c r="CY104" s="972"/>
      <c r="CZ104" s="972"/>
      <c r="DA104" s="972"/>
      <c r="DB104" s="972"/>
      <c r="DC104" s="972"/>
      <c r="DD104" s="972"/>
      <c r="DE104" s="972"/>
      <c r="DF104" s="972"/>
      <c r="DG104" s="972"/>
      <c r="DH104" s="972"/>
      <c r="DI104" s="972"/>
      <c r="DJ104" s="972"/>
      <c r="DK104" s="972"/>
      <c r="DL104" s="972"/>
      <c r="DM104" s="972"/>
      <c r="DN104" s="972"/>
      <c r="DO104" s="972"/>
      <c r="DP104" s="972"/>
      <c r="DQ104" s="972"/>
      <c r="DR104" s="972"/>
      <c r="DS104" s="972"/>
      <c r="DT104" s="972"/>
      <c r="DU104" s="972"/>
      <c r="DV104" s="972"/>
      <c r="DW104" s="972"/>
      <c r="DX104" s="972"/>
      <c r="DY104" s="972"/>
      <c r="DZ104" s="972"/>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426</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427</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73" t="s">
        <v>428</v>
      </c>
      <c r="B108" s="974"/>
      <c r="C108" s="974"/>
      <c r="D108" s="974"/>
      <c r="E108" s="974"/>
      <c r="F108" s="974"/>
      <c r="G108" s="974"/>
      <c r="H108" s="974"/>
      <c r="I108" s="974"/>
      <c r="J108" s="974"/>
      <c r="K108" s="974"/>
      <c r="L108" s="974"/>
      <c r="M108" s="974"/>
      <c r="N108" s="974"/>
      <c r="O108" s="974"/>
      <c r="P108" s="974"/>
      <c r="Q108" s="974"/>
      <c r="R108" s="974"/>
      <c r="S108" s="974"/>
      <c r="T108" s="974"/>
      <c r="U108" s="974"/>
      <c r="V108" s="974"/>
      <c r="W108" s="974"/>
      <c r="X108" s="974"/>
      <c r="Y108" s="974"/>
      <c r="Z108" s="974"/>
      <c r="AA108" s="974"/>
      <c r="AB108" s="974"/>
      <c r="AC108" s="974"/>
      <c r="AD108" s="974"/>
      <c r="AE108" s="974"/>
      <c r="AF108" s="974"/>
      <c r="AG108" s="974"/>
      <c r="AH108" s="974"/>
      <c r="AI108" s="974"/>
      <c r="AJ108" s="974"/>
      <c r="AK108" s="974"/>
      <c r="AL108" s="974"/>
      <c r="AM108" s="974"/>
      <c r="AN108" s="974"/>
      <c r="AO108" s="974"/>
      <c r="AP108" s="974"/>
      <c r="AQ108" s="974"/>
      <c r="AR108" s="974"/>
      <c r="AS108" s="974"/>
      <c r="AT108" s="975"/>
      <c r="AU108" s="973" t="s">
        <v>429</v>
      </c>
      <c r="AV108" s="974"/>
      <c r="AW108" s="974"/>
      <c r="AX108" s="974"/>
      <c r="AY108" s="974"/>
      <c r="AZ108" s="974"/>
      <c r="BA108" s="974"/>
      <c r="BB108" s="974"/>
      <c r="BC108" s="974"/>
      <c r="BD108" s="974"/>
      <c r="BE108" s="974"/>
      <c r="BF108" s="974"/>
      <c r="BG108" s="974"/>
      <c r="BH108" s="974"/>
      <c r="BI108" s="974"/>
      <c r="BJ108" s="974"/>
      <c r="BK108" s="974"/>
      <c r="BL108" s="974"/>
      <c r="BM108" s="974"/>
      <c r="BN108" s="974"/>
      <c r="BO108" s="974"/>
      <c r="BP108" s="974"/>
      <c r="BQ108" s="974"/>
      <c r="BR108" s="974"/>
      <c r="BS108" s="974"/>
      <c r="BT108" s="974"/>
      <c r="BU108" s="974"/>
      <c r="BV108" s="974"/>
      <c r="BW108" s="974"/>
      <c r="BX108" s="974"/>
      <c r="BY108" s="974"/>
      <c r="BZ108" s="974"/>
      <c r="CA108" s="974"/>
      <c r="CB108" s="974"/>
      <c r="CC108" s="974"/>
      <c r="CD108" s="974"/>
      <c r="CE108" s="974"/>
      <c r="CF108" s="974"/>
      <c r="CG108" s="974"/>
      <c r="CH108" s="974"/>
      <c r="CI108" s="974"/>
      <c r="CJ108" s="974"/>
      <c r="CK108" s="974"/>
      <c r="CL108" s="974"/>
      <c r="CM108" s="974"/>
      <c r="CN108" s="974"/>
      <c r="CO108" s="974"/>
      <c r="CP108" s="974"/>
      <c r="CQ108" s="974"/>
      <c r="CR108" s="974"/>
      <c r="CS108" s="974"/>
      <c r="CT108" s="974"/>
      <c r="CU108" s="974"/>
      <c r="CV108" s="974"/>
      <c r="CW108" s="974"/>
      <c r="CX108" s="974"/>
      <c r="CY108" s="974"/>
      <c r="CZ108" s="974"/>
      <c r="DA108" s="974"/>
      <c r="DB108" s="974"/>
      <c r="DC108" s="974"/>
      <c r="DD108" s="974"/>
      <c r="DE108" s="974"/>
      <c r="DF108" s="974"/>
      <c r="DG108" s="974"/>
      <c r="DH108" s="974"/>
      <c r="DI108" s="974"/>
      <c r="DJ108" s="974"/>
      <c r="DK108" s="974"/>
      <c r="DL108" s="974"/>
      <c r="DM108" s="974"/>
      <c r="DN108" s="974"/>
      <c r="DO108" s="974"/>
      <c r="DP108" s="974"/>
      <c r="DQ108" s="974"/>
      <c r="DR108" s="974"/>
      <c r="DS108" s="974"/>
      <c r="DT108" s="974"/>
      <c r="DU108" s="974"/>
      <c r="DV108" s="974"/>
      <c r="DW108" s="974"/>
      <c r="DX108" s="974"/>
      <c r="DY108" s="974"/>
      <c r="DZ108" s="975"/>
    </row>
    <row r="109" spans="1:131" s="247" customFormat="1" ht="26.25" customHeight="1" x14ac:dyDescent="0.15">
      <c r="A109" s="966" t="s">
        <v>430</v>
      </c>
      <c r="B109" s="947"/>
      <c r="C109" s="947"/>
      <c r="D109" s="947"/>
      <c r="E109" s="947"/>
      <c r="F109" s="947"/>
      <c r="G109" s="947"/>
      <c r="H109" s="947"/>
      <c r="I109" s="947"/>
      <c r="J109" s="947"/>
      <c r="K109" s="947"/>
      <c r="L109" s="947"/>
      <c r="M109" s="947"/>
      <c r="N109" s="947"/>
      <c r="O109" s="947"/>
      <c r="P109" s="947"/>
      <c r="Q109" s="947"/>
      <c r="R109" s="947"/>
      <c r="S109" s="947"/>
      <c r="T109" s="947"/>
      <c r="U109" s="947"/>
      <c r="V109" s="947"/>
      <c r="W109" s="947"/>
      <c r="X109" s="947"/>
      <c r="Y109" s="947"/>
      <c r="Z109" s="948"/>
      <c r="AA109" s="946" t="s">
        <v>431</v>
      </c>
      <c r="AB109" s="947"/>
      <c r="AC109" s="947"/>
      <c r="AD109" s="947"/>
      <c r="AE109" s="948"/>
      <c r="AF109" s="946" t="s">
        <v>312</v>
      </c>
      <c r="AG109" s="947"/>
      <c r="AH109" s="947"/>
      <c r="AI109" s="947"/>
      <c r="AJ109" s="948"/>
      <c r="AK109" s="946" t="s">
        <v>311</v>
      </c>
      <c r="AL109" s="947"/>
      <c r="AM109" s="947"/>
      <c r="AN109" s="947"/>
      <c r="AO109" s="948"/>
      <c r="AP109" s="946" t="s">
        <v>432</v>
      </c>
      <c r="AQ109" s="947"/>
      <c r="AR109" s="947"/>
      <c r="AS109" s="947"/>
      <c r="AT109" s="949"/>
      <c r="AU109" s="966" t="s">
        <v>430</v>
      </c>
      <c r="AV109" s="947"/>
      <c r="AW109" s="947"/>
      <c r="AX109" s="947"/>
      <c r="AY109" s="947"/>
      <c r="AZ109" s="947"/>
      <c r="BA109" s="947"/>
      <c r="BB109" s="947"/>
      <c r="BC109" s="947"/>
      <c r="BD109" s="947"/>
      <c r="BE109" s="947"/>
      <c r="BF109" s="947"/>
      <c r="BG109" s="947"/>
      <c r="BH109" s="947"/>
      <c r="BI109" s="947"/>
      <c r="BJ109" s="947"/>
      <c r="BK109" s="947"/>
      <c r="BL109" s="947"/>
      <c r="BM109" s="947"/>
      <c r="BN109" s="947"/>
      <c r="BO109" s="947"/>
      <c r="BP109" s="948"/>
      <c r="BQ109" s="946" t="s">
        <v>431</v>
      </c>
      <c r="BR109" s="947"/>
      <c r="BS109" s="947"/>
      <c r="BT109" s="947"/>
      <c r="BU109" s="948"/>
      <c r="BV109" s="946" t="s">
        <v>312</v>
      </c>
      <c r="BW109" s="947"/>
      <c r="BX109" s="947"/>
      <c r="BY109" s="947"/>
      <c r="BZ109" s="948"/>
      <c r="CA109" s="946" t="s">
        <v>311</v>
      </c>
      <c r="CB109" s="947"/>
      <c r="CC109" s="947"/>
      <c r="CD109" s="947"/>
      <c r="CE109" s="948"/>
      <c r="CF109" s="967" t="s">
        <v>432</v>
      </c>
      <c r="CG109" s="967"/>
      <c r="CH109" s="967"/>
      <c r="CI109" s="967"/>
      <c r="CJ109" s="967"/>
      <c r="CK109" s="946" t="s">
        <v>433</v>
      </c>
      <c r="CL109" s="947"/>
      <c r="CM109" s="947"/>
      <c r="CN109" s="947"/>
      <c r="CO109" s="947"/>
      <c r="CP109" s="947"/>
      <c r="CQ109" s="947"/>
      <c r="CR109" s="947"/>
      <c r="CS109" s="947"/>
      <c r="CT109" s="947"/>
      <c r="CU109" s="947"/>
      <c r="CV109" s="947"/>
      <c r="CW109" s="947"/>
      <c r="CX109" s="947"/>
      <c r="CY109" s="947"/>
      <c r="CZ109" s="947"/>
      <c r="DA109" s="947"/>
      <c r="DB109" s="947"/>
      <c r="DC109" s="947"/>
      <c r="DD109" s="947"/>
      <c r="DE109" s="947"/>
      <c r="DF109" s="948"/>
      <c r="DG109" s="946" t="s">
        <v>431</v>
      </c>
      <c r="DH109" s="947"/>
      <c r="DI109" s="947"/>
      <c r="DJ109" s="947"/>
      <c r="DK109" s="948"/>
      <c r="DL109" s="946" t="s">
        <v>312</v>
      </c>
      <c r="DM109" s="947"/>
      <c r="DN109" s="947"/>
      <c r="DO109" s="947"/>
      <c r="DP109" s="948"/>
      <c r="DQ109" s="946" t="s">
        <v>311</v>
      </c>
      <c r="DR109" s="947"/>
      <c r="DS109" s="947"/>
      <c r="DT109" s="947"/>
      <c r="DU109" s="948"/>
      <c r="DV109" s="946" t="s">
        <v>432</v>
      </c>
      <c r="DW109" s="947"/>
      <c r="DX109" s="947"/>
      <c r="DY109" s="947"/>
      <c r="DZ109" s="949"/>
    </row>
    <row r="110" spans="1:131" s="247" customFormat="1" ht="26.25" customHeight="1" x14ac:dyDescent="0.15">
      <c r="A110" s="950" t="s">
        <v>434</v>
      </c>
      <c r="B110" s="951"/>
      <c r="C110" s="951"/>
      <c r="D110" s="951"/>
      <c r="E110" s="951"/>
      <c r="F110" s="951"/>
      <c r="G110" s="951"/>
      <c r="H110" s="951"/>
      <c r="I110" s="951"/>
      <c r="J110" s="951"/>
      <c r="K110" s="951"/>
      <c r="L110" s="951"/>
      <c r="M110" s="951"/>
      <c r="N110" s="951"/>
      <c r="O110" s="951"/>
      <c r="P110" s="951"/>
      <c r="Q110" s="951"/>
      <c r="R110" s="951"/>
      <c r="S110" s="951"/>
      <c r="T110" s="951"/>
      <c r="U110" s="951"/>
      <c r="V110" s="951"/>
      <c r="W110" s="951"/>
      <c r="X110" s="951"/>
      <c r="Y110" s="951"/>
      <c r="Z110" s="952"/>
      <c r="AA110" s="953">
        <v>9960457</v>
      </c>
      <c r="AB110" s="954"/>
      <c r="AC110" s="954"/>
      <c r="AD110" s="954"/>
      <c r="AE110" s="955"/>
      <c r="AF110" s="956">
        <v>10044000</v>
      </c>
      <c r="AG110" s="954"/>
      <c r="AH110" s="954"/>
      <c r="AI110" s="954"/>
      <c r="AJ110" s="955"/>
      <c r="AK110" s="956">
        <v>10437032</v>
      </c>
      <c r="AL110" s="954"/>
      <c r="AM110" s="954"/>
      <c r="AN110" s="954"/>
      <c r="AO110" s="955"/>
      <c r="AP110" s="957">
        <v>17.899999999999999</v>
      </c>
      <c r="AQ110" s="958"/>
      <c r="AR110" s="958"/>
      <c r="AS110" s="958"/>
      <c r="AT110" s="959"/>
      <c r="AU110" s="960" t="s">
        <v>72</v>
      </c>
      <c r="AV110" s="961"/>
      <c r="AW110" s="961"/>
      <c r="AX110" s="961"/>
      <c r="AY110" s="961"/>
      <c r="AZ110" s="1002" t="s">
        <v>435</v>
      </c>
      <c r="BA110" s="951"/>
      <c r="BB110" s="951"/>
      <c r="BC110" s="951"/>
      <c r="BD110" s="951"/>
      <c r="BE110" s="951"/>
      <c r="BF110" s="951"/>
      <c r="BG110" s="951"/>
      <c r="BH110" s="951"/>
      <c r="BI110" s="951"/>
      <c r="BJ110" s="951"/>
      <c r="BK110" s="951"/>
      <c r="BL110" s="951"/>
      <c r="BM110" s="951"/>
      <c r="BN110" s="951"/>
      <c r="BO110" s="951"/>
      <c r="BP110" s="952"/>
      <c r="BQ110" s="988">
        <v>103637933</v>
      </c>
      <c r="BR110" s="989"/>
      <c r="BS110" s="989"/>
      <c r="BT110" s="989"/>
      <c r="BU110" s="989"/>
      <c r="BV110" s="989">
        <v>103776003</v>
      </c>
      <c r="BW110" s="989"/>
      <c r="BX110" s="989"/>
      <c r="BY110" s="989"/>
      <c r="BZ110" s="989"/>
      <c r="CA110" s="989">
        <v>100994163</v>
      </c>
      <c r="CB110" s="989"/>
      <c r="CC110" s="989"/>
      <c r="CD110" s="989"/>
      <c r="CE110" s="989"/>
      <c r="CF110" s="1003">
        <v>172.7</v>
      </c>
      <c r="CG110" s="1004"/>
      <c r="CH110" s="1004"/>
      <c r="CI110" s="1004"/>
      <c r="CJ110" s="1004"/>
      <c r="CK110" s="1005" t="s">
        <v>436</v>
      </c>
      <c r="CL110" s="1006"/>
      <c r="CM110" s="985" t="s">
        <v>437</v>
      </c>
      <c r="CN110" s="986"/>
      <c r="CO110" s="986"/>
      <c r="CP110" s="986"/>
      <c r="CQ110" s="986"/>
      <c r="CR110" s="986"/>
      <c r="CS110" s="986"/>
      <c r="CT110" s="986"/>
      <c r="CU110" s="986"/>
      <c r="CV110" s="986"/>
      <c r="CW110" s="986"/>
      <c r="CX110" s="986"/>
      <c r="CY110" s="986"/>
      <c r="CZ110" s="986"/>
      <c r="DA110" s="986"/>
      <c r="DB110" s="986"/>
      <c r="DC110" s="986"/>
      <c r="DD110" s="986"/>
      <c r="DE110" s="986"/>
      <c r="DF110" s="987"/>
      <c r="DG110" s="988">
        <v>1077493</v>
      </c>
      <c r="DH110" s="989"/>
      <c r="DI110" s="989"/>
      <c r="DJ110" s="989"/>
      <c r="DK110" s="989"/>
      <c r="DL110" s="989">
        <v>905911</v>
      </c>
      <c r="DM110" s="989"/>
      <c r="DN110" s="989"/>
      <c r="DO110" s="989"/>
      <c r="DP110" s="989"/>
      <c r="DQ110" s="989">
        <v>810130</v>
      </c>
      <c r="DR110" s="989"/>
      <c r="DS110" s="989"/>
      <c r="DT110" s="989"/>
      <c r="DU110" s="989"/>
      <c r="DV110" s="990">
        <v>1.4</v>
      </c>
      <c r="DW110" s="990"/>
      <c r="DX110" s="990"/>
      <c r="DY110" s="990"/>
      <c r="DZ110" s="991"/>
    </row>
    <row r="111" spans="1:131" s="247" customFormat="1" ht="26.25" customHeight="1" x14ac:dyDescent="0.15">
      <c r="A111" s="992" t="s">
        <v>438</v>
      </c>
      <c r="B111" s="993"/>
      <c r="C111" s="993"/>
      <c r="D111" s="993"/>
      <c r="E111" s="993"/>
      <c r="F111" s="993"/>
      <c r="G111" s="993"/>
      <c r="H111" s="993"/>
      <c r="I111" s="993"/>
      <c r="J111" s="993"/>
      <c r="K111" s="993"/>
      <c r="L111" s="993"/>
      <c r="M111" s="993"/>
      <c r="N111" s="993"/>
      <c r="O111" s="993"/>
      <c r="P111" s="993"/>
      <c r="Q111" s="993"/>
      <c r="R111" s="993"/>
      <c r="S111" s="993"/>
      <c r="T111" s="993"/>
      <c r="U111" s="993"/>
      <c r="V111" s="993"/>
      <c r="W111" s="993"/>
      <c r="X111" s="993"/>
      <c r="Y111" s="993"/>
      <c r="Z111" s="994"/>
      <c r="AA111" s="995" t="s">
        <v>439</v>
      </c>
      <c r="AB111" s="996"/>
      <c r="AC111" s="996"/>
      <c r="AD111" s="996"/>
      <c r="AE111" s="997"/>
      <c r="AF111" s="998" t="s">
        <v>439</v>
      </c>
      <c r="AG111" s="996"/>
      <c r="AH111" s="996"/>
      <c r="AI111" s="996"/>
      <c r="AJ111" s="997"/>
      <c r="AK111" s="998" t="s">
        <v>439</v>
      </c>
      <c r="AL111" s="996"/>
      <c r="AM111" s="996"/>
      <c r="AN111" s="996"/>
      <c r="AO111" s="997"/>
      <c r="AP111" s="999" t="s">
        <v>440</v>
      </c>
      <c r="AQ111" s="1000"/>
      <c r="AR111" s="1000"/>
      <c r="AS111" s="1000"/>
      <c r="AT111" s="1001"/>
      <c r="AU111" s="962"/>
      <c r="AV111" s="963"/>
      <c r="AW111" s="963"/>
      <c r="AX111" s="963"/>
      <c r="AY111" s="963"/>
      <c r="AZ111" s="1011" t="s">
        <v>441</v>
      </c>
      <c r="BA111" s="1012"/>
      <c r="BB111" s="1012"/>
      <c r="BC111" s="1012"/>
      <c r="BD111" s="1012"/>
      <c r="BE111" s="1012"/>
      <c r="BF111" s="1012"/>
      <c r="BG111" s="1012"/>
      <c r="BH111" s="1012"/>
      <c r="BI111" s="1012"/>
      <c r="BJ111" s="1012"/>
      <c r="BK111" s="1012"/>
      <c r="BL111" s="1012"/>
      <c r="BM111" s="1012"/>
      <c r="BN111" s="1012"/>
      <c r="BO111" s="1012"/>
      <c r="BP111" s="1013"/>
      <c r="BQ111" s="981">
        <v>10122593</v>
      </c>
      <c r="BR111" s="982"/>
      <c r="BS111" s="982"/>
      <c r="BT111" s="982"/>
      <c r="BU111" s="982"/>
      <c r="BV111" s="982">
        <v>10631200</v>
      </c>
      <c r="BW111" s="982"/>
      <c r="BX111" s="982"/>
      <c r="BY111" s="982"/>
      <c r="BZ111" s="982"/>
      <c r="CA111" s="982">
        <v>9633213</v>
      </c>
      <c r="CB111" s="982"/>
      <c r="CC111" s="982"/>
      <c r="CD111" s="982"/>
      <c r="CE111" s="982"/>
      <c r="CF111" s="976">
        <v>16.5</v>
      </c>
      <c r="CG111" s="977"/>
      <c r="CH111" s="977"/>
      <c r="CI111" s="977"/>
      <c r="CJ111" s="977"/>
      <c r="CK111" s="1007"/>
      <c r="CL111" s="1008"/>
      <c r="CM111" s="978" t="s">
        <v>442</v>
      </c>
      <c r="CN111" s="979"/>
      <c r="CO111" s="979"/>
      <c r="CP111" s="979"/>
      <c r="CQ111" s="979"/>
      <c r="CR111" s="979"/>
      <c r="CS111" s="979"/>
      <c r="CT111" s="979"/>
      <c r="CU111" s="979"/>
      <c r="CV111" s="979"/>
      <c r="CW111" s="979"/>
      <c r="CX111" s="979"/>
      <c r="CY111" s="979"/>
      <c r="CZ111" s="979"/>
      <c r="DA111" s="979"/>
      <c r="DB111" s="979"/>
      <c r="DC111" s="979"/>
      <c r="DD111" s="979"/>
      <c r="DE111" s="979"/>
      <c r="DF111" s="980"/>
      <c r="DG111" s="981">
        <v>593270</v>
      </c>
      <c r="DH111" s="982"/>
      <c r="DI111" s="982"/>
      <c r="DJ111" s="982"/>
      <c r="DK111" s="982"/>
      <c r="DL111" s="982">
        <v>479521</v>
      </c>
      <c r="DM111" s="982"/>
      <c r="DN111" s="982"/>
      <c r="DO111" s="982"/>
      <c r="DP111" s="982"/>
      <c r="DQ111" s="982">
        <v>363371</v>
      </c>
      <c r="DR111" s="982"/>
      <c r="DS111" s="982"/>
      <c r="DT111" s="982"/>
      <c r="DU111" s="982"/>
      <c r="DV111" s="983">
        <v>0.6</v>
      </c>
      <c r="DW111" s="983"/>
      <c r="DX111" s="983"/>
      <c r="DY111" s="983"/>
      <c r="DZ111" s="984"/>
    </row>
    <row r="112" spans="1:131" s="247" customFormat="1" ht="26.25" customHeight="1" x14ac:dyDescent="0.15">
      <c r="A112" s="1014" t="s">
        <v>443</v>
      </c>
      <c r="B112" s="1015"/>
      <c r="C112" s="1012" t="s">
        <v>444</v>
      </c>
      <c r="D112" s="1012"/>
      <c r="E112" s="1012"/>
      <c r="F112" s="1012"/>
      <c r="G112" s="1012"/>
      <c r="H112" s="1012"/>
      <c r="I112" s="1012"/>
      <c r="J112" s="1012"/>
      <c r="K112" s="1012"/>
      <c r="L112" s="1012"/>
      <c r="M112" s="1012"/>
      <c r="N112" s="1012"/>
      <c r="O112" s="1012"/>
      <c r="P112" s="1012"/>
      <c r="Q112" s="1012"/>
      <c r="R112" s="1012"/>
      <c r="S112" s="1012"/>
      <c r="T112" s="1012"/>
      <c r="U112" s="1012"/>
      <c r="V112" s="1012"/>
      <c r="W112" s="1012"/>
      <c r="X112" s="1012"/>
      <c r="Y112" s="1012"/>
      <c r="Z112" s="1013"/>
      <c r="AA112" s="1020" t="s">
        <v>439</v>
      </c>
      <c r="AB112" s="1021"/>
      <c r="AC112" s="1021"/>
      <c r="AD112" s="1021"/>
      <c r="AE112" s="1022"/>
      <c r="AF112" s="1023" t="s">
        <v>439</v>
      </c>
      <c r="AG112" s="1021"/>
      <c r="AH112" s="1021"/>
      <c r="AI112" s="1021"/>
      <c r="AJ112" s="1022"/>
      <c r="AK112" s="1023" t="s">
        <v>244</v>
      </c>
      <c r="AL112" s="1021"/>
      <c r="AM112" s="1021"/>
      <c r="AN112" s="1021"/>
      <c r="AO112" s="1022"/>
      <c r="AP112" s="1024" t="s">
        <v>439</v>
      </c>
      <c r="AQ112" s="1025"/>
      <c r="AR112" s="1025"/>
      <c r="AS112" s="1025"/>
      <c r="AT112" s="1026"/>
      <c r="AU112" s="962"/>
      <c r="AV112" s="963"/>
      <c r="AW112" s="963"/>
      <c r="AX112" s="963"/>
      <c r="AY112" s="963"/>
      <c r="AZ112" s="1011" t="s">
        <v>445</v>
      </c>
      <c r="BA112" s="1012"/>
      <c r="BB112" s="1012"/>
      <c r="BC112" s="1012"/>
      <c r="BD112" s="1012"/>
      <c r="BE112" s="1012"/>
      <c r="BF112" s="1012"/>
      <c r="BG112" s="1012"/>
      <c r="BH112" s="1012"/>
      <c r="BI112" s="1012"/>
      <c r="BJ112" s="1012"/>
      <c r="BK112" s="1012"/>
      <c r="BL112" s="1012"/>
      <c r="BM112" s="1012"/>
      <c r="BN112" s="1012"/>
      <c r="BO112" s="1012"/>
      <c r="BP112" s="1013"/>
      <c r="BQ112" s="981">
        <v>13231361</v>
      </c>
      <c r="BR112" s="982"/>
      <c r="BS112" s="982"/>
      <c r="BT112" s="982"/>
      <c r="BU112" s="982"/>
      <c r="BV112" s="982">
        <v>12593124</v>
      </c>
      <c r="BW112" s="982"/>
      <c r="BX112" s="982"/>
      <c r="BY112" s="982"/>
      <c r="BZ112" s="982"/>
      <c r="CA112" s="982">
        <v>12041490</v>
      </c>
      <c r="CB112" s="982"/>
      <c r="CC112" s="982"/>
      <c r="CD112" s="982"/>
      <c r="CE112" s="982"/>
      <c r="CF112" s="976">
        <v>20.6</v>
      </c>
      <c r="CG112" s="977"/>
      <c r="CH112" s="977"/>
      <c r="CI112" s="977"/>
      <c r="CJ112" s="977"/>
      <c r="CK112" s="1007"/>
      <c r="CL112" s="1008"/>
      <c r="CM112" s="978" t="s">
        <v>446</v>
      </c>
      <c r="CN112" s="979"/>
      <c r="CO112" s="979"/>
      <c r="CP112" s="979"/>
      <c r="CQ112" s="979"/>
      <c r="CR112" s="979"/>
      <c r="CS112" s="979"/>
      <c r="CT112" s="979"/>
      <c r="CU112" s="979"/>
      <c r="CV112" s="979"/>
      <c r="CW112" s="979"/>
      <c r="CX112" s="979"/>
      <c r="CY112" s="979"/>
      <c r="CZ112" s="979"/>
      <c r="DA112" s="979"/>
      <c r="DB112" s="979"/>
      <c r="DC112" s="979"/>
      <c r="DD112" s="979"/>
      <c r="DE112" s="979"/>
      <c r="DF112" s="980"/>
      <c r="DG112" s="981" t="s">
        <v>439</v>
      </c>
      <c r="DH112" s="982"/>
      <c r="DI112" s="982"/>
      <c r="DJ112" s="982"/>
      <c r="DK112" s="982"/>
      <c r="DL112" s="982" t="s">
        <v>439</v>
      </c>
      <c r="DM112" s="982"/>
      <c r="DN112" s="982"/>
      <c r="DO112" s="982"/>
      <c r="DP112" s="982"/>
      <c r="DQ112" s="982" t="s">
        <v>439</v>
      </c>
      <c r="DR112" s="982"/>
      <c r="DS112" s="982"/>
      <c r="DT112" s="982"/>
      <c r="DU112" s="982"/>
      <c r="DV112" s="983" t="s">
        <v>439</v>
      </c>
      <c r="DW112" s="983"/>
      <c r="DX112" s="983"/>
      <c r="DY112" s="983"/>
      <c r="DZ112" s="984"/>
    </row>
    <row r="113" spans="1:130" s="247" customFormat="1" ht="26.25" customHeight="1" x14ac:dyDescent="0.15">
      <c r="A113" s="1016"/>
      <c r="B113" s="1017"/>
      <c r="C113" s="1012" t="s">
        <v>447</v>
      </c>
      <c r="D113" s="1012"/>
      <c r="E113" s="1012"/>
      <c r="F113" s="1012"/>
      <c r="G113" s="1012"/>
      <c r="H113" s="1012"/>
      <c r="I113" s="1012"/>
      <c r="J113" s="1012"/>
      <c r="K113" s="1012"/>
      <c r="L113" s="1012"/>
      <c r="M113" s="1012"/>
      <c r="N113" s="1012"/>
      <c r="O113" s="1012"/>
      <c r="P113" s="1012"/>
      <c r="Q113" s="1012"/>
      <c r="R113" s="1012"/>
      <c r="S113" s="1012"/>
      <c r="T113" s="1012"/>
      <c r="U113" s="1012"/>
      <c r="V113" s="1012"/>
      <c r="W113" s="1012"/>
      <c r="X113" s="1012"/>
      <c r="Y113" s="1012"/>
      <c r="Z113" s="1013"/>
      <c r="AA113" s="995">
        <v>1169406</v>
      </c>
      <c r="AB113" s="996"/>
      <c r="AC113" s="996"/>
      <c r="AD113" s="996"/>
      <c r="AE113" s="997"/>
      <c r="AF113" s="998">
        <v>1156065</v>
      </c>
      <c r="AG113" s="996"/>
      <c r="AH113" s="996"/>
      <c r="AI113" s="996"/>
      <c r="AJ113" s="997"/>
      <c r="AK113" s="998">
        <v>1111976</v>
      </c>
      <c r="AL113" s="996"/>
      <c r="AM113" s="996"/>
      <c r="AN113" s="996"/>
      <c r="AO113" s="997"/>
      <c r="AP113" s="999">
        <v>1.9</v>
      </c>
      <c r="AQ113" s="1000"/>
      <c r="AR113" s="1000"/>
      <c r="AS113" s="1000"/>
      <c r="AT113" s="1001"/>
      <c r="AU113" s="962"/>
      <c r="AV113" s="963"/>
      <c r="AW113" s="963"/>
      <c r="AX113" s="963"/>
      <c r="AY113" s="963"/>
      <c r="AZ113" s="1011" t="s">
        <v>448</v>
      </c>
      <c r="BA113" s="1012"/>
      <c r="BB113" s="1012"/>
      <c r="BC113" s="1012"/>
      <c r="BD113" s="1012"/>
      <c r="BE113" s="1012"/>
      <c r="BF113" s="1012"/>
      <c r="BG113" s="1012"/>
      <c r="BH113" s="1012"/>
      <c r="BI113" s="1012"/>
      <c r="BJ113" s="1012"/>
      <c r="BK113" s="1012"/>
      <c r="BL113" s="1012"/>
      <c r="BM113" s="1012"/>
      <c r="BN113" s="1012"/>
      <c r="BO113" s="1012"/>
      <c r="BP113" s="1013"/>
      <c r="BQ113" s="981">
        <v>990702</v>
      </c>
      <c r="BR113" s="982"/>
      <c r="BS113" s="982"/>
      <c r="BT113" s="982"/>
      <c r="BU113" s="982"/>
      <c r="BV113" s="982">
        <v>846398</v>
      </c>
      <c r="BW113" s="982"/>
      <c r="BX113" s="982"/>
      <c r="BY113" s="982"/>
      <c r="BZ113" s="982"/>
      <c r="CA113" s="982">
        <v>766724</v>
      </c>
      <c r="CB113" s="982"/>
      <c r="CC113" s="982"/>
      <c r="CD113" s="982"/>
      <c r="CE113" s="982"/>
      <c r="CF113" s="976">
        <v>1.3</v>
      </c>
      <c r="CG113" s="977"/>
      <c r="CH113" s="977"/>
      <c r="CI113" s="977"/>
      <c r="CJ113" s="977"/>
      <c r="CK113" s="1007"/>
      <c r="CL113" s="1008"/>
      <c r="CM113" s="978" t="s">
        <v>449</v>
      </c>
      <c r="CN113" s="979"/>
      <c r="CO113" s="979"/>
      <c r="CP113" s="979"/>
      <c r="CQ113" s="979"/>
      <c r="CR113" s="979"/>
      <c r="CS113" s="979"/>
      <c r="CT113" s="979"/>
      <c r="CU113" s="979"/>
      <c r="CV113" s="979"/>
      <c r="CW113" s="979"/>
      <c r="CX113" s="979"/>
      <c r="CY113" s="979"/>
      <c r="CZ113" s="979"/>
      <c r="DA113" s="979"/>
      <c r="DB113" s="979"/>
      <c r="DC113" s="979"/>
      <c r="DD113" s="979"/>
      <c r="DE113" s="979"/>
      <c r="DF113" s="980"/>
      <c r="DG113" s="1020" t="s">
        <v>439</v>
      </c>
      <c r="DH113" s="1021"/>
      <c r="DI113" s="1021"/>
      <c r="DJ113" s="1021"/>
      <c r="DK113" s="1022"/>
      <c r="DL113" s="1023" t="s">
        <v>439</v>
      </c>
      <c r="DM113" s="1021"/>
      <c r="DN113" s="1021"/>
      <c r="DO113" s="1021"/>
      <c r="DP113" s="1022"/>
      <c r="DQ113" s="1023" t="s">
        <v>439</v>
      </c>
      <c r="DR113" s="1021"/>
      <c r="DS113" s="1021"/>
      <c r="DT113" s="1021"/>
      <c r="DU113" s="1022"/>
      <c r="DV113" s="1024" t="s">
        <v>439</v>
      </c>
      <c r="DW113" s="1025"/>
      <c r="DX113" s="1025"/>
      <c r="DY113" s="1025"/>
      <c r="DZ113" s="1026"/>
    </row>
    <row r="114" spans="1:130" s="247" customFormat="1" ht="26.25" customHeight="1" x14ac:dyDescent="0.15">
      <c r="A114" s="1016"/>
      <c r="B114" s="1017"/>
      <c r="C114" s="1012" t="s">
        <v>450</v>
      </c>
      <c r="D114" s="1012"/>
      <c r="E114" s="1012"/>
      <c r="F114" s="1012"/>
      <c r="G114" s="1012"/>
      <c r="H114" s="1012"/>
      <c r="I114" s="1012"/>
      <c r="J114" s="1012"/>
      <c r="K114" s="1012"/>
      <c r="L114" s="1012"/>
      <c r="M114" s="1012"/>
      <c r="N114" s="1012"/>
      <c r="O114" s="1012"/>
      <c r="P114" s="1012"/>
      <c r="Q114" s="1012"/>
      <c r="R114" s="1012"/>
      <c r="S114" s="1012"/>
      <c r="T114" s="1012"/>
      <c r="U114" s="1012"/>
      <c r="V114" s="1012"/>
      <c r="W114" s="1012"/>
      <c r="X114" s="1012"/>
      <c r="Y114" s="1012"/>
      <c r="Z114" s="1013"/>
      <c r="AA114" s="1020">
        <v>297846</v>
      </c>
      <c r="AB114" s="1021"/>
      <c r="AC114" s="1021"/>
      <c r="AD114" s="1021"/>
      <c r="AE114" s="1022"/>
      <c r="AF114" s="1023">
        <v>311779</v>
      </c>
      <c r="AG114" s="1021"/>
      <c r="AH114" s="1021"/>
      <c r="AI114" s="1021"/>
      <c r="AJ114" s="1022"/>
      <c r="AK114" s="1023">
        <v>293447</v>
      </c>
      <c r="AL114" s="1021"/>
      <c r="AM114" s="1021"/>
      <c r="AN114" s="1021"/>
      <c r="AO114" s="1022"/>
      <c r="AP114" s="1024">
        <v>0.5</v>
      </c>
      <c r="AQ114" s="1025"/>
      <c r="AR114" s="1025"/>
      <c r="AS114" s="1025"/>
      <c r="AT114" s="1026"/>
      <c r="AU114" s="962"/>
      <c r="AV114" s="963"/>
      <c r="AW114" s="963"/>
      <c r="AX114" s="963"/>
      <c r="AY114" s="963"/>
      <c r="AZ114" s="1011" t="s">
        <v>451</v>
      </c>
      <c r="BA114" s="1012"/>
      <c r="BB114" s="1012"/>
      <c r="BC114" s="1012"/>
      <c r="BD114" s="1012"/>
      <c r="BE114" s="1012"/>
      <c r="BF114" s="1012"/>
      <c r="BG114" s="1012"/>
      <c r="BH114" s="1012"/>
      <c r="BI114" s="1012"/>
      <c r="BJ114" s="1012"/>
      <c r="BK114" s="1012"/>
      <c r="BL114" s="1012"/>
      <c r="BM114" s="1012"/>
      <c r="BN114" s="1012"/>
      <c r="BO114" s="1012"/>
      <c r="BP114" s="1013"/>
      <c r="BQ114" s="981">
        <v>14555733</v>
      </c>
      <c r="BR114" s="982"/>
      <c r="BS114" s="982"/>
      <c r="BT114" s="982"/>
      <c r="BU114" s="982"/>
      <c r="BV114" s="982">
        <v>14025654</v>
      </c>
      <c r="BW114" s="982"/>
      <c r="BX114" s="982"/>
      <c r="BY114" s="982"/>
      <c r="BZ114" s="982"/>
      <c r="CA114" s="982">
        <v>13979394</v>
      </c>
      <c r="CB114" s="982"/>
      <c r="CC114" s="982"/>
      <c r="CD114" s="982"/>
      <c r="CE114" s="982"/>
      <c r="CF114" s="976">
        <v>23.9</v>
      </c>
      <c r="CG114" s="977"/>
      <c r="CH114" s="977"/>
      <c r="CI114" s="977"/>
      <c r="CJ114" s="977"/>
      <c r="CK114" s="1007"/>
      <c r="CL114" s="1008"/>
      <c r="CM114" s="978" t="s">
        <v>452</v>
      </c>
      <c r="CN114" s="979"/>
      <c r="CO114" s="979"/>
      <c r="CP114" s="979"/>
      <c r="CQ114" s="979"/>
      <c r="CR114" s="979"/>
      <c r="CS114" s="979"/>
      <c r="CT114" s="979"/>
      <c r="CU114" s="979"/>
      <c r="CV114" s="979"/>
      <c r="CW114" s="979"/>
      <c r="CX114" s="979"/>
      <c r="CY114" s="979"/>
      <c r="CZ114" s="979"/>
      <c r="DA114" s="979"/>
      <c r="DB114" s="979"/>
      <c r="DC114" s="979"/>
      <c r="DD114" s="979"/>
      <c r="DE114" s="979"/>
      <c r="DF114" s="980"/>
      <c r="DG114" s="1020" t="s">
        <v>439</v>
      </c>
      <c r="DH114" s="1021"/>
      <c r="DI114" s="1021"/>
      <c r="DJ114" s="1021"/>
      <c r="DK114" s="1022"/>
      <c r="DL114" s="1023" t="s">
        <v>439</v>
      </c>
      <c r="DM114" s="1021"/>
      <c r="DN114" s="1021"/>
      <c r="DO114" s="1021"/>
      <c r="DP114" s="1022"/>
      <c r="DQ114" s="1023" t="s">
        <v>439</v>
      </c>
      <c r="DR114" s="1021"/>
      <c r="DS114" s="1021"/>
      <c r="DT114" s="1021"/>
      <c r="DU114" s="1022"/>
      <c r="DV114" s="1024" t="s">
        <v>439</v>
      </c>
      <c r="DW114" s="1025"/>
      <c r="DX114" s="1025"/>
      <c r="DY114" s="1025"/>
      <c r="DZ114" s="1026"/>
    </row>
    <row r="115" spans="1:130" s="247" customFormat="1" ht="26.25" customHeight="1" x14ac:dyDescent="0.15">
      <c r="A115" s="1016"/>
      <c r="B115" s="1017"/>
      <c r="C115" s="1012" t="s">
        <v>453</v>
      </c>
      <c r="D115" s="1012"/>
      <c r="E115" s="1012"/>
      <c r="F115" s="1012"/>
      <c r="G115" s="1012"/>
      <c r="H115" s="1012"/>
      <c r="I115" s="1012"/>
      <c r="J115" s="1012"/>
      <c r="K115" s="1012"/>
      <c r="L115" s="1012"/>
      <c r="M115" s="1012"/>
      <c r="N115" s="1012"/>
      <c r="O115" s="1012"/>
      <c r="P115" s="1012"/>
      <c r="Q115" s="1012"/>
      <c r="R115" s="1012"/>
      <c r="S115" s="1012"/>
      <c r="T115" s="1012"/>
      <c r="U115" s="1012"/>
      <c r="V115" s="1012"/>
      <c r="W115" s="1012"/>
      <c r="X115" s="1012"/>
      <c r="Y115" s="1012"/>
      <c r="Z115" s="1013"/>
      <c r="AA115" s="995">
        <v>284698</v>
      </c>
      <c r="AB115" s="996"/>
      <c r="AC115" s="996"/>
      <c r="AD115" s="996"/>
      <c r="AE115" s="997"/>
      <c r="AF115" s="998">
        <v>269178</v>
      </c>
      <c r="AG115" s="996"/>
      <c r="AH115" s="996"/>
      <c r="AI115" s="996"/>
      <c r="AJ115" s="997"/>
      <c r="AK115" s="998">
        <v>268380</v>
      </c>
      <c r="AL115" s="996"/>
      <c r="AM115" s="996"/>
      <c r="AN115" s="996"/>
      <c r="AO115" s="997"/>
      <c r="AP115" s="999">
        <v>0.5</v>
      </c>
      <c r="AQ115" s="1000"/>
      <c r="AR115" s="1000"/>
      <c r="AS115" s="1000"/>
      <c r="AT115" s="1001"/>
      <c r="AU115" s="962"/>
      <c r="AV115" s="963"/>
      <c r="AW115" s="963"/>
      <c r="AX115" s="963"/>
      <c r="AY115" s="963"/>
      <c r="AZ115" s="1011" t="s">
        <v>454</v>
      </c>
      <c r="BA115" s="1012"/>
      <c r="BB115" s="1012"/>
      <c r="BC115" s="1012"/>
      <c r="BD115" s="1012"/>
      <c r="BE115" s="1012"/>
      <c r="BF115" s="1012"/>
      <c r="BG115" s="1012"/>
      <c r="BH115" s="1012"/>
      <c r="BI115" s="1012"/>
      <c r="BJ115" s="1012"/>
      <c r="BK115" s="1012"/>
      <c r="BL115" s="1012"/>
      <c r="BM115" s="1012"/>
      <c r="BN115" s="1012"/>
      <c r="BO115" s="1012"/>
      <c r="BP115" s="1013"/>
      <c r="BQ115" s="981">
        <v>1544</v>
      </c>
      <c r="BR115" s="982"/>
      <c r="BS115" s="982"/>
      <c r="BT115" s="982"/>
      <c r="BU115" s="982"/>
      <c r="BV115" s="982" t="s">
        <v>439</v>
      </c>
      <c r="BW115" s="982"/>
      <c r="BX115" s="982"/>
      <c r="BY115" s="982"/>
      <c r="BZ115" s="982"/>
      <c r="CA115" s="982">
        <v>5046</v>
      </c>
      <c r="CB115" s="982"/>
      <c r="CC115" s="982"/>
      <c r="CD115" s="982"/>
      <c r="CE115" s="982"/>
      <c r="CF115" s="976">
        <v>0</v>
      </c>
      <c r="CG115" s="977"/>
      <c r="CH115" s="977"/>
      <c r="CI115" s="977"/>
      <c r="CJ115" s="977"/>
      <c r="CK115" s="1007"/>
      <c r="CL115" s="1008"/>
      <c r="CM115" s="1011" t="s">
        <v>455</v>
      </c>
      <c r="CN115" s="1032"/>
      <c r="CO115" s="1032"/>
      <c r="CP115" s="1032"/>
      <c r="CQ115" s="1032"/>
      <c r="CR115" s="1032"/>
      <c r="CS115" s="1032"/>
      <c r="CT115" s="1032"/>
      <c r="CU115" s="1032"/>
      <c r="CV115" s="1032"/>
      <c r="CW115" s="1032"/>
      <c r="CX115" s="1032"/>
      <c r="CY115" s="1032"/>
      <c r="CZ115" s="1032"/>
      <c r="DA115" s="1032"/>
      <c r="DB115" s="1032"/>
      <c r="DC115" s="1032"/>
      <c r="DD115" s="1032"/>
      <c r="DE115" s="1032"/>
      <c r="DF115" s="1013"/>
      <c r="DG115" s="1020">
        <v>8354648</v>
      </c>
      <c r="DH115" s="1021"/>
      <c r="DI115" s="1021"/>
      <c r="DJ115" s="1021"/>
      <c r="DK115" s="1022"/>
      <c r="DL115" s="1023">
        <v>9152888</v>
      </c>
      <c r="DM115" s="1021"/>
      <c r="DN115" s="1021"/>
      <c r="DO115" s="1021"/>
      <c r="DP115" s="1022"/>
      <c r="DQ115" s="1023">
        <v>8371225</v>
      </c>
      <c r="DR115" s="1021"/>
      <c r="DS115" s="1021"/>
      <c r="DT115" s="1021"/>
      <c r="DU115" s="1022"/>
      <c r="DV115" s="1024">
        <v>14.3</v>
      </c>
      <c r="DW115" s="1025"/>
      <c r="DX115" s="1025"/>
      <c r="DY115" s="1025"/>
      <c r="DZ115" s="1026"/>
    </row>
    <row r="116" spans="1:130" s="247" customFormat="1" ht="26.25" customHeight="1" x14ac:dyDescent="0.15">
      <c r="A116" s="1018"/>
      <c r="B116" s="1019"/>
      <c r="C116" s="1027" t="s">
        <v>456</v>
      </c>
      <c r="D116" s="1027"/>
      <c r="E116" s="1027"/>
      <c r="F116" s="1027"/>
      <c r="G116" s="1027"/>
      <c r="H116" s="1027"/>
      <c r="I116" s="1027"/>
      <c r="J116" s="1027"/>
      <c r="K116" s="1027"/>
      <c r="L116" s="1027"/>
      <c r="M116" s="1027"/>
      <c r="N116" s="1027"/>
      <c r="O116" s="1027"/>
      <c r="P116" s="1027"/>
      <c r="Q116" s="1027"/>
      <c r="R116" s="1027"/>
      <c r="S116" s="1027"/>
      <c r="T116" s="1027"/>
      <c r="U116" s="1027"/>
      <c r="V116" s="1027"/>
      <c r="W116" s="1027"/>
      <c r="X116" s="1027"/>
      <c r="Y116" s="1027"/>
      <c r="Z116" s="1028"/>
      <c r="AA116" s="1020" t="s">
        <v>439</v>
      </c>
      <c r="AB116" s="1021"/>
      <c r="AC116" s="1021"/>
      <c r="AD116" s="1021"/>
      <c r="AE116" s="1022"/>
      <c r="AF116" s="1023" t="s">
        <v>439</v>
      </c>
      <c r="AG116" s="1021"/>
      <c r="AH116" s="1021"/>
      <c r="AI116" s="1021"/>
      <c r="AJ116" s="1022"/>
      <c r="AK116" s="1023" t="s">
        <v>439</v>
      </c>
      <c r="AL116" s="1021"/>
      <c r="AM116" s="1021"/>
      <c r="AN116" s="1021"/>
      <c r="AO116" s="1022"/>
      <c r="AP116" s="1024" t="s">
        <v>439</v>
      </c>
      <c r="AQ116" s="1025"/>
      <c r="AR116" s="1025"/>
      <c r="AS116" s="1025"/>
      <c r="AT116" s="1026"/>
      <c r="AU116" s="962"/>
      <c r="AV116" s="963"/>
      <c r="AW116" s="963"/>
      <c r="AX116" s="963"/>
      <c r="AY116" s="963"/>
      <c r="AZ116" s="1029" t="s">
        <v>457</v>
      </c>
      <c r="BA116" s="1030"/>
      <c r="BB116" s="1030"/>
      <c r="BC116" s="1030"/>
      <c r="BD116" s="1030"/>
      <c r="BE116" s="1030"/>
      <c r="BF116" s="1030"/>
      <c r="BG116" s="1030"/>
      <c r="BH116" s="1030"/>
      <c r="BI116" s="1030"/>
      <c r="BJ116" s="1030"/>
      <c r="BK116" s="1030"/>
      <c r="BL116" s="1030"/>
      <c r="BM116" s="1030"/>
      <c r="BN116" s="1030"/>
      <c r="BO116" s="1030"/>
      <c r="BP116" s="1031"/>
      <c r="BQ116" s="981" t="s">
        <v>439</v>
      </c>
      <c r="BR116" s="982"/>
      <c r="BS116" s="982"/>
      <c r="BT116" s="982"/>
      <c r="BU116" s="982"/>
      <c r="BV116" s="982" t="s">
        <v>439</v>
      </c>
      <c r="BW116" s="982"/>
      <c r="BX116" s="982"/>
      <c r="BY116" s="982"/>
      <c r="BZ116" s="982"/>
      <c r="CA116" s="982" t="s">
        <v>439</v>
      </c>
      <c r="CB116" s="982"/>
      <c r="CC116" s="982"/>
      <c r="CD116" s="982"/>
      <c r="CE116" s="982"/>
      <c r="CF116" s="976" t="s">
        <v>439</v>
      </c>
      <c r="CG116" s="977"/>
      <c r="CH116" s="977"/>
      <c r="CI116" s="977"/>
      <c r="CJ116" s="977"/>
      <c r="CK116" s="1007"/>
      <c r="CL116" s="1008"/>
      <c r="CM116" s="978" t="s">
        <v>458</v>
      </c>
      <c r="CN116" s="979"/>
      <c r="CO116" s="979"/>
      <c r="CP116" s="979"/>
      <c r="CQ116" s="979"/>
      <c r="CR116" s="979"/>
      <c r="CS116" s="979"/>
      <c r="CT116" s="979"/>
      <c r="CU116" s="979"/>
      <c r="CV116" s="979"/>
      <c r="CW116" s="979"/>
      <c r="CX116" s="979"/>
      <c r="CY116" s="979"/>
      <c r="CZ116" s="979"/>
      <c r="DA116" s="979"/>
      <c r="DB116" s="979"/>
      <c r="DC116" s="979"/>
      <c r="DD116" s="979"/>
      <c r="DE116" s="979"/>
      <c r="DF116" s="980"/>
      <c r="DG116" s="1020" t="s">
        <v>439</v>
      </c>
      <c r="DH116" s="1021"/>
      <c r="DI116" s="1021"/>
      <c r="DJ116" s="1021"/>
      <c r="DK116" s="1022"/>
      <c r="DL116" s="1023" t="s">
        <v>439</v>
      </c>
      <c r="DM116" s="1021"/>
      <c r="DN116" s="1021"/>
      <c r="DO116" s="1021"/>
      <c r="DP116" s="1022"/>
      <c r="DQ116" s="1023" t="s">
        <v>439</v>
      </c>
      <c r="DR116" s="1021"/>
      <c r="DS116" s="1021"/>
      <c r="DT116" s="1021"/>
      <c r="DU116" s="1022"/>
      <c r="DV116" s="1024" t="s">
        <v>439</v>
      </c>
      <c r="DW116" s="1025"/>
      <c r="DX116" s="1025"/>
      <c r="DY116" s="1025"/>
      <c r="DZ116" s="1026"/>
    </row>
    <row r="117" spans="1:130" s="247" customFormat="1" ht="26.25" customHeight="1" x14ac:dyDescent="0.15">
      <c r="A117" s="966" t="s">
        <v>190</v>
      </c>
      <c r="B117" s="947"/>
      <c r="C117" s="947"/>
      <c r="D117" s="947"/>
      <c r="E117" s="947"/>
      <c r="F117" s="947"/>
      <c r="G117" s="947"/>
      <c r="H117" s="947"/>
      <c r="I117" s="947"/>
      <c r="J117" s="947"/>
      <c r="K117" s="947"/>
      <c r="L117" s="947"/>
      <c r="M117" s="947"/>
      <c r="N117" s="947"/>
      <c r="O117" s="947"/>
      <c r="P117" s="947"/>
      <c r="Q117" s="947"/>
      <c r="R117" s="947"/>
      <c r="S117" s="947"/>
      <c r="T117" s="947"/>
      <c r="U117" s="947"/>
      <c r="V117" s="947"/>
      <c r="W117" s="947"/>
      <c r="X117" s="947"/>
      <c r="Y117" s="1037" t="s">
        <v>459</v>
      </c>
      <c r="Z117" s="948"/>
      <c r="AA117" s="1038">
        <v>11712407</v>
      </c>
      <c r="AB117" s="1039"/>
      <c r="AC117" s="1039"/>
      <c r="AD117" s="1039"/>
      <c r="AE117" s="1040"/>
      <c r="AF117" s="1041">
        <v>11781022</v>
      </c>
      <c r="AG117" s="1039"/>
      <c r="AH117" s="1039"/>
      <c r="AI117" s="1039"/>
      <c r="AJ117" s="1040"/>
      <c r="AK117" s="1041">
        <v>12110835</v>
      </c>
      <c r="AL117" s="1039"/>
      <c r="AM117" s="1039"/>
      <c r="AN117" s="1039"/>
      <c r="AO117" s="1040"/>
      <c r="AP117" s="1042"/>
      <c r="AQ117" s="1043"/>
      <c r="AR117" s="1043"/>
      <c r="AS117" s="1043"/>
      <c r="AT117" s="1044"/>
      <c r="AU117" s="962"/>
      <c r="AV117" s="963"/>
      <c r="AW117" s="963"/>
      <c r="AX117" s="963"/>
      <c r="AY117" s="963"/>
      <c r="AZ117" s="1029" t="s">
        <v>460</v>
      </c>
      <c r="BA117" s="1030"/>
      <c r="BB117" s="1030"/>
      <c r="BC117" s="1030"/>
      <c r="BD117" s="1030"/>
      <c r="BE117" s="1030"/>
      <c r="BF117" s="1030"/>
      <c r="BG117" s="1030"/>
      <c r="BH117" s="1030"/>
      <c r="BI117" s="1030"/>
      <c r="BJ117" s="1030"/>
      <c r="BK117" s="1030"/>
      <c r="BL117" s="1030"/>
      <c r="BM117" s="1030"/>
      <c r="BN117" s="1030"/>
      <c r="BO117" s="1030"/>
      <c r="BP117" s="1031"/>
      <c r="BQ117" s="981" t="s">
        <v>244</v>
      </c>
      <c r="BR117" s="982"/>
      <c r="BS117" s="982"/>
      <c r="BT117" s="982"/>
      <c r="BU117" s="982"/>
      <c r="BV117" s="982" t="s">
        <v>244</v>
      </c>
      <c r="BW117" s="982"/>
      <c r="BX117" s="982"/>
      <c r="BY117" s="982"/>
      <c r="BZ117" s="982"/>
      <c r="CA117" s="982" t="s">
        <v>244</v>
      </c>
      <c r="CB117" s="982"/>
      <c r="CC117" s="982"/>
      <c r="CD117" s="982"/>
      <c r="CE117" s="982"/>
      <c r="CF117" s="976" t="s">
        <v>244</v>
      </c>
      <c r="CG117" s="977"/>
      <c r="CH117" s="977"/>
      <c r="CI117" s="977"/>
      <c r="CJ117" s="977"/>
      <c r="CK117" s="1007"/>
      <c r="CL117" s="1008"/>
      <c r="CM117" s="978" t="s">
        <v>461</v>
      </c>
      <c r="CN117" s="979"/>
      <c r="CO117" s="979"/>
      <c r="CP117" s="979"/>
      <c r="CQ117" s="979"/>
      <c r="CR117" s="979"/>
      <c r="CS117" s="979"/>
      <c r="CT117" s="979"/>
      <c r="CU117" s="979"/>
      <c r="CV117" s="979"/>
      <c r="CW117" s="979"/>
      <c r="CX117" s="979"/>
      <c r="CY117" s="979"/>
      <c r="CZ117" s="979"/>
      <c r="DA117" s="979"/>
      <c r="DB117" s="979"/>
      <c r="DC117" s="979"/>
      <c r="DD117" s="979"/>
      <c r="DE117" s="979"/>
      <c r="DF117" s="980"/>
      <c r="DG117" s="1020" t="s">
        <v>244</v>
      </c>
      <c r="DH117" s="1021"/>
      <c r="DI117" s="1021"/>
      <c r="DJ117" s="1021"/>
      <c r="DK117" s="1022"/>
      <c r="DL117" s="1023" t="s">
        <v>244</v>
      </c>
      <c r="DM117" s="1021"/>
      <c r="DN117" s="1021"/>
      <c r="DO117" s="1021"/>
      <c r="DP117" s="1022"/>
      <c r="DQ117" s="1023" t="s">
        <v>244</v>
      </c>
      <c r="DR117" s="1021"/>
      <c r="DS117" s="1021"/>
      <c r="DT117" s="1021"/>
      <c r="DU117" s="1022"/>
      <c r="DV117" s="1024" t="s">
        <v>244</v>
      </c>
      <c r="DW117" s="1025"/>
      <c r="DX117" s="1025"/>
      <c r="DY117" s="1025"/>
      <c r="DZ117" s="1026"/>
    </row>
    <row r="118" spans="1:130" s="247" customFormat="1" ht="26.25" customHeight="1" x14ac:dyDescent="0.15">
      <c r="A118" s="966" t="s">
        <v>433</v>
      </c>
      <c r="B118" s="947"/>
      <c r="C118" s="947"/>
      <c r="D118" s="947"/>
      <c r="E118" s="947"/>
      <c r="F118" s="947"/>
      <c r="G118" s="947"/>
      <c r="H118" s="947"/>
      <c r="I118" s="947"/>
      <c r="J118" s="947"/>
      <c r="K118" s="947"/>
      <c r="L118" s="947"/>
      <c r="M118" s="947"/>
      <c r="N118" s="947"/>
      <c r="O118" s="947"/>
      <c r="P118" s="947"/>
      <c r="Q118" s="947"/>
      <c r="R118" s="947"/>
      <c r="S118" s="947"/>
      <c r="T118" s="947"/>
      <c r="U118" s="947"/>
      <c r="V118" s="947"/>
      <c r="W118" s="947"/>
      <c r="X118" s="947"/>
      <c r="Y118" s="947"/>
      <c r="Z118" s="948"/>
      <c r="AA118" s="946" t="s">
        <v>431</v>
      </c>
      <c r="AB118" s="947"/>
      <c r="AC118" s="947"/>
      <c r="AD118" s="947"/>
      <c r="AE118" s="948"/>
      <c r="AF118" s="946" t="s">
        <v>312</v>
      </c>
      <c r="AG118" s="947"/>
      <c r="AH118" s="947"/>
      <c r="AI118" s="947"/>
      <c r="AJ118" s="948"/>
      <c r="AK118" s="946" t="s">
        <v>311</v>
      </c>
      <c r="AL118" s="947"/>
      <c r="AM118" s="947"/>
      <c r="AN118" s="947"/>
      <c r="AO118" s="948"/>
      <c r="AP118" s="1033" t="s">
        <v>432</v>
      </c>
      <c r="AQ118" s="1034"/>
      <c r="AR118" s="1034"/>
      <c r="AS118" s="1034"/>
      <c r="AT118" s="1035"/>
      <c r="AU118" s="962"/>
      <c r="AV118" s="963"/>
      <c r="AW118" s="963"/>
      <c r="AX118" s="963"/>
      <c r="AY118" s="963"/>
      <c r="AZ118" s="1036" t="s">
        <v>462</v>
      </c>
      <c r="BA118" s="1027"/>
      <c r="BB118" s="1027"/>
      <c r="BC118" s="1027"/>
      <c r="BD118" s="1027"/>
      <c r="BE118" s="1027"/>
      <c r="BF118" s="1027"/>
      <c r="BG118" s="1027"/>
      <c r="BH118" s="1027"/>
      <c r="BI118" s="1027"/>
      <c r="BJ118" s="1027"/>
      <c r="BK118" s="1027"/>
      <c r="BL118" s="1027"/>
      <c r="BM118" s="1027"/>
      <c r="BN118" s="1027"/>
      <c r="BO118" s="1027"/>
      <c r="BP118" s="1028"/>
      <c r="BQ118" s="1059" t="s">
        <v>244</v>
      </c>
      <c r="BR118" s="1060"/>
      <c r="BS118" s="1060"/>
      <c r="BT118" s="1060"/>
      <c r="BU118" s="1060"/>
      <c r="BV118" s="1060" t="s">
        <v>244</v>
      </c>
      <c r="BW118" s="1060"/>
      <c r="BX118" s="1060"/>
      <c r="BY118" s="1060"/>
      <c r="BZ118" s="1060"/>
      <c r="CA118" s="1060" t="s">
        <v>244</v>
      </c>
      <c r="CB118" s="1060"/>
      <c r="CC118" s="1060"/>
      <c r="CD118" s="1060"/>
      <c r="CE118" s="1060"/>
      <c r="CF118" s="976" t="s">
        <v>244</v>
      </c>
      <c r="CG118" s="977"/>
      <c r="CH118" s="977"/>
      <c r="CI118" s="977"/>
      <c r="CJ118" s="977"/>
      <c r="CK118" s="1007"/>
      <c r="CL118" s="1008"/>
      <c r="CM118" s="978" t="s">
        <v>463</v>
      </c>
      <c r="CN118" s="979"/>
      <c r="CO118" s="979"/>
      <c r="CP118" s="979"/>
      <c r="CQ118" s="979"/>
      <c r="CR118" s="979"/>
      <c r="CS118" s="979"/>
      <c r="CT118" s="979"/>
      <c r="CU118" s="979"/>
      <c r="CV118" s="979"/>
      <c r="CW118" s="979"/>
      <c r="CX118" s="979"/>
      <c r="CY118" s="979"/>
      <c r="CZ118" s="979"/>
      <c r="DA118" s="979"/>
      <c r="DB118" s="979"/>
      <c r="DC118" s="979"/>
      <c r="DD118" s="979"/>
      <c r="DE118" s="979"/>
      <c r="DF118" s="980"/>
      <c r="DG118" s="1020" t="s">
        <v>244</v>
      </c>
      <c r="DH118" s="1021"/>
      <c r="DI118" s="1021"/>
      <c r="DJ118" s="1021"/>
      <c r="DK118" s="1022"/>
      <c r="DL118" s="1023" t="s">
        <v>244</v>
      </c>
      <c r="DM118" s="1021"/>
      <c r="DN118" s="1021"/>
      <c r="DO118" s="1021"/>
      <c r="DP118" s="1022"/>
      <c r="DQ118" s="1023" t="s">
        <v>244</v>
      </c>
      <c r="DR118" s="1021"/>
      <c r="DS118" s="1021"/>
      <c r="DT118" s="1021"/>
      <c r="DU118" s="1022"/>
      <c r="DV118" s="1024" t="s">
        <v>244</v>
      </c>
      <c r="DW118" s="1025"/>
      <c r="DX118" s="1025"/>
      <c r="DY118" s="1025"/>
      <c r="DZ118" s="1026"/>
    </row>
    <row r="119" spans="1:130" s="247" customFormat="1" ht="26.25" customHeight="1" x14ac:dyDescent="0.15">
      <c r="A119" s="1120" t="s">
        <v>436</v>
      </c>
      <c r="B119" s="1006"/>
      <c r="C119" s="985" t="s">
        <v>437</v>
      </c>
      <c r="D119" s="986"/>
      <c r="E119" s="986"/>
      <c r="F119" s="986"/>
      <c r="G119" s="986"/>
      <c r="H119" s="986"/>
      <c r="I119" s="986"/>
      <c r="J119" s="986"/>
      <c r="K119" s="986"/>
      <c r="L119" s="986"/>
      <c r="M119" s="986"/>
      <c r="N119" s="986"/>
      <c r="O119" s="986"/>
      <c r="P119" s="986"/>
      <c r="Q119" s="986"/>
      <c r="R119" s="986"/>
      <c r="S119" s="986"/>
      <c r="T119" s="986"/>
      <c r="U119" s="986"/>
      <c r="V119" s="986"/>
      <c r="W119" s="986"/>
      <c r="X119" s="986"/>
      <c r="Y119" s="986"/>
      <c r="Z119" s="987"/>
      <c r="AA119" s="953">
        <v>100195</v>
      </c>
      <c r="AB119" s="954"/>
      <c r="AC119" s="954"/>
      <c r="AD119" s="954"/>
      <c r="AE119" s="955"/>
      <c r="AF119" s="956">
        <v>108981</v>
      </c>
      <c r="AG119" s="954"/>
      <c r="AH119" s="954"/>
      <c r="AI119" s="954"/>
      <c r="AJ119" s="955"/>
      <c r="AK119" s="956">
        <v>109062</v>
      </c>
      <c r="AL119" s="954"/>
      <c r="AM119" s="954"/>
      <c r="AN119" s="954"/>
      <c r="AO119" s="955"/>
      <c r="AP119" s="957">
        <v>0.2</v>
      </c>
      <c r="AQ119" s="958"/>
      <c r="AR119" s="958"/>
      <c r="AS119" s="958"/>
      <c r="AT119" s="959"/>
      <c r="AU119" s="964"/>
      <c r="AV119" s="965"/>
      <c r="AW119" s="965"/>
      <c r="AX119" s="965"/>
      <c r="AY119" s="965"/>
      <c r="AZ119" s="278" t="s">
        <v>190</v>
      </c>
      <c r="BA119" s="278"/>
      <c r="BB119" s="278"/>
      <c r="BC119" s="278"/>
      <c r="BD119" s="278"/>
      <c r="BE119" s="278"/>
      <c r="BF119" s="278"/>
      <c r="BG119" s="278"/>
      <c r="BH119" s="278"/>
      <c r="BI119" s="278"/>
      <c r="BJ119" s="278"/>
      <c r="BK119" s="278"/>
      <c r="BL119" s="278"/>
      <c r="BM119" s="278"/>
      <c r="BN119" s="278"/>
      <c r="BO119" s="1037" t="s">
        <v>464</v>
      </c>
      <c r="BP119" s="1068"/>
      <c r="BQ119" s="1059">
        <v>142539866</v>
      </c>
      <c r="BR119" s="1060"/>
      <c r="BS119" s="1060"/>
      <c r="BT119" s="1060"/>
      <c r="BU119" s="1060"/>
      <c r="BV119" s="1060">
        <v>141872379</v>
      </c>
      <c r="BW119" s="1060"/>
      <c r="BX119" s="1060"/>
      <c r="BY119" s="1060"/>
      <c r="BZ119" s="1060"/>
      <c r="CA119" s="1060">
        <v>137420030</v>
      </c>
      <c r="CB119" s="1060"/>
      <c r="CC119" s="1060"/>
      <c r="CD119" s="1060"/>
      <c r="CE119" s="1060"/>
      <c r="CF119" s="1061"/>
      <c r="CG119" s="1062"/>
      <c r="CH119" s="1062"/>
      <c r="CI119" s="1062"/>
      <c r="CJ119" s="1063"/>
      <c r="CK119" s="1009"/>
      <c r="CL119" s="1010"/>
      <c r="CM119" s="1064" t="s">
        <v>465</v>
      </c>
      <c r="CN119" s="1065"/>
      <c r="CO119" s="1065"/>
      <c r="CP119" s="1065"/>
      <c r="CQ119" s="1065"/>
      <c r="CR119" s="1065"/>
      <c r="CS119" s="1065"/>
      <c r="CT119" s="1065"/>
      <c r="CU119" s="1065"/>
      <c r="CV119" s="1065"/>
      <c r="CW119" s="1065"/>
      <c r="CX119" s="1065"/>
      <c r="CY119" s="1065"/>
      <c r="CZ119" s="1065"/>
      <c r="DA119" s="1065"/>
      <c r="DB119" s="1065"/>
      <c r="DC119" s="1065"/>
      <c r="DD119" s="1065"/>
      <c r="DE119" s="1065"/>
      <c r="DF119" s="1066"/>
      <c r="DG119" s="1067">
        <v>97182</v>
      </c>
      <c r="DH119" s="1046"/>
      <c r="DI119" s="1046"/>
      <c r="DJ119" s="1046"/>
      <c r="DK119" s="1047"/>
      <c r="DL119" s="1045">
        <v>92880</v>
      </c>
      <c r="DM119" s="1046"/>
      <c r="DN119" s="1046"/>
      <c r="DO119" s="1046"/>
      <c r="DP119" s="1047"/>
      <c r="DQ119" s="1045">
        <v>88487</v>
      </c>
      <c r="DR119" s="1046"/>
      <c r="DS119" s="1046"/>
      <c r="DT119" s="1046"/>
      <c r="DU119" s="1047"/>
      <c r="DV119" s="1048">
        <v>0.2</v>
      </c>
      <c r="DW119" s="1049"/>
      <c r="DX119" s="1049"/>
      <c r="DY119" s="1049"/>
      <c r="DZ119" s="1050"/>
    </row>
    <row r="120" spans="1:130" s="247" customFormat="1" ht="26.25" customHeight="1" x14ac:dyDescent="0.15">
      <c r="A120" s="1121"/>
      <c r="B120" s="1008"/>
      <c r="C120" s="978" t="s">
        <v>442</v>
      </c>
      <c r="D120" s="979"/>
      <c r="E120" s="979"/>
      <c r="F120" s="979"/>
      <c r="G120" s="979"/>
      <c r="H120" s="979"/>
      <c r="I120" s="979"/>
      <c r="J120" s="979"/>
      <c r="K120" s="979"/>
      <c r="L120" s="979"/>
      <c r="M120" s="979"/>
      <c r="N120" s="979"/>
      <c r="O120" s="979"/>
      <c r="P120" s="979"/>
      <c r="Q120" s="979"/>
      <c r="R120" s="979"/>
      <c r="S120" s="979"/>
      <c r="T120" s="979"/>
      <c r="U120" s="979"/>
      <c r="V120" s="979"/>
      <c r="W120" s="979"/>
      <c r="X120" s="979"/>
      <c r="Y120" s="979"/>
      <c r="Z120" s="980"/>
      <c r="AA120" s="1020">
        <v>125614</v>
      </c>
      <c r="AB120" s="1021"/>
      <c r="AC120" s="1021"/>
      <c r="AD120" s="1021"/>
      <c r="AE120" s="1022"/>
      <c r="AF120" s="1023">
        <v>125614</v>
      </c>
      <c r="AG120" s="1021"/>
      <c r="AH120" s="1021"/>
      <c r="AI120" s="1021"/>
      <c r="AJ120" s="1022"/>
      <c r="AK120" s="1023">
        <v>125614</v>
      </c>
      <c r="AL120" s="1021"/>
      <c r="AM120" s="1021"/>
      <c r="AN120" s="1021"/>
      <c r="AO120" s="1022"/>
      <c r="AP120" s="1024">
        <v>0.2</v>
      </c>
      <c r="AQ120" s="1025"/>
      <c r="AR120" s="1025"/>
      <c r="AS120" s="1025"/>
      <c r="AT120" s="1026"/>
      <c r="AU120" s="1051" t="s">
        <v>466</v>
      </c>
      <c r="AV120" s="1052"/>
      <c r="AW120" s="1052"/>
      <c r="AX120" s="1052"/>
      <c r="AY120" s="1053"/>
      <c r="AZ120" s="1002" t="s">
        <v>467</v>
      </c>
      <c r="BA120" s="951"/>
      <c r="BB120" s="951"/>
      <c r="BC120" s="951"/>
      <c r="BD120" s="951"/>
      <c r="BE120" s="951"/>
      <c r="BF120" s="951"/>
      <c r="BG120" s="951"/>
      <c r="BH120" s="951"/>
      <c r="BI120" s="951"/>
      <c r="BJ120" s="951"/>
      <c r="BK120" s="951"/>
      <c r="BL120" s="951"/>
      <c r="BM120" s="951"/>
      <c r="BN120" s="951"/>
      <c r="BO120" s="951"/>
      <c r="BP120" s="952"/>
      <c r="BQ120" s="988">
        <v>11678644</v>
      </c>
      <c r="BR120" s="989"/>
      <c r="BS120" s="989"/>
      <c r="BT120" s="989"/>
      <c r="BU120" s="989"/>
      <c r="BV120" s="989">
        <v>11912630</v>
      </c>
      <c r="BW120" s="989"/>
      <c r="BX120" s="989"/>
      <c r="BY120" s="989"/>
      <c r="BZ120" s="989"/>
      <c r="CA120" s="989">
        <v>10677851</v>
      </c>
      <c r="CB120" s="989"/>
      <c r="CC120" s="989"/>
      <c r="CD120" s="989"/>
      <c r="CE120" s="989"/>
      <c r="CF120" s="1003">
        <v>18.3</v>
      </c>
      <c r="CG120" s="1004"/>
      <c r="CH120" s="1004"/>
      <c r="CI120" s="1004"/>
      <c r="CJ120" s="1004"/>
      <c r="CK120" s="1069" t="s">
        <v>468</v>
      </c>
      <c r="CL120" s="1070"/>
      <c r="CM120" s="1070"/>
      <c r="CN120" s="1070"/>
      <c r="CO120" s="1071"/>
      <c r="CP120" s="1077" t="s">
        <v>414</v>
      </c>
      <c r="CQ120" s="1078"/>
      <c r="CR120" s="1078"/>
      <c r="CS120" s="1078"/>
      <c r="CT120" s="1078"/>
      <c r="CU120" s="1078"/>
      <c r="CV120" s="1078"/>
      <c r="CW120" s="1078"/>
      <c r="CX120" s="1078"/>
      <c r="CY120" s="1078"/>
      <c r="CZ120" s="1078"/>
      <c r="DA120" s="1078"/>
      <c r="DB120" s="1078"/>
      <c r="DC120" s="1078"/>
      <c r="DD120" s="1078"/>
      <c r="DE120" s="1078"/>
      <c r="DF120" s="1079"/>
      <c r="DG120" s="988">
        <v>12198307</v>
      </c>
      <c r="DH120" s="989"/>
      <c r="DI120" s="989"/>
      <c r="DJ120" s="989"/>
      <c r="DK120" s="989"/>
      <c r="DL120" s="989">
        <v>11608031</v>
      </c>
      <c r="DM120" s="989"/>
      <c r="DN120" s="989"/>
      <c r="DO120" s="989"/>
      <c r="DP120" s="989"/>
      <c r="DQ120" s="989">
        <v>11104294</v>
      </c>
      <c r="DR120" s="989"/>
      <c r="DS120" s="989"/>
      <c r="DT120" s="989"/>
      <c r="DU120" s="989"/>
      <c r="DV120" s="990">
        <v>19</v>
      </c>
      <c r="DW120" s="990"/>
      <c r="DX120" s="990"/>
      <c r="DY120" s="990"/>
      <c r="DZ120" s="991"/>
    </row>
    <row r="121" spans="1:130" s="247" customFormat="1" ht="26.25" customHeight="1" x14ac:dyDescent="0.15">
      <c r="A121" s="1121"/>
      <c r="B121" s="1008"/>
      <c r="C121" s="1029" t="s">
        <v>469</v>
      </c>
      <c r="D121" s="1030"/>
      <c r="E121" s="1030"/>
      <c r="F121" s="1030"/>
      <c r="G121" s="1030"/>
      <c r="H121" s="1030"/>
      <c r="I121" s="1030"/>
      <c r="J121" s="1030"/>
      <c r="K121" s="1030"/>
      <c r="L121" s="1030"/>
      <c r="M121" s="1030"/>
      <c r="N121" s="1030"/>
      <c r="O121" s="1030"/>
      <c r="P121" s="1030"/>
      <c r="Q121" s="1030"/>
      <c r="R121" s="1030"/>
      <c r="S121" s="1030"/>
      <c r="T121" s="1030"/>
      <c r="U121" s="1030"/>
      <c r="V121" s="1030"/>
      <c r="W121" s="1030"/>
      <c r="X121" s="1030"/>
      <c r="Y121" s="1030"/>
      <c r="Z121" s="1031"/>
      <c r="AA121" s="1020" t="s">
        <v>244</v>
      </c>
      <c r="AB121" s="1021"/>
      <c r="AC121" s="1021"/>
      <c r="AD121" s="1021"/>
      <c r="AE121" s="1022"/>
      <c r="AF121" s="1023" t="s">
        <v>244</v>
      </c>
      <c r="AG121" s="1021"/>
      <c r="AH121" s="1021"/>
      <c r="AI121" s="1021"/>
      <c r="AJ121" s="1022"/>
      <c r="AK121" s="1023" t="s">
        <v>244</v>
      </c>
      <c r="AL121" s="1021"/>
      <c r="AM121" s="1021"/>
      <c r="AN121" s="1021"/>
      <c r="AO121" s="1022"/>
      <c r="AP121" s="1024" t="s">
        <v>244</v>
      </c>
      <c r="AQ121" s="1025"/>
      <c r="AR121" s="1025"/>
      <c r="AS121" s="1025"/>
      <c r="AT121" s="1026"/>
      <c r="AU121" s="1054"/>
      <c r="AV121" s="1055"/>
      <c r="AW121" s="1055"/>
      <c r="AX121" s="1055"/>
      <c r="AY121" s="1056"/>
      <c r="AZ121" s="1011" t="s">
        <v>470</v>
      </c>
      <c r="BA121" s="1012"/>
      <c r="BB121" s="1012"/>
      <c r="BC121" s="1012"/>
      <c r="BD121" s="1012"/>
      <c r="BE121" s="1012"/>
      <c r="BF121" s="1012"/>
      <c r="BG121" s="1012"/>
      <c r="BH121" s="1012"/>
      <c r="BI121" s="1012"/>
      <c r="BJ121" s="1012"/>
      <c r="BK121" s="1012"/>
      <c r="BL121" s="1012"/>
      <c r="BM121" s="1012"/>
      <c r="BN121" s="1012"/>
      <c r="BO121" s="1012"/>
      <c r="BP121" s="1013"/>
      <c r="BQ121" s="981">
        <v>29782593</v>
      </c>
      <c r="BR121" s="982"/>
      <c r="BS121" s="982"/>
      <c r="BT121" s="982"/>
      <c r="BU121" s="982"/>
      <c r="BV121" s="982">
        <v>29846381</v>
      </c>
      <c r="BW121" s="982"/>
      <c r="BX121" s="982"/>
      <c r="BY121" s="982"/>
      <c r="BZ121" s="982"/>
      <c r="CA121" s="982">
        <v>27531790</v>
      </c>
      <c r="CB121" s="982"/>
      <c r="CC121" s="982"/>
      <c r="CD121" s="982"/>
      <c r="CE121" s="982"/>
      <c r="CF121" s="976">
        <v>47.1</v>
      </c>
      <c r="CG121" s="977"/>
      <c r="CH121" s="977"/>
      <c r="CI121" s="977"/>
      <c r="CJ121" s="977"/>
      <c r="CK121" s="1072"/>
      <c r="CL121" s="1073"/>
      <c r="CM121" s="1073"/>
      <c r="CN121" s="1073"/>
      <c r="CO121" s="1074"/>
      <c r="CP121" s="1082" t="s">
        <v>415</v>
      </c>
      <c r="CQ121" s="1083"/>
      <c r="CR121" s="1083"/>
      <c r="CS121" s="1083"/>
      <c r="CT121" s="1083"/>
      <c r="CU121" s="1083"/>
      <c r="CV121" s="1083"/>
      <c r="CW121" s="1083"/>
      <c r="CX121" s="1083"/>
      <c r="CY121" s="1083"/>
      <c r="CZ121" s="1083"/>
      <c r="DA121" s="1083"/>
      <c r="DB121" s="1083"/>
      <c r="DC121" s="1083"/>
      <c r="DD121" s="1083"/>
      <c r="DE121" s="1083"/>
      <c r="DF121" s="1084"/>
      <c r="DG121" s="981">
        <v>1033054</v>
      </c>
      <c r="DH121" s="982"/>
      <c r="DI121" s="982"/>
      <c r="DJ121" s="982"/>
      <c r="DK121" s="982"/>
      <c r="DL121" s="982">
        <v>985093</v>
      </c>
      <c r="DM121" s="982"/>
      <c r="DN121" s="982"/>
      <c r="DO121" s="982"/>
      <c r="DP121" s="982"/>
      <c r="DQ121" s="982">
        <v>937196</v>
      </c>
      <c r="DR121" s="982"/>
      <c r="DS121" s="982"/>
      <c r="DT121" s="982"/>
      <c r="DU121" s="982"/>
      <c r="DV121" s="983">
        <v>1.6</v>
      </c>
      <c r="DW121" s="983"/>
      <c r="DX121" s="983"/>
      <c r="DY121" s="983"/>
      <c r="DZ121" s="984"/>
    </row>
    <row r="122" spans="1:130" s="247" customFormat="1" ht="26.25" customHeight="1" x14ac:dyDescent="0.15">
      <c r="A122" s="1121"/>
      <c r="B122" s="1008"/>
      <c r="C122" s="978" t="s">
        <v>452</v>
      </c>
      <c r="D122" s="979"/>
      <c r="E122" s="979"/>
      <c r="F122" s="979"/>
      <c r="G122" s="979"/>
      <c r="H122" s="979"/>
      <c r="I122" s="979"/>
      <c r="J122" s="979"/>
      <c r="K122" s="979"/>
      <c r="L122" s="979"/>
      <c r="M122" s="979"/>
      <c r="N122" s="979"/>
      <c r="O122" s="979"/>
      <c r="P122" s="979"/>
      <c r="Q122" s="979"/>
      <c r="R122" s="979"/>
      <c r="S122" s="979"/>
      <c r="T122" s="979"/>
      <c r="U122" s="979"/>
      <c r="V122" s="979"/>
      <c r="W122" s="979"/>
      <c r="X122" s="979"/>
      <c r="Y122" s="979"/>
      <c r="Z122" s="980"/>
      <c r="AA122" s="1020" t="s">
        <v>244</v>
      </c>
      <c r="AB122" s="1021"/>
      <c r="AC122" s="1021"/>
      <c r="AD122" s="1021"/>
      <c r="AE122" s="1022"/>
      <c r="AF122" s="1023" t="s">
        <v>244</v>
      </c>
      <c r="AG122" s="1021"/>
      <c r="AH122" s="1021"/>
      <c r="AI122" s="1021"/>
      <c r="AJ122" s="1022"/>
      <c r="AK122" s="1023" t="s">
        <v>244</v>
      </c>
      <c r="AL122" s="1021"/>
      <c r="AM122" s="1021"/>
      <c r="AN122" s="1021"/>
      <c r="AO122" s="1022"/>
      <c r="AP122" s="1024" t="s">
        <v>244</v>
      </c>
      <c r="AQ122" s="1025"/>
      <c r="AR122" s="1025"/>
      <c r="AS122" s="1025"/>
      <c r="AT122" s="1026"/>
      <c r="AU122" s="1054"/>
      <c r="AV122" s="1055"/>
      <c r="AW122" s="1055"/>
      <c r="AX122" s="1055"/>
      <c r="AY122" s="1056"/>
      <c r="AZ122" s="1036" t="s">
        <v>471</v>
      </c>
      <c r="BA122" s="1027"/>
      <c r="BB122" s="1027"/>
      <c r="BC122" s="1027"/>
      <c r="BD122" s="1027"/>
      <c r="BE122" s="1027"/>
      <c r="BF122" s="1027"/>
      <c r="BG122" s="1027"/>
      <c r="BH122" s="1027"/>
      <c r="BI122" s="1027"/>
      <c r="BJ122" s="1027"/>
      <c r="BK122" s="1027"/>
      <c r="BL122" s="1027"/>
      <c r="BM122" s="1027"/>
      <c r="BN122" s="1027"/>
      <c r="BO122" s="1027"/>
      <c r="BP122" s="1028"/>
      <c r="BQ122" s="1059">
        <v>61385464</v>
      </c>
      <c r="BR122" s="1060"/>
      <c r="BS122" s="1060"/>
      <c r="BT122" s="1060"/>
      <c r="BU122" s="1060"/>
      <c r="BV122" s="1060">
        <v>60074975</v>
      </c>
      <c r="BW122" s="1060"/>
      <c r="BX122" s="1060"/>
      <c r="BY122" s="1060"/>
      <c r="BZ122" s="1060"/>
      <c r="CA122" s="1060">
        <v>58871009</v>
      </c>
      <c r="CB122" s="1060"/>
      <c r="CC122" s="1060"/>
      <c r="CD122" s="1060"/>
      <c r="CE122" s="1060"/>
      <c r="CF122" s="1080">
        <v>100.7</v>
      </c>
      <c r="CG122" s="1081"/>
      <c r="CH122" s="1081"/>
      <c r="CI122" s="1081"/>
      <c r="CJ122" s="1081"/>
      <c r="CK122" s="1072"/>
      <c r="CL122" s="1073"/>
      <c r="CM122" s="1073"/>
      <c r="CN122" s="1073"/>
      <c r="CO122" s="1074"/>
      <c r="CP122" s="1082" t="s">
        <v>409</v>
      </c>
      <c r="CQ122" s="1083"/>
      <c r="CR122" s="1083"/>
      <c r="CS122" s="1083"/>
      <c r="CT122" s="1083"/>
      <c r="CU122" s="1083"/>
      <c r="CV122" s="1083"/>
      <c r="CW122" s="1083"/>
      <c r="CX122" s="1083"/>
      <c r="CY122" s="1083"/>
      <c r="CZ122" s="1083"/>
      <c r="DA122" s="1083"/>
      <c r="DB122" s="1083"/>
      <c r="DC122" s="1083"/>
      <c r="DD122" s="1083"/>
      <c r="DE122" s="1083"/>
      <c r="DF122" s="1084"/>
      <c r="DG122" s="981" t="s">
        <v>244</v>
      </c>
      <c r="DH122" s="982"/>
      <c r="DI122" s="982"/>
      <c r="DJ122" s="982"/>
      <c r="DK122" s="982"/>
      <c r="DL122" s="982" t="s">
        <v>244</v>
      </c>
      <c r="DM122" s="982"/>
      <c r="DN122" s="982"/>
      <c r="DO122" s="982"/>
      <c r="DP122" s="982"/>
      <c r="DQ122" s="982" t="s">
        <v>244</v>
      </c>
      <c r="DR122" s="982"/>
      <c r="DS122" s="982"/>
      <c r="DT122" s="982"/>
      <c r="DU122" s="982"/>
      <c r="DV122" s="983" t="s">
        <v>244</v>
      </c>
      <c r="DW122" s="983"/>
      <c r="DX122" s="983"/>
      <c r="DY122" s="983"/>
      <c r="DZ122" s="984"/>
    </row>
    <row r="123" spans="1:130" s="247" customFormat="1" ht="26.25" customHeight="1" x14ac:dyDescent="0.15">
      <c r="A123" s="1121"/>
      <c r="B123" s="1008"/>
      <c r="C123" s="978" t="s">
        <v>458</v>
      </c>
      <c r="D123" s="979"/>
      <c r="E123" s="979"/>
      <c r="F123" s="979"/>
      <c r="G123" s="979"/>
      <c r="H123" s="979"/>
      <c r="I123" s="979"/>
      <c r="J123" s="979"/>
      <c r="K123" s="979"/>
      <c r="L123" s="979"/>
      <c r="M123" s="979"/>
      <c r="N123" s="979"/>
      <c r="O123" s="979"/>
      <c r="P123" s="979"/>
      <c r="Q123" s="979"/>
      <c r="R123" s="979"/>
      <c r="S123" s="979"/>
      <c r="T123" s="979"/>
      <c r="U123" s="979"/>
      <c r="V123" s="979"/>
      <c r="W123" s="979"/>
      <c r="X123" s="979"/>
      <c r="Y123" s="979"/>
      <c r="Z123" s="980"/>
      <c r="AA123" s="1020" t="s">
        <v>244</v>
      </c>
      <c r="AB123" s="1021"/>
      <c r="AC123" s="1021"/>
      <c r="AD123" s="1021"/>
      <c r="AE123" s="1022"/>
      <c r="AF123" s="1023" t="s">
        <v>244</v>
      </c>
      <c r="AG123" s="1021"/>
      <c r="AH123" s="1021"/>
      <c r="AI123" s="1021"/>
      <c r="AJ123" s="1022"/>
      <c r="AK123" s="1023" t="s">
        <v>244</v>
      </c>
      <c r="AL123" s="1021"/>
      <c r="AM123" s="1021"/>
      <c r="AN123" s="1021"/>
      <c r="AO123" s="1022"/>
      <c r="AP123" s="1024" t="s">
        <v>244</v>
      </c>
      <c r="AQ123" s="1025"/>
      <c r="AR123" s="1025"/>
      <c r="AS123" s="1025"/>
      <c r="AT123" s="1026"/>
      <c r="AU123" s="1057"/>
      <c r="AV123" s="1058"/>
      <c r="AW123" s="1058"/>
      <c r="AX123" s="1058"/>
      <c r="AY123" s="1058"/>
      <c r="AZ123" s="278" t="s">
        <v>190</v>
      </c>
      <c r="BA123" s="278"/>
      <c r="BB123" s="278"/>
      <c r="BC123" s="278"/>
      <c r="BD123" s="278"/>
      <c r="BE123" s="278"/>
      <c r="BF123" s="278"/>
      <c r="BG123" s="278"/>
      <c r="BH123" s="278"/>
      <c r="BI123" s="278"/>
      <c r="BJ123" s="278"/>
      <c r="BK123" s="278"/>
      <c r="BL123" s="278"/>
      <c r="BM123" s="278"/>
      <c r="BN123" s="278"/>
      <c r="BO123" s="1037" t="s">
        <v>472</v>
      </c>
      <c r="BP123" s="1068"/>
      <c r="BQ123" s="1127">
        <v>102846701</v>
      </c>
      <c r="BR123" s="1128"/>
      <c r="BS123" s="1128"/>
      <c r="BT123" s="1128"/>
      <c r="BU123" s="1128"/>
      <c r="BV123" s="1128">
        <v>101833986</v>
      </c>
      <c r="BW123" s="1128"/>
      <c r="BX123" s="1128"/>
      <c r="BY123" s="1128"/>
      <c r="BZ123" s="1128"/>
      <c r="CA123" s="1128">
        <v>97080650</v>
      </c>
      <c r="CB123" s="1128"/>
      <c r="CC123" s="1128"/>
      <c r="CD123" s="1128"/>
      <c r="CE123" s="1128"/>
      <c r="CF123" s="1061"/>
      <c r="CG123" s="1062"/>
      <c r="CH123" s="1062"/>
      <c r="CI123" s="1062"/>
      <c r="CJ123" s="1063"/>
      <c r="CK123" s="1072"/>
      <c r="CL123" s="1073"/>
      <c r="CM123" s="1073"/>
      <c r="CN123" s="1073"/>
      <c r="CO123" s="1074"/>
      <c r="CP123" s="1082" t="s">
        <v>410</v>
      </c>
      <c r="CQ123" s="1083"/>
      <c r="CR123" s="1083"/>
      <c r="CS123" s="1083"/>
      <c r="CT123" s="1083"/>
      <c r="CU123" s="1083"/>
      <c r="CV123" s="1083"/>
      <c r="CW123" s="1083"/>
      <c r="CX123" s="1083"/>
      <c r="CY123" s="1083"/>
      <c r="CZ123" s="1083"/>
      <c r="DA123" s="1083"/>
      <c r="DB123" s="1083"/>
      <c r="DC123" s="1083"/>
      <c r="DD123" s="1083"/>
      <c r="DE123" s="1083"/>
      <c r="DF123" s="1084"/>
      <c r="DG123" s="1020" t="s">
        <v>244</v>
      </c>
      <c r="DH123" s="1021"/>
      <c r="DI123" s="1021"/>
      <c r="DJ123" s="1021"/>
      <c r="DK123" s="1022"/>
      <c r="DL123" s="1023" t="s">
        <v>244</v>
      </c>
      <c r="DM123" s="1021"/>
      <c r="DN123" s="1021"/>
      <c r="DO123" s="1021"/>
      <c r="DP123" s="1022"/>
      <c r="DQ123" s="1023" t="s">
        <v>244</v>
      </c>
      <c r="DR123" s="1021"/>
      <c r="DS123" s="1021"/>
      <c r="DT123" s="1021"/>
      <c r="DU123" s="1022"/>
      <c r="DV123" s="1024" t="s">
        <v>244</v>
      </c>
      <c r="DW123" s="1025"/>
      <c r="DX123" s="1025"/>
      <c r="DY123" s="1025"/>
      <c r="DZ123" s="1026"/>
    </row>
    <row r="124" spans="1:130" s="247" customFormat="1" ht="26.25" customHeight="1" thickBot="1" x14ac:dyDescent="0.2">
      <c r="A124" s="1121"/>
      <c r="B124" s="1008"/>
      <c r="C124" s="978" t="s">
        <v>461</v>
      </c>
      <c r="D124" s="979"/>
      <c r="E124" s="979"/>
      <c r="F124" s="979"/>
      <c r="G124" s="979"/>
      <c r="H124" s="979"/>
      <c r="I124" s="979"/>
      <c r="J124" s="979"/>
      <c r="K124" s="979"/>
      <c r="L124" s="979"/>
      <c r="M124" s="979"/>
      <c r="N124" s="979"/>
      <c r="O124" s="979"/>
      <c r="P124" s="979"/>
      <c r="Q124" s="979"/>
      <c r="R124" s="979"/>
      <c r="S124" s="979"/>
      <c r="T124" s="979"/>
      <c r="U124" s="979"/>
      <c r="V124" s="979"/>
      <c r="W124" s="979"/>
      <c r="X124" s="979"/>
      <c r="Y124" s="979"/>
      <c r="Z124" s="980"/>
      <c r="AA124" s="1020" t="s">
        <v>244</v>
      </c>
      <c r="AB124" s="1021"/>
      <c r="AC124" s="1021"/>
      <c r="AD124" s="1021"/>
      <c r="AE124" s="1022"/>
      <c r="AF124" s="1023" t="s">
        <v>244</v>
      </c>
      <c r="AG124" s="1021"/>
      <c r="AH124" s="1021"/>
      <c r="AI124" s="1021"/>
      <c r="AJ124" s="1022"/>
      <c r="AK124" s="1023" t="s">
        <v>244</v>
      </c>
      <c r="AL124" s="1021"/>
      <c r="AM124" s="1021"/>
      <c r="AN124" s="1021"/>
      <c r="AO124" s="1022"/>
      <c r="AP124" s="1024" t="s">
        <v>244</v>
      </c>
      <c r="AQ124" s="1025"/>
      <c r="AR124" s="1025"/>
      <c r="AS124" s="1025"/>
      <c r="AT124" s="1026"/>
      <c r="AU124" s="1123" t="s">
        <v>473</v>
      </c>
      <c r="AV124" s="1124"/>
      <c r="AW124" s="1124"/>
      <c r="AX124" s="1124"/>
      <c r="AY124" s="1124"/>
      <c r="AZ124" s="1124"/>
      <c r="BA124" s="1124"/>
      <c r="BB124" s="1124"/>
      <c r="BC124" s="1124"/>
      <c r="BD124" s="1124"/>
      <c r="BE124" s="1124"/>
      <c r="BF124" s="1124"/>
      <c r="BG124" s="1124"/>
      <c r="BH124" s="1124"/>
      <c r="BI124" s="1124"/>
      <c r="BJ124" s="1124"/>
      <c r="BK124" s="1124"/>
      <c r="BL124" s="1124"/>
      <c r="BM124" s="1124"/>
      <c r="BN124" s="1124"/>
      <c r="BO124" s="1124"/>
      <c r="BP124" s="1125"/>
      <c r="BQ124" s="1126">
        <v>69.5</v>
      </c>
      <c r="BR124" s="1090"/>
      <c r="BS124" s="1090"/>
      <c r="BT124" s="1090"/>
      <c r="BU124" s="1090"/>
      <c r="BV124" s="1090">
        <v>68.900000000000006</v>
      </c>
      <c r="BW124" s="1090"/>
      <c r="BX124" s="1090"/>
      <c r="BY124" s="1090"/>
      <c r="BZ124" s="1090"/>
      <c r="CA124" s="1090">
        <v>68.900000000000006</v>
      </c>
      <c r="CB124" s="1090"/>
      <c r="CC124" s="1090"/>
      <c r="CD124" s="1090"/>
      <c r="CE124" s="1090"/>
      <c r="CF124" s="1091"/>
      <c r="CG124" s="1092"/>
      <c r="CH124" s="1092"/>
      <c r="CI124" s="1092"/>
      <c r="CJ124" s="1093"/>
      <c r="CK124" s="1075"/>
      <c r="CL124" s="1075"/>
      <c r="CM124" s="1075"/>
      <c r="CN124" s="1075"/>
      <c r="CO124" s="1076"/>
      <c r="CP124" s="1082" t="s">
        <v>474</v>
      </c>
      <c r="CQ124" s="1083"/>
      <c r="CR124" s="1083"/>
      <c r="CS124" s="1083"/>
      <c r="CT124" s="1083"/>
      <c r="CU124" s="1083"/>
      <c r="CV124" s="1083"/>
      <c r="CW124" s="1083"/>
      <c r="CX124" s="1083"/>
      <c r="CY124" s="1083"/>
      <c r="CZ124" s="1083"/>
      <c r="DA124" s="1083"/>
      <c r="DB124" s="1083"/>
      <c r="DC124" s="1083"/>
      <c r="DD124" s="1083"/>
      <c r="DE124" s="1083"/>
      <c r="DF124" s="1084"/>
      <c r="DG124" s="1067" t="s">
        <v>244</v>
      </c>
      <c r="DH124" s="1046"/>
      <c r="DI124" s="1046"/>
      <c r="DJ124" s="1046"/>
      <c r="DK124" s="1047"/>
      <c r="DL124" s="1045" t="s">
        <v>244</v>
      </c>
      <c r="DM124" s="1046"/>
      <c r="DN124" s="1046"/>
      <c r="DO124" s="1046"/>
      <c r="DP124" s="1047"/>
      <c r="DQ124" s="1045" t="s">
        <v>244</v>
      </c>
      <c r="DR124" s="1046"/>
      <c r="DS124" s="1046"/>
      <c r="DT124" s="1046"/>
      <c r="DU124" s="1047"/>
      <c r="DV124" s="1048" t="s">
        <v>244</v>
      </c>
      <c r="DW124" s="1049"/>
      <c r="DX124" s="1049"/>
      <c r="DY124" s="1049"/>
      <c r="DZ124" s="1050"/>
    </row>
    <row r="125" spans="1:130" s="247" customFormat="1" ht="26.25" customHeight="1" x14ac:dyDescent="0.15">
      <c r="A125" s="1121"/>
      <c r="B125" s="1008"/>
      <c r="C125" s="978" t="s">
        <v>463</v>
      </c>
      <c r="D125" s="979"/>
      <c r="E125" s="979"/>
      <c r="F125" s="979"/>
      <c r="G125" s="979"/>
      <c r="H125" s="979"/>
      <c r="I125" s="979"/>
      <c r="J125" s="979"/>
      <c r="K125" s="979"/>
      <c r="L125" s="979"/>
      <c r="M125" s="979"/>
      <c r="N125" s="979"/>
      <c r="O125" s="979"/>
      <c r="P125" s="979"/>
      <c r="Q125" s="979"/>
      <c r="R125" s="979"/>
      <c r="S125" s="979"/>
      <c r="T125" s="979"/>
      <c r="U125" s="979"/>
      <c r="V125" s="979"/>
      <c r="W125" s="979"/>
      <c r="X125" s="979"/>
      <c r="Y125" s="979"/>
      <c r="Z125" s="980"/>
      <c r="AA125" s="1020" t="s">
        <v>244</v>
      </c>
      <c r="AB125" s="1021"/>
      <c r="AC125" s="1021"/>
      <c r="AD125" s="1021"/>
      <c r="AE125" s="1022"/>
      <c r="AF125" s="1023" t="s">
        <v>244</v>
      </c>
      <c r="AG125" s="1021"/>
      <c r="AH125" s="1021"/>
      <c r="AI125" s="1021"/>
      <c r="AJ125" s="1022"/>
      <c r="AK125" s="1023" t="s">
        <v>244</v>
      </c>
      <c r="AL125" s="1021"/>
      <c r="AM125" s="1021"/>
      <c r="AN125" s="1021"/>
      <c r="AO125" s="1022"/>
      <c r="AP125" s="1024" t="s">
        <v>244</v>
      </c>
      <c r="AQ125" s="1025"/>
      <c r="AR125" s="1025"/>
      <c r="AS125" s="1025"/>
      <c r="AT125" s="1026"/>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085" t="s">
        <v>475</v>
      </c>
      <c r="CL125" s="1070"/>
      <c r="CM125" s="1070"/>
      <c r="CN125" s="1070"/>
      <c r="CO125" s="1071"/>
      <c r="CP125" s="1002" t="s">
        <v>476</v>
      </c>
      <c r="CQ125" s="951"/>
      <c r="CR125" s="951"/>
      <c r="CS125" s="951"/>
      <c r="CT125" s="951"/>
      <c r="CU125" s="951"/>
      <c r="CV125" s="951"/>
      <c r="CW125" s="951"/>
      <c r="CX125" s="951"/>
      <c r="CY125" s="951"/>
      <c r="CZ125" s="951"/>
      <c r="DA125" s="951"/>
      <c r="DB125" s="951"/>
      <c r="DC125" s="951"/>
      <c r="DD125" s="951"/>
      <c r="DE125" s="951"/>
      <c r="DF125" s="952"/>
      <c r="DG125" s="988" t="s">
        <v>244</v>
      </c>
      <c r="DH125" s="989"/>
      <c r="DI125" s="989"/>
      <c r="DJ125" s="989"/>
      <c r="DK125" s="989"/>
      <c r="DL125" s="989" t="s">
        <v>244</v>
      </c>
      <c r="DM125" s="989"/>
      <c r="DN125" s="989"/>
      <c r="DO125" s="989"/>
      <c r="DP125" s="989"/>
      <c r="DQ125" s="989" t="s">
        <v>244</v>
      </c>
      <c r="DR125" s="989"/>
      <c r="DS125" s="989"/>
      <c r="DT125" s="989"/>
      <c r="DU125" s="989"/>
      <c r="DV125" s="990" t="s">
        <v>244</v>
      </c>
      <c r="DW125" s="990"/>
      <c r="DX125" s="990"/>
      <c r="DY125" s="990"/>
      <c r="DZ125" s="991"/>
    </row>
    <row r="126" spans="1:130" s="247" customFormat="1" ht="26.25" customHeight="1" thickBot="1" x14ac:dyDescent="0.2">
      <c r="A126" s="1121"/>
      <c r="B126" s="1008"/>
      <c r="C126" s="978" t="s">
        <v>465</v>
      </c>
      <c r="D126" s="979"/>
      <c r="E126" s="979"/>
      <c r="F126" s="979"/>
      <c r="G126" s="979"/>
      <c r="H126" s="979"/>
      <c r="I126" s="979"/>
      <c r="J126" s="979"/>
      <c r="K126" s="979"/>
      <c r="L126" s="979"/>
      <c r="M126" s="979"/>
      <c r="N126" s="979"/>
      <c r="O126" s="979"/>
      <c r="P126" s="979"/>
      <c r="Q126" s="979"/>
      <c r="R126" s="979"/>
      <c r="S126" s="979"/>
      <c r="T126" s="979"/>
      <c r="U126" s="979"/>
      <c r="V126" s="979"/>
      <c r="W126" s="979"/>
      <c r="X126" s="979"/>
      <c r="Y126" s="979"/>
      <c r="Z126" s="980"/>
      <c r="AA126" s="1020">
        <v>58889</v>
      </c>
      <c r="AB126" s="1021"/>
      <c r="AC126" s="1021"/>
      <c r="AD126" s="1021"/>
      <c r="AE126" s="1022"/>
      <c r="AF126" s="1023">
        <v>6327</v>
      </c>
      <c r="AG126" s="1021"/>
      <c r="AH126" s="1021"/>
      <c r="AI126" s="1021"/>
      <c r="AJ126" s="1022"/>
      <c r="AK126" s="1023">
        <v>6327</v>
      </c>
      <c r="AL126" s="1021"/>
      <c r="AM126" s="1021"/>
      <c r="AN126" s="1021"/>
      <c r="AO126" s="1022"/>
      <c r="AP126" s="1024">
        <v>0</v>
      </c>
      <c r="AQ126" s="1025"/>
      <c r="AR126" s="1025"/>
      <c r="AS126" s="1025"/>
      <c r="AT126" s="1026"/>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086"/>
      <c r="CL126" s="1073"/>
      <c r="CM126" s="1073"/>
      <c r="CN126" s="1073"/>
      <c r="CO126" s="1074"/>
      <c r="CP126" s="1011" t="s">
        <v>477</v>
      </c>
      <c r="CQ126" s="1012"/>
      <c r="CR126" s="1012"/>
      <c r="CS126" s="1012"/>
      <c r="CT126" s="1012"/>
      <c r="CU126" s="1012"/>
      <c r="CV126" s="1012"/>
      <c r="CW126" s="1012"/>
      <c r="CX126" s="1012"/>
      <c r="CY126" s="1012"/>
      <c r="CZ126" s="1012"/>
      <c r="DA126" s="1012"/>
      <c r="DB126" s="1012"/>
      <c r="DC126" s="1012"/>
      <c r="DD126" s="1012"/>
      <c r="DE126" s="1012"/>
      <c r="DF126" s="1013"/>
      <c r="DG126" s="981" t="s">
        <v>244</v>
      </c>
      <c r="DH126" s="982"/>
      <c r="DI126" s="982"/>
      <c r="DJ126" s="982"/>
      <c r="DK126" s="982"/>
      <c r="DL126" s="982" t="s">
        <v>244</v>
      </c>
      <c r="DM126" s="982"/>
      <c r="DN126" s="982"/>
      <c r="DO126" s="982"/>
      <c r="DP126" s="982"/>
      <c r="DQ126" s="982" t="s">
        <v>244</v>
      </c>
      <c r="DR126" s="982"/>
      <c r="DS126" s="982"/>
      <c r="DT126" s="982"/>
      <c r="DU126" s="982"/>
      <c r="DV126" s="983" t="s">
        <v>244</v>
      </c>
      <c r="DW126" s="983"/>
      <c r="DX126" s="983"/>
      <c r="DY126" s="983"/>
      <c r="DZ126" s="984"/>
    </row>
    <row r="127" spans="1:130" s="247" customFormat="1" ht="26.25" customHeight="1" x14ac:dyDescent="0.15">
      <c r="A127" s="1122"/>
      <c r="B127" s="1010"/>
      <c r="C127" s="1064" t="s">
        <v>478</v>
      </c>
      <c r="D127" s="1065"/>
      <c r="E127" s="1065"/>
      <c r="F127" s="1065"/>
      <c r="G127" s="1065"/>
      <c r="H127" s="1065"/>
      <c r="I127" s="1065"/>
      <c r="J127" s="1065"/>
      <c r="K127" s="1065"/>
      <c r="L127" s="1065"/>
      <c r="M127" s="1065"/>
      <c r="N127" s="1065"/>
      <c r="O127" s="1065"/>
      <c r="P127" s="1065"/>
      <c r="Q127" s="1065"/>
      <c r="R127" s="1065"/>
      <c r="S127" s="1065"/>
      <c r="T127" s="1065"/>
      <c r="U127" s="1065"/>
      <c r="V127" s="1065"/>
      <c r="W127" s="1065"/>
      <c r="X127" s="1065"/>
      <c r="Y127" s="1065"/>
      <c r="Z127" s="1066"/>
      <c r="AA127" s="1020" t="s">
        <v>244</v>
      </c>
      <c r="AB127" s="1021"/>
      <c r="AC127" s="1021"/>
      <c r="AD127" s="1021"/>
      <c r="AE127" s="1022"/>
      <c r="AF127" s="1023">
        <v>28256</v>
      </c>
      <c r="AG127" s="1021"/>
      <c r="AH127" s="1021"/>
      <c r="AI127" s="1021"/>
      <c r="AJ127" s="1022"/>
      <c r="AK127" s="1023">
        <v>27377</v>
      </c>
      <c r="AL127" s="1021"/>
      <c r="AM127" s="1021"/>
      <c r="AN127" s="1021"/>
      <c r="AO127" s="1022"/>
      <c r="AP127" s="1024">
        <v>0</v>
      </c>
      <c r="AQ127" s="1025"/>
      <c r="AR127" s="1025"/>
      <c r="AS127" s="1025"/>
      <c r="AT127" s="1026"/>
      <c r="AU127" s="283"/>
      <c r="AV127" s="283"/>
      <c r="AW127" s="283"/>
      <c r="AX127" s="1094" t="s">
        <v>479</v>
      </c>
      <c r="AY127" s="1095"/>
      <c r="AZ127" s="1095"/>
      <c r="BA127" s="1095"/>
      <c r="BB127" s="1095"/>
      <c r="BC127" s="1095"/>
      <c r="BD127" s="1095"/>
      <c r="BE127" s="1096"/>
      <c r="BF127" s="1097" t="s">
        <v>480</v>
      </c>
      <c r="BG127" s="1095"/>
      <c r="BH127" s="1095"/>
      <c r="BI127" s="1095"/>
      <c r="BJ127" s="1095"/>
      <c r="BK127" s="1095"/>
      <c r="BL127" s="1096"/>
      <c r="BM127" s="1097" t="s">
        <v>481</v>
      </c>
      <c r="BN127" s="1095"/>
      <c r="BO127" s="1095"/>
      <c r="BP127" s="1095"/>
      <c r="BQ127" s="1095"/>
      <c r="BR127" s="1095"/>
      <c r="BS127" s="1096"/>
      <c r="BT127" s="1097" t="s">
        <v>482</v>
      </c>
      <c r="BU127" s="1095"/>
      <c r="BV127" s="1095"/>
      <c r="BW127" s="1095"/>
      <c r="BX127" s="1095"/>
      <c r="BY127" s="1095"/>
      <c r="BZ127" s="1119"/>
      <c r="CA127" s="283"/>
      <c r="CB127" s="283"/>
      <c r="CC127" s="283"/>
      <c r="CD127" s="284"/>
      <c r="CE127" s="284"/>
      <c r="CF127" s="284"/>
      <c r="CG127" s="281"/>
      <c r="CH127" s="281"/>
      <c r="CI127" s="281"/>
      <c r="CJ127" s="282"/>
      <c r="CK127" s="1086"/>
      <c r="CL127" s="1073"/>
      <c r="CM127" s="1073"/>
      <c r="CN127" s="1073"/>
      <c r="CO127" s="1074"/>
      <c r="CP127" s="1011" t="s">
        <v>483</v>
      </c>
      <c r="CQ127" s="1012"/>
      <c r="CR127" s="1012"/>
      <c r="CS127" s="1012"/>
      <c r="CT127" s="1012"/>
      <c r="CU127" s="1012"/>
      <c r="CV127" s="1012"/>
      <c r="CW127" s="1012"/>
      <c r="CX127" s="1012"/>
      <c r="CY127" s="1012"/>
      <c r="CZ127" s="1012"/>
      <c r="DA127" s="1012"/>
      <c r="DB127" s="1012"/>
      <c r="DC127" s="1012"/>
      <c r="DD127" s="1012"/>
      <c r="DE127" s="1012"/>
      <c r="DF127" s="1013"/>
      <c r="DG127" s="981" t="s">
        <v>244</v>
      </c>
      <c r="DH127" s="982"/>
      <c r="DI127" s="982"/>
      <c r="DJ127" s="982"/>
      <c r="DK127" s="982"/>
      <c r="DL127" s="982" t="s">
        <v>244</v>
      </c>
      <c r="DM127" s="982"/>
      <c r="DN127" s="982"/>
      <c r="DO127" s="982"/>
      <c r="DP127" s="982"/>
      <c r="DQ127" s="982" t="s">
        <v>244</v>
      </c>
      <c r="DR127" s="982"/>
      <c r="DS127" s="982"/>
      <c r="DT127" s="982"/>
      <c r="DU127" s="982"/>
      <c r="DV127" s="983" t="s">
        <v>244</v>
      </c>
      <c r="DW127" s="983"/>
      <c r="DX127" s="983"/>
      <c r="DY127" s="983"/>
      <c r="DZ127" s="984"/>
    </row>
    <row r="128" spans="1:130" s="247" customFormat="1" ht="26.25" customHeight="1" thickBot="1" x14ac:dyDescent="0.2">
      <c r="A128" s="1105" t="s">
        <v>484</v>
      </c>
      <c r="B128" s="1106"/>
      <c r="C128" s="1106"/>
      <c r="D128" s="1106"/>
      <c r="E128" s="1106"/>
      <c r="F128" s="1106"/>
      <c r="G128" s="1106"/>
      <c r="H128" s="1106"/>
      <c r="I128" s="1106"/>
      <c r="J128" s="1106"/>
      <c r="K128" s="1106"/>
      <c r="L128" s="1106"/>
      <c r="M128" s="1106"/>
      <c r="N128" s="1106"/>
      <c r="O128" s="1106"/>
      <c r="P128" s="1106"/>
      <c r="Q128" s="1106"/>
      <c r="R128" s="1106"/>
      <c r="S128" s="1106"/>
      <c r="T128" s="1106"/>
      <c r="U128" s="1106"/>
      <c r="V128" s="1106"/>
      <c r="W128" s="1107" t="s">
        <v>485</v>
      </c>
      <c r="X128" s="1107"/>
      <c r="Y128" s="1107"/>
      <c r="Z128" s="1108"/>
      <c r="AA128" s="1109">
        <v>2855385</v>
      </c>
      <c r="AB128" s="1110"/>
      <c r="AC128" s="1110"/>
      <c r="AD128" s="1110"/>
      <c r="AE128" s="1111"/>
      <c r="AF128" s="1112">
        <v>2947232</v>
      </c>
      <c r="AG128" s="1110"/>
      <c r="AH128" s="1110"/>
      <c r="AI128" s="1110"/>
      <c r="AJ128" s="1111"/>
      <c r="AK128" s="1112">
        <v>2959086</v>
      </c>
      <c r="AL128" s="1110"/>
      <c r="AM128" s="1110"/>
      <c r="AN128" s="1110"/>
      <c r="AO128" s="1111"/>
      <c r="AP128" s="1113"/>
      <c r="AQ128" s="1114"/>
      <c r="AR128" s="1114"/>
      <c r="AS128" s="1114"/>
      <c r="AT128" s="1115"/>
      <c r="AU128" s="283"/>
      <c r="AV128" s="283"/>
      <c r="AW128" s="283"/>
      <c r="AX128" s="950" t="s">
        <v>486</v>
      </c>
      <c r="AY128" s="951"/>
      <c r="AZ128" s="951"/>
      <c r="BA128" s="951"/>
      <c r="BB128" s="951"/>
      <c r="BC128" s="951"/>
      <c r="BD128" s="951"/>
      <c r="BE128" s="952"/>
      <c r="BF128" s="1116" t="s">
        <v>244</v>
      </c>
      <c r="BG128" s="1117"/>
      <c r="BH128" s="1117"/>
      <c r="BI128" s="1117"/>
      <c r="BJ128" s="1117"/>
      <c r="BK128" s="1117"/>
      <c r="BL128" s="1118"/>
      <c r="BM128" s="1116">
        <v>11.25</v>
      </c>
      <c r="BN128" s="1117"/>
      <c r="BO128" s="1117"/>
      <c r="BP128" s="1117"/>
      <c r="BQ128" s="1117"/>
      <c r="BR128" s="1117"/>
      <c r="BS128" s="1118"/>
      <c r="BT128" s="1116">
        <v>20</v>
      </c>
      <c r="BU128" s="1117"/>
      <c r="BV128" s="1117"/>
      <c r="BW128" s="1117"/>
      <c r="BX128" s="1117"/>
      <c r="BY128" s="1117"/>
      <c r="BZ128" s="1141"/>
      <c r="CA128" s="284"/>
      <c r="CB128" s="284"/>
      <c r="CC128" s="284"/>
      <c r="CD128" s="284"/>
      <c r="CE128" s="284"/>
      <c r="CF128" s="284"/>
      <c r="CG128" s="281"/>
      <c r="CH128" s="281"/>
      <c r="CI128" s="281"/>
      <c r="CJ128" s="282"/>
      <c r="CK128" s="1087"/>
      <c r="CL128" s="1088"/>
      <c r="CM128" s="1088"/>
      <c r="CN128" s="1088"/>
      <c r="CO128" s="1089"/>
      <c r="CP128" s="1098" t="s">
        <v>487</v>
      </c>
      <c r="CQ128" s="1099"/>
      <c r="CR128" s="1099"/>
      <c r="CS128" s="1099"/>
      <c r="CT128" s="1099"/>
      <c r="CU128" s="1099"/>
      <c r="CV128" s="1099"/>
      <c r="CW128" s="1099"/>
      <c r="CX128" s="1099"/>
      <c r="CY128" s="1099"/>
      <c r="CZ128" s="1099"/>
      <c r="DA128" s="1099"/>
      <c r="DB128" s="1099"/>
      <c r="DC128" s="1099"/>
      <c r="DD128" s="1099"/>
      <c r="DE128" s="1099"/>
      <c r="DF128" s="1100"/>
      <c r="DG128" s="1101">
        <v>1544</v>
      </c>
      <c r="DH128" s="1102"/>
      <c r="DI128" s="1102"/>
      <c r="DJ128" s="1102"/>
      <c r="DK128" s="1102"/>
      <c r="DL128" s="1102" t="s">
        <v>244</v>
      </c>
      <c r="DM128" s="1102"/>
      <c r="DN128" s="1102"/>
      <c r="DO128" s="1102"/>
      <c r="DP128" s="1102"/>
      <c r="DQ128" s="1102">
        <v>5046</v>
      </c>
      <c r="DR128" s="1102"/>
      <c r="DS128" s="1102"/>
      <c r="DT128" s="1102"/>
      <c r="DU128" s="1102"/>
      <c r="DV128" s="1103">
        <v>0</v>
      </c>
      <c r="DW128" s="1103"/>
      <c r="DX128" s="1103"/>
      <c r="DY128" s="1103"/>
      <c r="DZ128" s="1104"/>
    </row>
    <row r="129" spans="1:131" s="247" customFormat="1" ht="26.25" customHeight="1" x14ac:dyDescent="0.15">
      <c r="A129" s="992" t="s">
        <v>107</v>
      </c>
      <c r="B129" s="993"/>
      <c r="C129" s="993"/>
      <c r="D129" s="993"/>
      <c r="E129" s="993"/>
      <c r="F129" s="993"/>
      <c r="G129" s="993"/>
      <c r="H129" s="993"/>
      <c r="I129" s="993"/>
      <c r="J129" s="993"/>
      <c r="K129" s="993"/>
      <c r="L129" s="993"/>
      <c r="M129" s="993"/>
      <c r="N129" s="993"/>
      <c r="O129" s="993"/>
      <c r="P129" s="993"/>
      <c r="Q129" s="993"/>
      <c r="R129" s="993"/>
      <c r="S129" s="993"/>
      <c r="T129" s="993"/>
      <c r="U129" s="993"/>
      <c r="V129" s="993"/>
      <c r="W129" s="1135" t="s">
        <v>488</v>
      </c>
      <c r="X129" s="1136"/>
      <c r="Y129" s="1136"/>
      <c r="Z129" s="1137"/>
      <c r="AA129" s="1020">
        <v>62763342</v>
      </c>
      <c r="AB129" s="1021"/>
      <c r="AC129" s="1021"/>
      <c r="AD129" s="1021"/>
      <c r="AE129" s="1022"/>
      <c r="AF129" s="1023">
        <v>63769255</v>
      </c>
      <c r="AG129" s="1021"/>
      <c r="AH129" s="1021"/>
      <c r="AI129" s="1021"/>
      <c r="AJ129" s="1022"/>
      <c r="AK129" s="1023">
        <v>64006993</v>
      </c>
      <c r="AL129" s="1021"/>
      <c r="AM129" s="1021"/>
      <c r="AN129" s="1021"/>
      <c r="AO129" s="1022"/>
      <c r="AP129" s="1138"/>
      <c r="AQ129" s="1139"/>
      <c r="AR129" s="1139"/>
      <c r="AS129" s="1139"/>
      <c r="AT129" s="1140"/>
      <c r="AU129" s="285"/>
      <c r="AV129" s="285"/>
      <c r="AW129" s="285"/>
      <c r="AX129" s="1129" t="s">
        <v>489</v>
      </c>
      <c r="AY129" s="1012"/>
      <c r="AZ129" s="1012"/>
      <c r="BA129" s="1012"/>
      <c r="BB129" s="1012"/>
      <c r="BC129" s="1012"/>
      <c r="BD129" s="1012"/>
      <c r="BE129" s="1013"/>
      <c r="BF129" s="1130" t="s">
        <v>244</v>
      </c>
      <c r="BG129" s="1131"/>
      <c r="BH129" s="1131"/>
      <c r="BI129" s="1131"/>
      <c r="BJ129" s="1131"/>
      <c r="BK129" s="1131"/>
      <c r="BL129" s="1132"/>
      <c r="BM129" s="1130">
        <v>16.25</v>
      </c>
      <c r="BN129" s="1131"/>
      <c r="BO129" s="1131"/>
      <c r="BP129" s="1131"/>
      <c r="BQ129" s="1131"/>
      <c r="BR129" s="1131"/>
      <c r="BS129" s="1132"/>
      <c r="BT129" s="1130">
        <v>30</v>
      </c>
      <c r="BU129" s="1133"/>
      <c r="BV129" s="1133"/>
      <c r="BW129" s="1133"/>
      <c r="BX129" s="1133"/>
      <c r="BY129" s="1133"/>
      <c r="BZ129" s="1134"/>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992" t="s">
        <v>490</v>
      </c>
      <c r="B130" s="993"/>
      <c r="C130" s="993"/>
      <c r="D130" s="993"/>
      <c r="E130" s="993"/>
      <c r="F130" s="993"/>
      <c r="G130" s="993"/>
      <c r="H130" s="993"/>
      <c r="I130" s="993"/>
      <c r="J130" s="993"/>
      <c r="K130" s="993"/>
      <c r="L130" s="993"/>
      <c r="M130" s="993"/>
      <c r="N130" s="993"/>
      <c r="O130" s="993"/>
      <c r="P130" s="993"/>
      <c r="Q130" s="993"/>
      <c r="R130" s="993"/>
      <c r="S130" s="993"/>
      <c r="T130" s="993"/>
      <c r="U130" s="993"/>
      <c r="V130" s="993"/>
      <c r="W130" s="1135" t="s">
        <v>491</v>
      </c>
      <c r="X130" s="1136"/>
      <c r="Y130" s="1136"/>
      <c r="Z130" s="1137"/>
      <c r="AA130" s="1020">
        <v>5655631</v>
      </c>
      <c r="AB130" s="1021"/>
      <c r="AC130" s="1021"/>
      <c r="AD130" s="1021"/>
      <c r="AE130" s="1022"/>
      <c r="AF130" s="1023">
        <v>5682316</v>
      </c>
      <c r="AG130" s="1021"/>
      <c r="AH130" s="1021"/>
      <c r="AI130" s="1021"/>
      <c r="AJ130" s="1022"/>
      <c r="AK130" s="1023">
        <v>5539768</v>
      </c>
      <c r="AL130" s="1021"/>
      <c r="AM130" s="1021"/>
      <c r="AN130" s="1021"/>
      <c r="AO130" s="1022"/>
      <c r="AP130" s="1138"/>
      <c r="AQ130" s="1139"/>
      <c r="AR130" s="1139"/>
      <c r="AS130" s="1139"/>
      <c r="AT130" s="1140"/>
      <c r="AU130" s="285"/>
      <c r="AV130" s="285"/>
      <c r="AW130" s="285"/>
      <c r="AX130" s="1129" t="s">
        <v>492</v>
      </c>
      <c r="AY130" s="1012"/>
      <c r="AZ130" s="1012"/>
      <c r="BA130" s="1012"/>
      <c r="BB130" s="1012"/>
      <c r="BC130" s="1012"/>
      <c r="BD130" s="1012"/>
      <c r="BE130" s="1013"/>
      <c r="BF130" s="1166">
        <v>5.7</v>
      </c>
      <c r="BG130" s="1167"/>
      <c r="BH130" s="1167"/>
      <c r="BI130" s="1167"/>
      <c r="BJ130" s="1167"/>
      <c r="BK130" s="1167"/>
      <c r="BL130" s="1168"/>
      <c r="BM130" s="1166">
        <v>25</v>
      </c>
      <c r="BN130" s="1167"/>
      <c r="BO130" s="1167"/>
      <c r="BP130" s="1167"/>
      <c r="BQ130" s="1167"/>
      <c r="BR130" s="1167"/>
      <c r="BS130" s="1168"/>
      <c r="BT130" s="1166">
        <v>35</v>
      </c>
      <c r="BU130" s="1169"/>
      <c r="BV130" s="1169"/>
      <c r="BW130" s="1169"/>
      <c r="BX130" s="1169"/>
      <c r="BY130" s="1169"/>
      <c r="BZ130" s="1170"/>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171"/>
      <c r="B131" s="1172"/>
      <c r="C131" s="1172"/>
      <c r="D131" s="1172"/>
      <c r="E131" s="1172"/>
      <c r="F131" s="1172"/>
      <c r="G131" s="1172"/>
      <c r="H131" s="1172"/>
      <c r="I131" s="1172"/>
      <c r="J131" s="1172"/>
      <c r="K131" s="1172"/>
      <c r="L131" s="1172"/>
      <c r="M131" s="1172"/>
      <c r="N131" s="1172"/>
      <c r="O131" s="1172"/>
      <c r="P131" s="1172"/>
      <c r="Q131" s="1172"/>
      <c r="R131" s="1172"/>
      <c r="S131" s="1172"/>
      <c r="T131" s="1172"/>
      <c r="U131" s="1172"/>
      <c r="V131" s="1172"/>
      <c r="W131" s="1173" t="s">
        <v>493</v>
      </c>
      <c r="X131" s="1174"/>
      <c r="Y131" s="1174"/>
      <c r="Z131" s="1175"/>
      <c r="AA131" s="1067">
        <v>57107711</v>
      </c>
      <c r="AB131" s="1046"/>
      <c r="AC131" s="1046"/>
      <c r="AD131" s="1046"/>
      <c r="AE131" s="1047"/>
      <c r="AF131" s="1045">
        <v>58086939</v>
      </c>
      <c r="AG131" s="1046"/>
      <c r="AH131" s="1046"/>
      <c r="AI131" s="1046"/>
      <c r="AJ131" s="1047"/>
      <c r="AK131" s="1045">
        <v>58467225</v>
      </c>
      <c r="AL131" s="1046"/>
      <c r="AM131" s="1046"/>
      <c r="AN131" s="1046"/>
      <c r="AO131" s="1047"/>
      <c r="AP131" s="1176"/>
      <c r="AQ131" s="1177"/>
      <c r="AR131" s="1177"/>
      <c r="AS131" s="1177"/>
      <c r="AT131" s="1178"/>
      <c r="AU131" s="285"/>
      <c r="AV131" s="285"/>
      <c r="AW131" s="285"/>
      <c r="AX131" s="1148" t="s">
        <v>494</v>
      </c>
      <c r="AY131" s="1099"/>
      <c r="AZ131" s="1099"/>
      <c r="BA131" s="1099"/>
      <c r="BB131" s="1099"/>
      <c r="BC131" s="1099"/>
      <c r="BD131" s="1099"/>
      <c r="BE131" s="1100"/>
      <c r="BF131" s="1149">
        <v>68.900000000000006</v>
      </c>
      <c r="BG131" s="1150"/>
      <c r="BH131" s="1150"/>
      <c r="BI131" s="1150"/>
      <c r="BJ131" s="1150"/>
      <c r="BK131" s="1150"/>
      <c r="BL131" s="1151"/>
      <c r="BM131" s="1149">
        <v>350</v>
      </c>
      <c r="BN131" s="1150"/>
      <c r="BO131" s="1150"/>
      <c r="BP131" s="1150"/>
      <c r="BQ131" s="1150"/>
      <c r="BR131" s="1150"/>
      <c r="BS131" s="1151"/>
      <c r="BT131" s="1152"/>
      <c r="BU131" s="1153"/>
      <c r="BV131" s="1153"/>
      <c r="BW131" s="1153"/>
      <c r="BX131" s="1153"/>
      <c r="BY131" s="1153"/>
      <c r="BZ131" s="1154"/>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55" t="s">
        <v>495</v>
      </c>
      <c r="B132" s="1156"/>
      <c r="C132" s="1156"/>
      <c r="D132" s="1156"/>
      <c r="E132" s="1156"/>
      <c r="F132" s="1156"/>
      <c r="G132" s="1156"/>
      <c r="H132" s="1156"/>
      <c r="I132" s="1156"/>
      <c r="J132" s="1156"/>
      <c r="K132" s="1156"/>
      <c r="L132" s="1156"/>
      <c r="M132" s="1156"/>
      <c r="N132" s="1156"/>
      <c r="O132" s="1156"/>
      <c r="P132" s="1156"/>
      <c r="Q132" s="1156"/>
      <c r="R132" s="1156"/>
      <c r="S132" s="1156"/>
      <c r="T132" s="1156"/>
      <c r="U132" s="1156"/>
      <c r="V132" s="1159" t="s">
        <v>496</v>
      </c>
      <c r="W132" s="1159"/>
      <c r="X132" s="1159"/>
      <c r="Y132" s="1159"/>
      <c r="Z132" s="1160"/>
      <c r="AA132" s="1161">
        <v>5.60588219</v>
      </c>
      <c r="AB132" s="1162"/>
      <c r="AC132" s="1162"/>
      <c r="AD132" s="1162"/>
      <c r="AE132" s="1163"/>
      <c r="AF132" s="1164">
        <v>5.4254434030000001</v>
      </c>
      <c r="AG132" s="1162"/>
      <c r="AH132" s="1162"/>
      <c r="AI132" s="1162"/>
      <c r="AJ132" s="1163"/>
      <c r="AK132" s="1164">
        <v>6.1777876410000001</v>
      </c>
      <c r="AL132" s="1162"/>
      <c r="AM132" s="1162"/>
      <c r="AN132" s="1162"/>
      <c r="AO132" s="1163"/>
      <c r="AP132" s="1061"/>
      <c r="AQ132" s="1062"/>
      <c r="AR132" s="1062"/>
      <c r="AS132" s="1062"/>
      <c r="AT132" s="1165"/>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57"/>
      <c r="B133" s="1158"/>
      <c r="C133" s="1158"/>
      <c r="D133" s="1158"/>
      <c r="E133" s="1158"/>
      <c r="F133" s="1158"/>
      <c r="G133" s="1158"/>
      <c r="H133" s="1158"/>
      <c r="I133" s="1158"/>
      <c r="J133" s="1158"/>
      <c r="K133" s="1158"/>
      <c r="L133" s="1158"/>
      <c r="M133" s="1158"/>
      <c r="N133" s="1158"/>
      <c r="O133" s="1158"/>
      <c r="P133" s="1158"/>
      <c r="Q133" s="1158"/>
      <c r="R133" s="1158"/>
      <c r="S133" s="1158"/>
      <c r="T133" s="1158"/>
      <c r="U133" s="1158"/>
      <c r="V133" s="1142" t="s">
        <v>497</v>
      </c>
      <c r="W133" s="1142"/>
      <c r="X133" s="1142"/>
      <c r="Y133" s="1142"/>
      <c r="Z133" s="1143"/>
      <c r="AA133" s="1144">
        <v>5.5</v>
      </c>
      <c r="AB133" s="1145"/>
      <c r="AC133" s="1145"/>
      <c r="AD133" s="1145"/>
      <c r="AE133" s="1146"/>
      <c r="AF133" s="1144">
        <v>5.3</v>
      </c>
      <c r="AG133" s="1145"/>
      <c r="AH133" s="1145"/>
      <c r="AI133" s="1145"/>
      <c r="AJ133" s="1146"/>
      <c r="AK133" s="1144">
        <v>5.7</v>
      </c>
      <c r="AL133" s="1145"/>
      <c r="AM133" s="1145"/>
      <c r="AN133" s="1145"/>
      <c r="AO133" s="1146"/>
      <c r="AP133" s="1091"/>
      <c r="AQ133" s="1092"/>
      <c r="AR133" s="1092"/>
      <c r="AS133" s="1092"/>
      <c r="AT133" s="1147"/>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bWhrbJ/OdqpLEcPZVLZDJ7oLc7qRQsFgEcePfeZQmbHxliJfGrEcR9zNPtpxbbJyXMYy6rr/VddkuT21kRIqVg==" saltValue="Ze+jUrYHPapwVg1cYbQrA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DV70:DZ70"/>
    <mergeCell ref="AF71:AJ71"/>
    <mergeCell ref="AK71:AO71"/>
    <mergeCell ref="CR70:CV70"/>
    <mergeCell ref="CW70:DA70"/>
    <mergeCell ref="DB70:DF70"/>
    <mergeCell ref="DG70:DK70"/>
    <mergeCell ref="DL70:DP70"/>
    <mergeCell ref="DQ70:DU70"/>
    <mergeCell ref="AP70:AT70"/>
    <mergeCell ref="AU70:AY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AP71:AT71"/>
    <mergeCell ref="DG67:DK67"/>
    <mergeCell ref="DL67:DP67"/>
    <mergeCell ref="DQ67:DU67"/>
    <mergeCell ref="DG69:DK69"/>
    <mergeCell ref="DL69:DP69"/>
    <mergeCell ref="DQ69:DU69"/>
    <mergeCell ref="DV69:DZ69"/>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AU69:AY69"/>
    <mergeCell ref="CR68:CV68"/>
    <mergeCell ref="CW68:DA68"/>
    <mergeCell ref="DB68:DF68"/>
    <mergeCell ref="DG68:DK68"/>
    <mergeCell ref="DL68:DP68"/>
    <mergeCell ref="DQ68:DU68"/>
    <mergeCell ref="CR66:CV66"/>
    <mergeCell ref="BS67:CG67"/>
    <mergeCell ref="CH67:CL67"/>
    <mergeCell ref="CM67:CQ67"/>
    <mergeCell ref="CR67:CV67"/>
    <mergeCell ref="AP68:AT68"/>
    <mergeCell ref="AU68:AY68"/>
    <mergeCell ref="BS68:CG68"/>
    <mergeCell ref="CH68:CL68"/>
    <mergeCell ref="CM68:CQ68"/>
    <mergeCell ref="Q68:U68"/>
    <mergeCell ref="V68:Z68"/>
    <mergeCell ref="AA68:AE68"/>
    <mergeCell ref="AF68:AJ68"/>
    <mergeCell ref="AK68:AO68"/>
    <mergeCell ref="CW67:DA67"/>
    <mergeCell ref="DB67:DF67"/>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P33:AT33"/>
    <mergeCell ref="AU33:AY33"/>
    <mergeCell ref="AZ33:BD33"/>
    <mergeCell ref="BE33:BI33"/>
    <mergeCell ref="BS33:CG33"/>
    <mergeCell ref="AK33:AO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CR10:CV10"/>
    <mergeCell ref="CW10:DA10"/>
    <mergeCell ref="DB10:DF10"/>
    <mergeCell ref="DG10:DK10"/>
    <mergeCell ref="DL10:DP10"/>
    <mergeCell ref="DQ10:DU10"/>
    <mergeCell ref="AK10:AO10"/>
    <mergeCell ref="AP10:AT10"/>
    <mergeCell ref="AU10:AY10"/>
    <mergeCell ref="CH10:CL10"/>
    <mergeCell ref="CM10:CQ10"/>
    <mergeCell ref="DJ2:DO2"/>
    <mergeCell ref="DQ2:DZ2"/>
    <mergeCell ref="A4:AY4"/>
    <mergeCell ref="A5:P6"/>
    <mergeCell ref="Q5:U6"/>
    <mergeCell ref="V5:Z6"/>
    <mergeCell ref="AA5:AE6"/>
    <mergeCell ref="AF5:AJ6"/>
    <mergeCell ref="AK5:AO6"/>
    <mergeCell ref="AP5:AT6"/>
    <mergeCell ref="DV7:DZ7"/>
    <mergeCell ref="CR7:CV7"/>
    <mergeCell ref="CW7:DA7"/>
    <mergeCell ref="DB7:DF7"/>
    <mergeCell ref="DG7:DK7"/>
    <mergeCell ref="DL7:DP7"/>
    <mergeCell ref="DQ7:DU7"/>
    <mergeCell ref="AK7:AO7"/>
    <mergeCell ref="AP7:AT7"/>
    <mergeCell ref="AU7:AY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B9:DF9"/>
    <mergeCell ref="DG9:DK9"/>
    <mergeCell ref="DL9:DP9"/>
    <mergeCell ref="DQ9:DU9"/>
    <mergeCell ref="DV9:DZ9"/>
    <mergeCell ref="B10:P10"/>
    <mergeCell ref="Q10:U10"/>
    <mergeCell ref="V10:Z10"/>
    <mergeCell ref="AA10:AE10"/>
    <mergeCell ref="AF10:AJ10"/>
    <mergeCell ref="AU9:AY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AK32:AO32"/>
    <mergeCell ref="B71:P71"/>
    <mergeCell ref="B70:P70"/>
    <mergeCell ref="B69:P69"/>
    <mergeCell ref="B68:P68"/>
    <mergeCell ref="AZ71:BD71"/>
    <mergeCell ref="AZ70:BD70"/>
    <mergeCell ref="AZ69:BD69"/>
    <mergeCell ref="AZ68:BD68"/>
    <mergeCell ref="BS11:CG11"/>
    <mergeCell ref="BS10:CG10"/>
    <mergeCell ref="BS9:CG9"/>
    <mergeCell ref="BS8:CG8"/>
    <mergeCell ref="BS7:CG7"/>
    <mergeCell ref="AU71:AY71"/>
    <mergeCell ref="Q71:U71"/>
    <mergeCell ref="V71:Z71"/>
    <mergeCell ref="AA71:AE71"/>
    <mergeCell ref="B8:P8"/>
    <mergeCell ref="Q8:U8"/>
    <mergeCell ref="V8:Z8"/>
    <mergeCell ref="AA8:AE8"/>
    <mergeCell ref="AF8:AJ8"/>
    <mergeCell ref="AK8:AO8"/>
    <mergeCell ref="AP8:AT8"/>
    <mergeCell ref="AU8:AY8"/>
    <mergeCell ref="AK26:AO27"/>
    <mergeCell ref="AP26:AT27"/>
    <mergeCell ref="AU26:AY27"/>
    <mergeCell ref="AZ26:BD27"/>
    <mergeCell ref="BE26:BI27"/>
    <mergeCell ref="BS26:CG2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498</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Gw2LCXesIzuMIyI4ODZTPBncdbePkw5/P1Y/AG64sEX7+IlP/8+hZjNUtQ1WyPjScSRmfmhx40+x+/ka9PmO1A==" saltValue="/pHv9JvVgximU1F7DSwJh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85" zoomScaleNormal="85"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Us1iJYa8CG/Sof52tWg7U50DpHoUMfZjViBAoevqx311btGbSYGZIYmhr4MFqQtcWCRGP72X6+obxtDJ9Tzp3g==" saltValue="i6GP+LtLq9wyhCpRx9ABk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zoomScale="70" zoomScaleSheetLayoutView="7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499</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500</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82" t="s">
        <v>501</v>
      </c>
      <c r="AP7" s="304"/>
      <c r="AQ7" s="305" t="s">
        <v>502</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83"/>
      <c r="AP8" s="310" t="s">
        <v>503</v>
      </c>
      <c r="AQ8" s="311" t="s">
        <v>504</v>
      </c>
      <c r="AR8" s="312" t="s">
        <v>505</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84" t="s">
        <v>506</v>
      </c>
      <c r="AL9" s="1185"/>
      <c r="AM9" s="1185"/>
      <c r="AN9" s="1186"/>
      <c r="AO9" s="313">
        <v>18398071</v>
      </c>
      <c r="AP9" s="313">
        <v>52075</v>
      </c>
      <c r="AQ9" s="314">
        <v>58073</v>
      </c>
      <c r="AR9" s="315">
        <v>-10.3</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84" t="s">
        <v>507</v>
      </c>
      <c r="AL10" s="1185"/>
      <c r="AM10" s="1185"/>
      <c r="AN10" s="1186"/>
      <c r="AO10" s="316">
        <v>2237781</v>
      </c>
      <c r="AP10" s="316">
        <v>6334</v>
      </c>
      <c r="AQ10" s="317">
        <v>2762</v>
      </c>
      <c r="AR10" s="318">
        <v>129.30000000000001</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84" t="s">
        <v>508</v>
      </c>
      <c r="AL11" s="1185"/>
      <c r="AM11" s="1185"/>
      <c r="AN11" s="1186"/>
      <c r="AO11" s="316">
        <v>3625912</v>
      </c>
      <c r="AP11" s="316">
        <v>10263</v>
      </c>
      <c r="AQ11" s="317">
        <v>1714</v>
      </c>
      <c r="AR11" s="318">
        <v>498.8</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84" t="s">
        <v>509</v>
      </c>
      <c r="AL12" s="1185"/>
      <c r="AM12" s="1185"/>
      <c r="AN12" s="1186"/>
      <c r="AO12" s="316">
        <v>179953</v>
      </c>
      <c r="AP12" s="316">
        <v>509</v>
      </c>
      <c r="AQ12" s="317">
        <v>632</v>
      </c>
      <c r="AR12" s="318">
        <v>-19.5</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84" t="s">
        <v>510</v>
      </c>
      <c r="AL13" s="1185"/>
      <c r="AM13" s="1185"/>
      <c r="AN13" s="1186"/>
      <c r="AO13" s="316" t="s">
        <v>511</v>
      </c>
      <c r="AP13" s="316" t="s">
        <v>511</v>
      </c>
      <c r="AQ13" s="317">
        <v>9</v>
      </c>
      <c r="AR13" s="318" t="s">
        <v>511</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84" t="s">
        <v>512</v>
      </c>
      <c r="AL14" s="1185"/>
      <c r="AM14" s="1185"/>
      <c r="AN14" s="1186"/>
      <c r="AO14" s="316">
        <v>487947</v>
      </c>
      <c r="AP14" s="316">
        <v>1381</v>
      </c>
      <c r="AQ14" s="317">
        <v>1980</v>
      </c>
      <c r="AR14" s="318">
        <v>-30.3</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84" t="s">
        <v>513</v>
      </c>
      <c r="AL15" s="1185"/>
      <c r="AM15" s="1185"/>
      <c r="AN15" s="1186"/>
      <c r="AO15" s="316">
        <v>243021</v>
      </c>
      <c r="AP15" s="316">
        <v>688</v>
      </c>
      <c r="AQ15" s="317">
        <v>1379</v>
      </c>
      <c r="AR15" s="318">
        <v>-50.1</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87" t="s">
        <v>514</v>
      </c>
      <c r="AL16" s="1188"/>
      <c r="AM16" s="1188"/>
      <c r="AN16" s="1189"/>
      <c r="AO16" s="316">
        <v>-1350244</v>
      </c>
      <c r="AP16" s="316">
        <v>-3822</v>
      </c>
      <c r="AQ16" s="317">
        <v>-3914</v>
      </c>
      <c r="AR16" s="318">
        <v>-2.4</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87" t="s">
        <v>190</v>
      </c>
      <c r="AL17" s="1188"/>
      <c r="AM17" s="1188"/>
      <c r="AN17" s="1189"/>
      <c r="AO17" s="316">
        <v>23822441</v>
      </c>
      <c r="AP17" s="316">
        <v>67428</v>
      </c>
      <c r="AQ17" s="317">
        <v>62636</v>
      </c>
      <c r="AR17" s="318">
        <v>7.7</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515</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516</v>
      </c>
      <c r="AP20" s="324" t="s">
        <v>517</v>
      </c>
      <c r="AQ20" s="325" t="s">
        <v>518</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79" t="s">
        <v>519</v>
      </c>
      <c r="AL21" s="1180"/>
      <c r="AM21" s="1180"/>
      <c r="AN21" s="1181"/>
      <c r="AO21" s="328">
        <v>5.98</v>
      </c>
      <c r="AP21" s="329">
        <v>6.32</v>
      </c>
      <c r="AQ21" s="330">
        <v>-0.34</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79" t="s">
        <v>520</v>
      </c>
      <c r="AL22" s="1180"/>
      <c r="AM22" s="1180"/>
      <c r="AN22" s="1181"/>
      <c r="AO22" s="333">
        <v>102</v>
      </c>
      <c r="AP22" s="334">
        <v>99.9</v>
      </c>
      <c r="AQ22" s="335">
        <v>2.1</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521</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522</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523</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82" t="s">
        <v>501</v>
      </c>
      <c r="AP30" s="304"/>
      <c r="AQ30" s="305" t="s">
        <v>502</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83"/>
      <c r="AP31" s="310" t="s">
        <v>503</v>
      </c>
      <c r="AQ31" s="311" t="s">
        <v>504</v>
      </c>
      <c r="AR31" s="312" t="s">
        <v>505</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95" t="s">
        <v>524</v>
      </c>
      <c r="AL32" s="1196"/>
      <c r="AM32" s="1196"/>
      <c r="AN32" s="1197"/>
      <c r="AO32" s="343">
        <v>10437032</v>
      </c>
      <c r="AP32" s="343">
        <v>29541</v>
      </c>
      <c r="AQ32" s="344">
        <v>36995</v>
      </c>
      <c r="AR32" s="345">
        <v>-20.100000000000001</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95" t="s">
        <v>525</v>
      </c>
      <c r="AL33" s="1196"/>
      <c r="AM33" s="1196"/>
      <c r="AN33" s="1197"/>
      <c r="AO33" s="343" t="s">
        <v>511</v>
      </c>
      <c r="AP33" s="343" t="s">
        <v>511</v>
      </c>
      <c r="AQ33" s="344">
        <v>3</v>
      </c>
      <c r="AR33" s="345" t="s">
        <v>511</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95" t="s">
        <v>526</v>
      </c>
      <c r="AL34" s="1196"/>
      <c r="AM34" s="1196"/>
      <c r="AN34" s="1197"/>
      <c r="AO34" s="343" t="s">
        <v>511</v>
      </c>
      <c r="AP34" s="343" t="s">
        <v>511</v>
      </c>
      <c r="AQ34" s="344">
        <v>81</v>
      </c>
      <c r="AR34" s="345" t="s">
        <v>511</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95" t="s">
        <v>527</v>
      </c>
      <c r="AL35" s="1196"/>
      <c r="AM35" s="1196"/>
      <c r="AN35" s="1197"/>
      <c r="AO35" s="343">
        <v>1111976</v>
      </c>
      <c r="AP35" s="343">
        <v>3147</v>
      </c>
      <c r="AQ35" s="344">
        <v>8919</v>
      </c>
      <c r="AR35" s="345">
        <v>-64.7</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95" t="s">
        <v>528</v>
      </c>
      <c r="AL36" s="1196"/>
      <c r="AM36" s="1196"/>
      <c r="AN36" s="1197"/>
      <c r="AO36" s="343">
        <v>293447</v>
      </c>
      <c r="AP36" s="343">
        <v>831</v>
      </c>
      <c r="AQ36" s="344">
        <v>380</v>
      </c>
      <c r="AR36" s="345">
        <v>118.7</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95" t="s">
        <v>529</v>
      </c>
      <c r="AL37" s="1196"/>
      <c r="AM37" s="1196"/>
      <c r="AN37" s="1197"/>
      <c r="AO37" s="343">
        <v>268380</v>
      </c>
      <c r="AP37" s="343">
        <v>760</v>
      </c>
      <c r="AQ37" s="344">
        <v>886</v>
      </c>
      <c r="AR37" s="345">
        <v>-14.2</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98" t="s">
        <v>530</v>
      </c>
      <c r="AL38" s="1199"/>
      <c r="AM38" s="1199"/>
      <c r="AN38" s="1200"/>
      <c r="AO38" s="346" t="s">
        <v>511</v>
      </c>
      <c r="AP38" s="346" t="s">
        <v>511</v>
      </c>
      <c r="AQ38" s="347">
        <v>1</v>
      </c>
      <c r="AR38" s="335" t="s">
        <v>511</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98" t="s">
        <v>531</v>
      </c>
      <c r="AL39" s="1199"/>
      <c r="AM39" s="1199"/>
      <c r="AN39" s="1200"/>
      <c r="AO39" s="343">
        <v>-2959086</v>
      </c>
      <c r="AP39" s="343">
        <v>-8376</v>
      </c>
      <c r="AQ39" s="344">
        <v>-8108</v>
      </c>
      <c r="AR39" s="345">
        <v>3.3</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95" t="s">
        <v>532</v>
      </c>
      <c r="AL40" s="1196"/>
      <c r="AM40" s="1196"/>
      <c r="AN40" s="1197"/>
      <c r="AO40" s="343">
        <v>-5539768</v>
      </c>
      <c r="AP40" s="343">
        <v>-15680</v>
      </c>
      <c r="AQ40" s="344">
        <v>-28743</v>
      </c>
      <c r="AR40" s="345">
        <v>-45.4</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01" t="s">
        <v>304</v>
      </c>
      <c r="AL41" s="1202"/>
      <c r="AM41" s="1202"/>
      <c r="AN41" s="1203"/>
      <c r="AO41" s="343">
        <v>3611981</v>
      </c>
      <c r="AP41" s="343">
        <v>10224</v>
      </c>
      <c r="AQ41" s="344">
        <v>10414</v>
      </c>
      <c r="AR41" s="345">
        <v>-1.8</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533</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534</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535</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90" t="s">
        <v>501</v>
      </c>
      <c r="AN49" s="1192" t="s">
        <v>536</v>
      </c>
      <c r="AO49" s="1193"/>
      <c r="AP49" s="1193"/>
      <c r="AQ49" s="1193"/>
      <c r="AR49" s="1194"/>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91"/>
      <c r="AN50" s="359" t="s">
        <v>537</v>
      </c>
      <c r="AO50" s="360" t="s">
        <v>538</v>
      </c>
      <c r="AP50" s="361" t="s">
        <v>539</v>
      </c>
      <c r="AQ50" s="362" t="s">
        <v>540</v>
      </c>
      <c r="AR50" s="363" t="s">
        <v>541</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542</v>
      </c>
      <c r="AL51" s="356"/>
      <c r="AM51" s="364">
        <v>10046281</v>
      </c>
      <c r="AN51" s="365">
        <v>28685</v>
      </c>
      <c r="AO51" s="366">
        <v>-40.200000000000003</v>
      </c>
      <c r="AP51" s="367">
        <v>50880</v>
      </c>
      <c r="AQ51" s="368">
        <v>-1.4</v>
      </c>
      <c r="AR51" s="369">
        <v>-38.799999999999997</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543</v>
      </c>
      <c r="AM52" s="372">
        <v>7741064</v>
      </c>
      <c r="AN52" s="373">
        <v>22103</v>
      </c>
      <c r="AO52" s="374">
        <v>-27.5</v>
      </c>
      <c r="AP52" s="375">
        <v>27819</v>
      </c>
      <c r="AQ52" s="376">
        <v>7.5</v>
      </c>
      <c r="AR52" s="377">
        <v>-35</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544</v>
      </c>
      <c r="AL53" s="356"/>
      <c r="AM53" s="364">
        <v>12740252</v>
      </c>
      <c r="AN53" s="365">
        <v>36230</v>
      </c>
      <c r="AO53" s="366">
        <v>26.3</v>
      </c>
      <c r="AP53" s="367">
        <v>46395</v>
      </c>
      <c r="AQ53" s="368">
        <v>-8.8000000000000007</v>
      </c>
      <c r="AR53" s="369">
        <v>35.1</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543</v>
      </c>
      <c r="AM54" s="372">
        <v>9795975</v>
      </c>
      <c r="AN54" s="373">
        <v>27857</v>
      </c>
      <c r="AO54" s="374">
        <v>26</v>
      </c>
      <c r="AP54" s="375">
        <v>26304</v>
      </c>
      <c r="AQ54" s="376">
        <v>-5.4</v>
      </c>
      <c r="AR54" s="377">
        <v>31.4</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545</v>
      </c>
      <c r="AL55" s="356"/>
      <c r="AM55" s="364">
        <v>14143724</v>
      </c>
      <c r="AN55" s="365">
        <v>40132</v>
      </c>
      <c r="AO55" s="366">
        <v>10.8</v>
      </c>
      <c r="AP55" s="367">
        <v>48088</v>
      </c>
      <c r="AQ55" s="368">
        <v>3.6</v>
      </c>
      <c r="AR55" s="369">
        <v>7.2</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543</v>
      </c>
      <c r="AM56" s="372">
        <v>9621171</v>
      </c>
      <c r="AN56" s="373">
        <v>27299</v>
      </c>
      <c r="AO56" s="374">
        <v>-2</v>
      </c>
      <c r="AP56" s="375">
        <v>25183</v>
      </c>
      <c r="AQ56" s="376">
        <v>-4.3</v>
      </c>
      <c r="AR56" s="377">
        <v>2.2999999999999998</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546</v>
      </c>
      <c r="AL57" s="356"/>
      <c r="AM57" s="364">
        <v>10911060</v>
      </c>
      <c r="AN57" s="365">
        <v>30899</v>
      </c>
      <c r="AO57" s="366">
        <v>-23</v>
      </c>
      <c r="AP57" s="367">
        <v>46457</v>
      </c>
      <c r="AQ57" s="368">
        <v>-3.4</v>
      </c>
      <c r="AR57" s="369">
        <v>-19.600000000000001</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543</v>
      </c>
      <c r="AM58" s="372">
        <v>7681204</v>
      </c>
      <c r="AN58" s="373">
        <v>21753</v>
      </c>
      <c r="AO58" s="374">
        <v>-20.3</v>
      </c>
      <c r="AP58" s="375">
        <v>24020</v>
      </c>
      <c r="AQ58" s="376">
        <v>-4.5999999999999996</v>
      </c>
      <c r="AR58" s="377">
        <v>-15.7</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547</v>
      </c>
      <c r="AL59" s="356"/>
      <c r="AM59" s="364">
        <v>8346308</v>
      </c>
      <c r="AN59" s="365">
        <v>23624</v>
      </c>
      <c r="AO59" s="366">
        <v>-23.5</v>
      </c>
      <c r="AP59" s="367">
        <v>51849</v>
      </c>
      <c r="AQ59" s="368">
        <v>11.6</v>
      </c>
      <c r="AR59" s="369">
        <v>-35.1</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543</v>
      </c>
      <c r="AM60" s="372">
        <v>5095103</v>
      </c>
      <c r="AN60" s="373">
        <v>14421</v>
      </c>
      <c r="AO60" s="374">
        <v>-33.700000000000003</v>
      </c>
      <c r="AP60" s="375">
        <v>26326</v>
      </c>
      <c r="AQ60" s="376">
        <v>9.6</v>
      </c>
      <c r="AR60" s="377">
        <v>-43.3</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548</v>
      </c>
      <c r="AL61" s="378"/>
      <c r="AM61" s="379">
        <v>11237525</v>
      </c>
      <c r="AN61" s="380">
        <v>31914</v>
      </c>
      <c r="AO61" s="381">
        <v>-9.9</v>
      </c>
      <c r="AP61" s="382">
        <v>48734</v>
      </c>
      <c r="AQ61" s="383">
        <v>0.3</v>
      </c>
      <c r="AR61" s="369">
        <v>-10.199999999999999</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543</v>
      </c>
      <c r="AM62" s="372">
        <v>7986903</v>
      </c>
      <c r="AN62" s="373">
        <v>22687</v>
      </c>
      <c r="AO62" s="374">
        <v>-11.5</v>
      </c>
      <c r="AP62" s="375">
        <v>25930</v>
      </c>
      <c r="AQ62" s="376">
        <v>0.6</v>
      </c>
      <c r="AR62" s="377">
        <v>-12.1</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FBYSFnk3F2R51aBlHtfHILPGArKtbXHXRR0E7VktIVaOSskj1ubI+ju5MFrn70MXFW7uQEqTwiI+und6zQIDQ==" saltValue="JXGb2o6ftgldNJCFknPl+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85" zoomScaleNormal="85"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550</v>
      </c>
    </row>
    <row r="120" spans="125:125" ht="13.5" hidden="1" customHeight="1" x14ac:dyDescent="0.15"/>
    <row r="121" spans="125:125" ht="13.5" hidden="1" customHeight="1" x14ac:dyDescent="0.15">
      <c r="DU121" s="291"/>
    </row>
  </sheetData>
  <sheetProtection algorithmName="SHA-512" hashValue="FJGsxIU8PRnAwcn3v+cOv+iyga608FrYs6Y7J3UIBnc99luHdjD/FaYBr1Zyi99VDsqQfLHqxiJfT6ZRd3iUAg==" saltValue="oVDQbFwsN51JRBTOUwwh+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85" zoomScaleNormal="85"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551</v>
      </c>
    </row>
  </sheetData>
  <sheetProtection algorithmName="SHA-512" hashValue="WlxTBjrm903XLL/Gzl76jtcRAANC5vk6uIvYtI0fYpWLKkR0uK1e6XCaUU4XEMcLn1V8ft5jmrBe5RhLBFkQfA==" saltValue="wOzRW6ZJcMWOyWQ8nhPhv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552</v>
      </c>
      <c r="G46" s="8" t="s">
        <v>553</v>
      </c>
      <c r="H46" s="8" t="s">
        <v>554</v>
      </c>
      <c r="I46" s="8" t="s">
        <v>555</v>
      </c>
      <c r="J46" s="9" t="s">
        <v>556</v>
      </c>
    </row>
    <row r="47" spans="2:10" ht="57.75" customHeight="1" x14ac:dyDescent="0.15">
      <c r="B47" s="10"/>
      <c r="C47" s="1204" t="s">
        <v>3</v>
      </c>
      <c r="D47" s="1204"/>
      <c r="E47" s="1205"/>
      <c r="F47" s="11">
        <v>8.6999999999999993</v>
      </c>
      <c r="G47" s="12">
        <v>8.0399999999999991</v>
      </c>
      <c r="H47" s="12">
        <v>6.53</v>
      </c>
      <c r="I47" s="12">
        <v>6.13</v>
      </c>
      <c r="J47" s="13">
        <v>4.29</v>
      </c>
    </row>
    <row r="48" spans="2:10" ht="57.75" customHeight="1" x14ac:dyDescent="0.15">
      <c r="B48" s="14"/>
      <c r="C48" s="1206" t="s">
        <v>4</v>
      </c>
      <c r="D48" s="1206"/>
      <c r="E48" s="1207"/>
      <c r="F48" s="15">
        <v>7.99</v>
      </c>
      <c r="G48" s="16">
        <v>5.67</v>
      </c>
      <c r="H48" s="16">
        <v>7.77</v>
      </c>
      <c r="I48" s="16">
        <v>4.53</v>
      </c>
      <c r="J48" s="17">
        <v>5.16</v>
      </c>
    </row>
    <row r="49" spans="2:10" ht="57.75" customHeight="1" thickBot="1" x14ac:dyDescent="0.2">
      <c r="B49" s="18"/>
      <c r="C49" s="1208" t="s">
        <v>5</v>
      </c>
      <c r="D49" s="1208"/>
      <c r="E49" s="1209"/>
      <c r="F49" s="19" t="s">
        <v>557</v>
      </c>
      <c r="G49" s="20" t="s">
        <v>558</v>
      </c>
      <c r="H49" s="20">
        <v>0.74</v>
      </c>
      <c r="I49" s="20" t="s">
        <v>559</v>
      </c>
      <c r="J49" s="21" t="s">
        <v>560</v>
      </c>
    </row>
    <row r="50" spans="2:10" ht="13.5" customHeight="1" x14ac:dyDescent="0.15"/>
  </sheetData>
  <sheetProtection algorithmName="SHA-512" hashValue="TMhVOE+0vQb/LX6broM06C+sNebM8UpQTmim1PU1VLTkr8wpeQ3OCnuOZkbJZJUqJoozTonrB3KPwKUxwhV0fA==" saltValue="3BXC0QfDBZGgTTbp5K6aP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埼玉県</cp:lastModifiedBy>
  <cp:lastPrinted>2021-03-11T05:48:56Z</cp:lastPrinted>
  <dcterms:created xsi:type="dcterms:W3CDTF">2021-02-05T01:39:50Z</dcterms:created>
  <dcterms:modified xsi:type="dcterms:W3CDTF">2021-10-21T04:44:26Z</dcterms:modified>
  <cp:category/>
</cp:coreProperties>
</file>