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Z:\障害者支援課\H31年度\05施設整備・法人指導担当\★コロナ\★サービス継続支援事業\03 県交付要綱\ＨＰ掲載用\"/>
    </mc:Choice>
  </mc:AlternateContent>
  <xr:revisionPtr revIDLastSave="0" documentId="13_ncr:1_{E8CA8229-93FD-4A8B-89FB-AA6F69C21741}" xr6:coauthVersionLast="36" xr6:coauthVersionMax="36" xr10:uidLastSave="{00000000-0000-0000-0000-000000000000}"/>
  <bookViews>
    <workbookView xWindow="0" yWindow="0" windowWidth="28800" windowHeight="12210" activeTab="3" xr2:uid="{00000000-000D-0000-FFFF-FFFF0000000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個票１!$A$1:$AM$174</definedName>
    <definedName name="_xlnm.Print_Area" localSheetId="1">総括表!$A$1:$AN$60</definedName>
  </definedNames>
  <calcPr calcId="191029"/>
</workbook>
</file>

<file path=xl/calcChain.xml><?xml version="1.0" encoding="utf-8"?>
<calcChain xmlns="http://schemas.openxmlformats.org/spreadsheetml/2006/main">
  <c r="J106" i="19" l="1"/>
  <c r="AA38" i="19"/>
  <c r="D15" i="24"/>
  <c r="C19" i="24"/>
  <c r="G19" i="24"/>
  <c r="J9" i="24"/>
  <c r="C10" i="24"/>
  <c r="G14" i="24"/>
  <c r="M12" i="24"/>
  <c r="J15" i="24"/>
  <c r="J14" i="24"/>
  <c r="C18" i="24"/>
  <c r="G10" i="24"/>
  <c r="C17" i="24"/>
  <c r="J10" i="24"/>
  <c r="D12" i="24"/>
  <c r="C13" i="24"/>
  <c r="J13" i="24"/>
  <c r="D19" i="24"/>
  <c r="M15" i="24"/>
  <c r="G17" i="24"/>
  <c r="J20" i="24"/>
  <c r="E12" i="24"/>
  <c r="M20" i="24"/>
  <c r="M18" i="24"/>
  <c r="G20" i="24"/>
  <c r="C16" i="24"/>
  <c r="G8" i="24"/>
  <c r="D8" i="24"/>
  <c r="E16" i="24"/>
  <c r="E20" i="24"/>
  <c r="J11" i="24"/>
  <c r="M13" i="24"/>
  <c r="M17" i="24"/>
  <c r="M7" i="24"/>
  <c r="G16" i="24"/>
  <c r="E7" i="24"/>
  <c r="J19" i="24"/>
  <c r="G13" i="24"/>
  <c r="C9" i="24"/>
  <c r="J17" i="24"/>
  <c r="E13" i="24"/>
  <c r="C20" i="24"/>
  <c r="E18" i="24"/>
  <c r="C7" i="24"/>
  <c r="G9" i="24"/>
  <c r="D16" i="24"/>
  <c r="J12" i="24"/>
  <c r="E15" i="24"/>
  <c r="D14" i="24"/>
  <c r="M11" i="24"/>
  <c r="G18" i="24"/>
  <c r="D11" i="24"/>
  <c r="E14" i="24"/>
  <c r="M19" i="24"/>
  <c r="M9" i="24"/>
  <c r="D20" i="24"/>
  <c r="D18" i="24"/>
  <c r="J16" i="24"/>
  <c r="C15" i="24"/>
  <c r="E19" i="24"/>
  <c r="M14" i="24"/>
  <c r="E8" i="24"/>
  <c r="J8" i="24"/>
  <c r="D13" i="24"/>
  <c r="C11" i="24"/>
  <c r="G11" i="24"/>
  <c r="E10" i="24"/>
  <c r="M8" i="24"/>
  <c r="E11" i="24"/>
  <c r="G12" i="24"/>
  <c r="E17" i="24"/>
  <c r="C12" i="24"/>
  <c r="D17" i="24"/>
  <c r="G7" i="24"/>
  <c r="C8" i="24"/>
  <c r="M10" i="24"/>
  <c r="D10" i="24"/>
  <c r="D9" i="24"/>
  <c r="J18" i="24"/>
  <c r="J7" i="24"/>
  <c r="D7" i="24"/>
  <c r="G15" i="24"/>
  <c r="M16" i="24"/>
  <c r="C14" i="24"/>
  <c r="E9" i="24"/>
  <c r="J90" i="19" l="1"/>
  <c r="AI32" i="19" s="1"/>
  <c r="AA32" i="19"/>
  <c r="AA13" i="19"/>
  <c r="L7" i="24"/>
  <c r="F7" i="24"/>
  <c r="L17" i="24"/>
  <c r="L19" i="24"/>
  <c r="I8" i="24"/>
  <c r="F11" i="24"/>
  <c r="I13" i="24"/>
  <c r="F12" i="24"/>
  <c r="I9" i="24"/>
  <c r="F19" i="24"/>
  <c r="F14" i="24"/>
  <c r="F16" i="24"/>
  <c r="F17" i="24"/>
  <c r="L15" i="24"/>
  <c r="L18" i="24"/>
  <c r="F13" i="24"/>
  <c r="I12" i="24"/>
  <c r="I15" i="24"/>
  <c r="L12" i="24"/>
  <c r="L9" i="24"/>
  <c r="L11" i="24"/>
  <c r="F20" i="24"/>
  <c r="F15" i="24"/>
  <c r="I17" i="24"/>
  <c r="I20" i="24"/>
  <c r="I10" i="24"/>
  <c r="I16" i="24"/>
  <c r="I7" i="24"/>
  <c r="I11" i="24"/>
  <c r="I18" i="24"/>
  <c r="L14" i="24"/>
  <c r="F10" i="24"/>
  <c r="I14" i="24"/>
  <c r="L13" i="24"/>
  <c r="L8" i="24"/>
  <c r="J6" i="24"/>
  <c r="I19" i="24"/>
  <c r="F8" i="24"/>
  <c r="L16" i="24"/>
  <c r="F18" i="24"/>
  <c r="L20" i="24"/>
  <c r="L10" i="24"/>
  <c r="F9" i="24"/>
  <c r="K11" i="24" l="1"/>
  <c r="K20" i="24"/>
  <c r="N7" i="24"/>
  <c r="H11" i="24"/>
  <c r="N14" i="24"/>
  <c r="N19" i="24"/>
  <c r="N17" i="24"/>
  <c r="K7" i="24"/>
  <c r="K19" i="24"/>
  <c r="K15" i="24"/>
  <c r="N11" i="24"/>
  <c r="H8" i="24"/>
  <c r="H13" i="24"/>
  <c r="K16" i="24"/>
  <c r="H20" i="24"/>
  <c r="H18" i="24"/>
  <c r="H14" i="24"/>
  <c r="K10" i="24"/>
  <c r="K8" i="24"/>
  <c r="H12" i="24"/>
  <c r="H17" i="24"/>
  <c r="N9" i="24"/>
  <c r="K13" i="24"/>
  <c r="K18" i="24"/>
  <c r="N8" i="24"/>
  <c r="H9" i="24"/>
  <c r="H7" i="24"/>
  <c r="N10" i="24"/>
  <c r="N15" i="24"/>
  <c r="N13" i="24"/>
  <c r="K17" i="24"/>
  <c r="H15" i="24"/>
  <c r="N18" i="24"/>
  <c r="N12" i="24"/>
  <c r="K9" i="24"/>
  <c r="K14" i="24"/>
  <c r="K12" i="24"/>
  <c r="H16" i="24"/>
  <c r="H10" i="24"/>
  <c r="H19" i="24"/>
  <c r="N16" i="24"/>
  <c r="N20" i="24"/>
  <c r="E6" i="24"/>
  <c r="O9" i="24" l="1"/>
  <c r="O15" i="24"/>
  <c r="O12" i="24"/>
  <c r="O8" i="24"/>
  <c r="O11" i="24"/>
  <c r="O19" i="24"/>
  <c r="O16" i="24"/>
  <c r="O10" i="24"/>
  <c r="O7" i="24"/>
  <c r="O20" i="24"/>
  <c r="O18" i="24"/>
  <c r="O17" i="24"/>
  <c r="O14" i="24"/>
  <c r="O13" i="24"/>
  <c r="AD34" i="20"/>
  <c r="T34" i="20"/>
  <c r="D6" i="24"/>
  <c r="C6" i="24"/>
  <c r="X34" i="20" l="1"/>
  <c r="AH34" i="20"/>
  <c r="AI38" i="19" l="1"/>
  <c r="J74" i="19"/>
  <c r="M6" i="24"/>
  <c r="L6" i="24" l="1"/>
  <c r="G6" i="24"/>
  <c r="N6" i="24" l="1"/>
  <c r="AD22" i="20" s="1"/>
  <c r="AD24" i="20"/>
  <c r="AH24" i="20"/>
  <c r="T25" i="20"/>
  <c r="X25" i="20"/>
  <c r="AD25" i="20"/>
  <c r="AH25" i="20"/>
  <c r="I6" i="24"/>
  <c r="F6" i="24"/>
  <c r="H6" i="24" l="1"/>
  <c r="K6" i="24"/>
  <c r="K21" i="24" s="1"/>
  <c r="AH22" i="20"/>
  <c r="N21" i="24"/>
  <c r="T49" i="20"/>
  <c r="T45" i="20"/>
  <c r="T47" i="20"/>
  <c r="T48" i="20"/>
  <c r="T50" i="20"/>
  <c r="T46" i="20"/>
  <c r="X49" i="20"/>
  <c r="X45" i="20"/>
  <c r="X48" i="20"/>
  <c r="X47" i="20"/>
  <c r="X50" i="20"/>
  <c r="X46" i="20"/>
  <c r="AD47" i="20"/>
  <c r="AD49" i="20"/>
  <c r="AD45" i="20"/>
  <c r="AD48" i="20"/>
  <c r="AD50" i="20"/>
  <c r="AD46" i="20"/>
  <c r="AH47" i="20"/>
  <c r="AH46" i="20"/>
  <c r="AH49" i="20"/>
  <c r="AH45" i="20"/>
  <c r="AH50" i="20"/>
  <c r="AH48" i="20"/>
  <c r="T44" i="20"/>
  <c r="T41" i="20"/>
  <c r="X43" i="20"/>
  <c r="X42" i="20"/>
  <c r="T43" i="20"/>
  <c r="T42" i="20"/>
  <c r="X44" i="20"/>
  <c r="X41" i="20"/>
  <c r="AH43" i="20"/>
  <c r="AH42" i="20"/>
  <c r="AD43" i="20"/>
  <c r="AD42" i="20"/>
  <c r="AD44" i="20"/>
  <c r="AD41" i="20"/>
  <c r="AH44" i="20"/>
  <c r="AH41" i="20"/>
  <c r="T39" i="20"/>
  <c r="T35" i="20"/>
  <c r="T38" i="20"/>
  <c r="T37" i="20"/>
  <c r="T40" i="20"/>
  <c r="T36" i="20"/>
  <c r="X38" i="20"/>
  <c r="X37" i="20"/>
  <c r="X40" i="20"/>
  <c r="X36" i="20"/>
  <c r="X39" i="20"/>
  <c r="X35" i="20"/>
  <c r="AD38" i="20"/>
  <c r="AD37" i="20"/>
  <c r="AD40" i="20"/>
  <c r="AD36" i="20"/>
  <c r="AD39" i="20"/>
  <c r="AD35" i="20"/>
  <c r="AH37" i="20"/>
  <c r="AH35" i="20"/>
  <c r="AH40" i="20"/>
  <c r="AH36" i="20"/>
  <c r="AH39" i="20"/>
  <c r="AH38" i="20"/>
  <c r="X32" i="20"/>
  <c r="T32" i="20"/>
  <c r="AH32" i="20"/>
  <c r="AD32" i="20"/>
  <c r="X31" i="20"/>
  <c r="X30" i="20"/>
  <c r="T30" i="20"/>
  <c r="T33" i="20"/>
  <c r="X33" i="20"/>
  <c r="T31" i="20"/>
  <c r="AH33" i="20"/>
  <c r="AD30" i="20"/>
  <c r="AH31" i="20"/>
  <c r="AD33" i="20"/>
  <c r="AH30" i="20"/>
  <c r="AD31" i="20"/>
  <c r="H21" i="24"/>
  <c r="T29" i="20"/>
  <c r="T28" i="20"/>
  <c r="T27" i="20"/>
  <c r="T26" i="20"/>
  <c r="X26" i="20"/>
  <c r="X29" i="20"/>
  <c r="X28" i="20"/>
  <c r="X27" i="20"/>
  <c r="T23" i="20"/>
  <c r="X23" i="20"/>
  <c r="T22" i="20"/>
  <c r="X22" i="20"/>
  <c r="AD26" i="20"/>
  <c r="AD29" i="20"/>
  <c r="AD28" i="20"/>
  <c r="AD27" i="20"/>
  <c r="AH28" i="20"/>
  <c r="AH27" i="20"/>
  <c r="AH26" i="20"/>
  <c r="AH29" i="20"/>
  <c r="X24" i="20"/>
  <c r="T24" i="20"/>
  <c r="O6" i="24" l="1"/>
  <c r="T51" i="20"/>
  <c r="X51" i="20"/>
  <c r="AD23" i="20" l="1"/>
  <c r="AD51" i="20" s="1"/>
  <c r="O21" i="24"/>
  <c r="AH23" i="20"/>
  <c r="AH51" i="20" s="1"/>
  <c r="T52" i="20" s="1"/>
</calcChain>
</file>

<file path=xl/sharedStrings.xml><?xml version="1.0" encoding="utf-8"?>
<sst xmlns="http://schemas.openxmlformats.org/spreadsheetml/2006/main" count="465" uniqueCount="277">
  <si>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</si>
  <si>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</si>
  <si>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</si>
  <si>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</si>
  <si>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</si>
  <si>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</si>
  <si>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</si>
  <si>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</si>
  <si>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</si>
  <si>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</si>
  <si>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</si>
  <si>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</si>
  <si>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</si>
  <si>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</si>
  <si>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</si>
  <si>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</si>
  <si>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</si>
  <si>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</si>
  <si>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</si>
  <si>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</si>
  <si>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</si>
  <si>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</si>
  <si>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</si>
  <si>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</si>
  <si>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</si>
  <si>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</si>
  <si>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</si>
  <si>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</si>
  <si>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</si>
  <si>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</si>
  <si>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</si>
  <si>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</si>
  <si>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</si>
  <si>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</si>
  <si>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</si>
  <si>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</si>
  <si>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</si>
  <si>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</si>
  <si>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</si>
  <si>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</si>
  <si>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</si>
  <si>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</si>
  <si>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</si>
  <si>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</si>
  <si>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</si>
  <si>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</si>
  <si>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</si>
  <si>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</si>
  <si>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</si>
  <si>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</si>
  <si>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</si>
  <si>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</si>
  <si>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</si>
  <si>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</si>
  <si>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</si>
  <si>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</si>
  <si>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</si>
  <si>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</si>
  <si>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</si>
  <si>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</si>
  <si>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</si>
  <si>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</si>
  <si>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</si>
  <si>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</si>
  <si>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</si>
  <si>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</si>
  <si>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</si>
  <si>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</si>
  <si>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</si>
  <si>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</si>
  <si>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</si>
  <si>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</si>
  <si>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</si>
  <si>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</si>
  <si>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</si>
  <si>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</si>
  <si>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</si>
  <si>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</si>
  <si>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</si>
  <si>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</si>
  <si>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</si>
  <si>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</si>
  <si>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</si>
  <si>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</si>
  <si>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</si>
  <si>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</si>
  <si>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</si>
  <si>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</si>
  <si>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</si>
  <si>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</si>
  <si>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</si>
  <si>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</si>
  <si>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</si>
  <si>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</si>
  <si>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</si>
  <si>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</si>
  <si>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</si>
  <si>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</si>
  <si>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</si>
  <si>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</si>
  <si>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</si>
  <si>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</si>
  <si>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</si>
  <si>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</si>
  <si>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</si>
  <si>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</si>
  <si>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</si>
  <si>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</si>
  <si>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</si>
  <si>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</si>
  <si>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</si>
  <si>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</si>
  <si>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</si>
  <si>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</si>
  <si>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</si>
  <si>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</si>
  <si>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</si>
  <si>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</si>
  <si>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</si>
  <si>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</si>
  <si>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</si>
  <si>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</si>
  <si>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</si>
  <si>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</si>
  <si>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</si>
  <si>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</si>
  <si>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</si>
  <si>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</si>
  <si>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</si>
  <si>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</si>
  <si>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</si>
  <si>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</si>
  <si>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</si>
  <si>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</si>
  <si>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</si>
  <si>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</si>
  <si>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</si>
  <si>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</si>
  <si>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</si>
  <si>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</si>
  <si>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</si>
  <si>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</si>
  <si>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</si>
  <si>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</si>
  <si>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</si>
  <si>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</si>
  <si>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</si>
  <si>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</si>
  <si>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</si>
  <si>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</si>
  <si>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</si>
  <si>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</si>
  <si>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</si>
  <si>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</si>
  <si>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助成金申請書</t>
    <rPh sb="0" eb="3">
      <t>ジョセイキン</t>
    </rPh>
    <rPh sb="3" eb="6">
      <t>シンセイショ</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</si>
  <si>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</si>
  <si>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</si>
  <si>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</si>
  <si>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別添２</t>
    <rPh sb="0" eb="2">
      <t>ベッテン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</si>
  <si>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</si>
  <si>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</si>
  <si>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</si>
  <si>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</si>
  <si>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</si>
  <si>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</si>
  <si>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</si>
  <si>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</si>
  <si>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</si>
  <si>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</si>
  <si>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</si>
  <si>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</si>
  <si>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</si>
  <si>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</si>
  <si>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</si>
  <si>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</si>
  <si>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</si>
  <si>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</si>
  <si>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</si>
  <si>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</si>
  <si>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</si>
  <si>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</si>
  <si>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</si>
  <si>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</si>
  <si>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</si>
  <si>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</si>
  <si>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</si>
  <si>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</si>
  <si>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</si>
  <si>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</si>
  <si>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</si>
  <si>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</si>
  <si>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</si>
  <si>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</si>
  <si>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</si>
  <si>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</si>
  <si>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</si>
  <si>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</si>
  <si>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</si>
  <si>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</si>
  <si>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</si>
  <si>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</si>
  <si>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</si>
  <si>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</si>
  <si>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</si>
  <si>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</si>
  <si>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</si>
  <si>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</si>
  <si>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</si>
  <si>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</si>
  <si>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</si>
  <si>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</si>
  <si>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</si>
  <si>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</si>
  <si>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</si>
  <si>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</si>
  <si>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</si>
  <si>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</si>
  <si>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</si>
  <si>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</si>
  <si>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</si>
  <si>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</si>
  <si>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</si>
  <si>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</si>
  <si>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</si>
  <si>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</si>
  <si>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</si>
  <si>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</si>
  <si>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</si>
  <si>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</si>
  <si>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</si>
  <si>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</si>
  <si>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</si>
  <si>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</si>
  <si>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</si>
  <si>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</si>
  <si>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</si>
  <si>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</si>
  <si>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</si>
  <si>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</si>
  <si>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</si>
  <si>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</si>
  <si>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</si>
  <si>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</si>
  <si>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</si>
  <si>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</si>
  <si>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</si>
  <si>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</si>
  <si>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</si>
  <si>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</si>
  <si>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</si>
  <si>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</si>
  <si>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</si>
  <si>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</si>
  <si>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</si>
  <si>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</si>
  <si>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</si>
  <si>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</si>
  <si>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</si>
  <si>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</si>
  <si>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</si>
  <si>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</si>
  <si>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</si>
  <si>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</si>
  <si>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</si>
  <si>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</si>
  <si>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</si>
  <si>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</si>
  <si>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</si>
  <si>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</si>
  <si>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１．（４）訪問サービスの実施【通所/短期入所/入所・居住】</t>
    <phoneticPr fontId="3"/>
  </si>
  <si>
    <t>国庫補助協議書の作成</t>
    <rPh sb="0" eb="2">
      <t>コッコ</t>
    </rPh>
    <rPh sb="2" eb="4">
      <t>ホジョ</t>
    </rPh>
    <rPh sb="4" eb="6">
      <t>キョウギ</t>
    </rPh>
    <rPh sb="6" eb="7">
      <t>ショ</t>
    </rPh>
    <rPh sb="8" eb="10">
      <t>サクセイ</t>
    </rPh>
    <phoneticPr fontId="3"/>
  </si>
  <si>
    <t>①　都道府県、保健所を設置する市から休業要請を受けた通所系サービス事業所、短期入所サービス事業所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67" eb="69">
      <t>ショウガイ</t>
    </rPh>
    <rPh sb="69" eb="71">
      <t>フクシ</t>
    </rPh>
    <rPh sb="79" eb="82">
      <t>ショウガイシャ</t>
    </rPh>
    <rPh sb="82" eb="84">
      <t>シエン</t>
    </rPh>
    <phoneticPr fontId="3"/>
  </si>
  <si>
    <t>・補助要件</t>
    <rPh sb="1" eb="3">
      <t>ホジョ</t>
    </rPh>
    <rPh sb="3" eb="5">
      <t>ヨウケン</t>
    </rPh>
    <phoneticPr fontId="3"/>
  </si>
  <si>
    <t>・注意事項</t>
    <rPh sb="1" eb="3">
      <t>チュウイ</t>
    </rPh>
    <rPh sb="3" eb="5">
      <t>ジコウ</t>
    </rPh>
    <phoneticPr fontId="3"/>
  </si>
  <si>
    <t>※内容を確認のうえ、必ずチェックを入れてください</t>
    <rPh sb="1" eb="3">
      <t>ナイヨウ</t>
    </rPh>
    <rPh sb="4" eb="6">
      <t>カクニン</t>
    </rPh>
    <rPh sb="10" eb="11">
      <t>カナラ</t>
    </rPh>
    <rPh sb="17" eb="18">
      <t>イ</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</si>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</sst>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1"/>
      <color rgb="FF000000"/>
      <name val="ＭＳ 明朝"/>
      <family val="1"/>
      <charset val="128"/>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xf numFmtId="0" fontId="1" fillId="0" borderId="0">
      <alignment vertical="center"/>
    </xf>
  </cellStyleXfs>
  <cellXfs count="58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6" fillId="0" borderId="0" xfId="0" applyFont="1" applyBorder="1" applyAlignment="1">
      <alignment vertical="center"/>
    </xf>
    <xf numFmtId="0" fontId="25" fillId="0" borderId="0" xfId="0" applyFont="1">
      <alignment vertical="center"/>
    </xf>
    <xf numFmtId="0" fontId="16" fillId="0" borderId="0" xfId="0" applyFont="1" applyFill="1">
      <alignment vertical="center"/>
    </xf>
    <xf numFmtId="0" fontId="15" fillId="2" borderId="21" xfId="0" applyFont="1" applyFill="1" applyBorder="1" applyAlignment="1" applyProtection="1">
      <alignment vertical="center"/>
      <protection hidden="1"/>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cellXfs>
  <cellStyles count="8">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2 2" xfId="7"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54</xdr:row>
          <xdr:rowOff>9525</xdr:rowOff>
        </xdr:from>
        <xdr:to>
          <xdr:col>39</xdr:col>
          <xdr:colOff>19050</xdr:colOff>
          <xdr:row>55</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上記当該施設・事業所等の責任（管理者・施設長等）に県の指定する研修を受講させました。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190500</xdr:rowOff>
        </xdr:from>
        <xdr:to>
          <xdr:col>39</xdr:col>
          <xdr:colOff>0</xdr:colOff>
          <xdr:row>56</xdr:row>
          <xdr:rowOff>180975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「暴力団員による不当な行為の防止等に関する法律」に規定する暴力団員が代表者、構成員である団体には本補助金を申請できません。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56</xdr:row>
          <xdr:rowOff>180975</xdr:rowOff>
        </xdr:from>
        <xdr:to>
          <xdr:col>38</xdr:col>
          <xdr:colOff>219075</xdr:colOff>
          <xdr:row>58</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39</xdr:col>
          <xdr:colOff>0</xdr:colOff>
          <xdr:row>58</xdr:row>
          <xdr:rowOff>180975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3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3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3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3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3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3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3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3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3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3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3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3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3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3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3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3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3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3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3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3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3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3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225644</xdr:rowOff>
        </xdr:from>
        <xdr:to>
          <xdr:col>15</xdr:col>
          <xdr:colOff>9525</xdr:colOff>
          <xdr:row>34</xdr:row>
          <xdr:rowOff>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DB3E9678-F145-4581-9D02-9437B71FAF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158969</xdr:colOff>
          <xdr:row>32</xdr:row>
          <xdr:rowOff>225644</xdr:rowOff>
        </xdr:from>
        <xdr:to>
          <xdr:col>28</xdr:col>
          <xdr:colOff>16094</xdr:colOff>
          <xdr:row>34</xdr:row>
          <xdr:rowOff>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1792059E-C08C-454E-9F79-5099064FD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8"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6"/>
  <sheetViews>
    <sheetView view="pageBreakPreview" topLeftCell="A10" zoomScaleNormal="100" zoomScaleSheetLayoutView="100" workbookViewId="0">
      <selection activeCell="S28" sqref="S28"/>
    </sheetView>
  </sheetViews>
  <sheetFormatPr defaultRowHeight="13.5" x14ac:dyDescent="0.15"/>
  <cols>
    <col min="1" max="1" width="3.125" style="50" customWidth="1"/>
    <col min="2" max="2" width="7.75" style="50" customWidth="1"/>
    <col min="3" max="3" width="27.5" style="57" customWidth="1"/>
    <col min="4" max="4" width="32.375" style="57" customWidth="1"/>
    <col min="5" max="5" width="27.5" style="57" customWidth="1"/>
    <col min="6" max="6" width="4.25" style="50" customWidth="1"/>
    <col min="7" max="16384" width="9" style="50"/>
  </cols>
  <sheetData>
    <row r="2" spans="2:5" ht="17.25" x14ac:dyDescent="0.15">
      <c r="B2" s="56" t="s">
        <v>152</v>
      </c>
      <c r="D2" s="58"/>
    </row>
    <row r="3" spans="2:5" ht="14.25" x14ac:dyDescent="0.15">
      <c r="C3" s="58"/>
      <c r="D3" s="58"/>
    </row>
    <row r="4" spans="2:5" ht="14.25" x14ac:dyDescent="0.15">
      <c r="B4" s="59" t="s">
        <v>144</v>
      </c>
      <c r="C4" s="60" t="s">
        <v>143</v>
      </c>
      <c r="D4" s="61" t="s">
        <v>146</v>
      </c>
      <c r="E4" s="61" t="s">
        <v>142</v>
      </c>
    </row>
    <row r="5" spans="2:5" ht="42" customHeight="1" x14ac:dyDescent="0.15">
      <c r="B5" s="59">
        <v>1</v>
      </c>
      <c r="C5" s="62" t="s">
        <v>145</v>
      </c>
      <c r="D5" s="63"/>
      <c r="E5" s="63"/>
    </row>
    <row r="6" spans="2:5" ht="36" customHeight="1" x14ac:dyDescent="0.15">
      <c r="B6" s="59">
        <v>2</v>
      </c>
      <c r="C6" s="62"/>
      <c r="D6" s="63" t="s">
        <v>147</v>
      </c>
      <c r="E6" s="63"/>
    </row>
    <row r="7" spans="2:5" ht="110.25" customHeight="1" x14ac:dyDescent="0.15">
      <c r="B7" s="59">
        <v>3</v>
      </c>
      <c r="C7" s="62"/>
      <c r="D7" s="63"/>
      <c r="E7" s="63" t="s">
        <v>155</v>
      </c>
    </row>
    <row r="8" spans="2:5" ht="39" customHeight="1" x14ac:dyDescent="0.15">
      <c r="B8" s="59">
        <v>4</v>
      </c>
      <c r="C8" s="62"/>
      <c r="D8" s="63" t="s">
        <v>156</v>
      </c>
      <c r="E8" s="63"/>
    </row>
    <row r="9" spans="2:5" ht="48.75" customHeight="1" x14ac:dyDescent="0.15">
      <c r="B9" s="59">
        <v>5</v>
      </c>
      <c r="C9" s="62"/>
      <c r="D9" s="63" t="s">
        <v>148</v>
      </c>
      <c r="E9" s="63"/>
    </row>
    <row r="10" spans="2:5" ht="34.5" customHeight="1" x14ac:dyDescent="0.15">
      <c r="B10" s="59">
        <v>6</v>
      </c>
      <c r="C10" s="62"/>
      <c r="D10" s="63" t="s">
        <v>149</v>
      </c>
      <c r="E10" s="63"/>
    </row>
    <row r="11" spans="2:5" ht="93" customHeight="1" x14ac:dyDescent="0.15">
      <c r="B11" s="59">
        <v>7</v>
      </c>
      <c r="C11" s="64"/>
      <c r="D11" s="65" t="s">
        <v>157</v>
      </c>
      <c r="E11" s="66"/>
    </row>
    <row r="12" spans="2:5" ht="81.75" customHeight="1" x14ac:dyDescent="0.15">
      <c r="B12" s="59">
        <v>8</v>
      </c>
      <c r="C12" s="62"/>
      <c r="D12" s="63" t="s">
        <v>150</v>
      </c>
      <c r="E12" s="63"/>
    </row>
    <row r="13" spans="2:5" ht="37.5" customHeight="1" x14ac:dyDescent="0.15">
      <c r="B13" s="59">
        <v>9</v>
      </c>
      <c r="C13" s="62"/>
      <c r="D13" s="63" t="s">
        <v>151</v>
      </c>
      <c r="E13" s="63"/>
    </row>
    <row r="14" spans="2:5" ht="39" customHeight="1" x14ac:dyDescent="0.15">
      <c r="B14" s="59">
        <v>10</v>
      </c>
      <c r="C14" s="62" t="s">
        <v>153</v>
      </c>
      <c r="D14" s="63"/>
      <c r="E14" s="63"/>
    </row>
    <row r="15" spans="2:5" ht="39" customHeight="1" x14ac:dyDescent="0.15">
      <c r="B15" s="59">
        <v>11</v>
      </c>
      <c r="C15" s="62" t="s">
        <v>270</v>
      </c>
      <c r="D15" s="63"/>
      <c r="E15" s="63"/>
    </row>
    <row r="16" spans="2:5"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0"/>
  <sheetViews>
    <sheetView view="pageBreakPreview" zoomScale="130" zoomScaleNormal="120" zoomScaleSheetLayoutView="130" workbookViewId="0">
      <selection activeCell="X60" sqref="X60"/>
    </sheetView>
  </sheetViews>
  <sheetFormatPr defaultColWidth="2.25" defaultRowHeight="12" x14ac:dyDescent="0.15"/>
  <cols>
    <col min="1" max="1" width="2.625" style="1" customWidth="1"/>
    <col min="2" max="34" width="2.25" style="1"/>
    <col min="35" max="35" width="2.875" style="1" customWidth="1"/>
    <col min="36" max="36" width="5" style="1" customWidth="1"/>
    <col min="37" max="38" width="2.25" style="1"/>
    <col min="39" max="39" width="3" style="1" customWidth="1"/>
    <col min="40" max="16384" width="2.25" style="1"/>
  </cols>
  <sheetData>
    <row r="1" spans="1:39" ht="13.5" customHeight="1" x14ac:dyDescent="0.15">
      <c r="A1" s="35" t="s">
        <v>53</v>
      </c>
      <c r="B1" s="3"/>
      <c r="C1" s="4"/>
      <c r="D1" s="4"/>
      <c r="AK1" s="343" t="s">
        <v>158</v>
      </c>
      <c r="AL1" s="344"/>
      <c r="AM1" s="345"/>
    </row>
    <row r="2" spans="1:39" ht="18" customHeight="1" x14ac:dyDescent="0.15">
      <c r="A2" s="35"/>
      <c r="B2" s="3"/>
      <c r="C2" s="33"/>
      <c r="D2" s="33"/>
    </row>
    <row r="3" spans="1:39" ht="18" customHeight="1" x14ac:dyDescent="0.15">
      <c r="A3" s="382" t="s">
        <v>203</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18" customHeight="1" x14ac:dyDescent="0.15">
      <c r="A4" s="382" t="s">
        <v>154</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6"/>
      <c r="AC6" s="5" t="s">
        <v>140</v>
      </c>
      <c r="AD6" s="403"/>
      <c r="AE6" s="403"/>
      <c r="AF6" s="2" t="s">
        <v>4</v>
      </c>
      <c r="AG6" s="403"/>
      <c r="AH6" s="403"/>
      <c r="AI6" s="2" t="s">
        <v>3</v>
      </c>
      <c r="AJ6" s="403"/>
      <c r="AK6" s="403"/>
      <c r="AL6" s="2" t="s">
        <v>2</v>
      </c>
      <c r="AM6" s="2"/>
    </row>
    <row r="7" spans="1:39" ht="18" customHeight="1" x14ac:dyDescent="0.15">
      <c r="A7" s="364"/>
      <c r="B7" s="364"/>
      <c r="C7" s="364"/>
      <c r="D7" s="364"/>
      <c r="E7" s="364"/>
      <c r="F7" s="364"/>
      <c r="G7" s="364"/>
      <c r="I7" s="1" t="s">
        <v>1</v>
      </c>
    </row>
    <row r="8" spans="1:39" ht="18" customHeight="1" x14ac:dyDescent="0.15">
      <c r="B8" s="3"/>
      <c r="C8" s="4"/>
      <c r="D8" s="4"/>
    </row>
    <row r="9" spans="1:39" x14ac:dyDescent="0.15">
      <c r="A9" s="1" t="s">
        <v>15</v>
      </c>
      <c r="B9" s="3"/>
      <c r="C9" s="4"/>
      <c r="D9" s="4"/>
    </row>
    <row r="10" spans="1:39" ht="11.25" customHeight="1" x14ac:dyDescent="0.15">
      <c r="B10" s="3"/>
      <c r="C10" s="4"/>
      <c r="D10" s="4"/>
    </row>
    <row r="11" spans="1:39" ht="13.5" customHeight="1" x14ac:dyDescent="0.15">
      <c r="A11" s="316" t="s">
        <v>84</v>
      </c>
      <c r="B11" s="16" t="s">
        <v>5</v>
      </c>
      <c r="C11" s="17"/>
      <c r="D11" s="17"/>
      <c r="E11" s="18"/>
      <c r="F11" s="18"/>
      <c r="G11" s="18"/>
      <c r="H11" s="18"/>
      <c r="I11" s="18"/>
      <c r="J11" s="18"/>
      <c r="K11" s="19"/>
      <c r="L11" s="393"/>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5"/>
    </row>
    <row r="12" spans="1:39" ht="21" customHeight="1" x14ac:dyDescent="0.15">
      <c r="A12" s="317"/>
      <c r="B12" s="15" t="s">
        <v>6</v>
      </c>
      <c r="C12" s="10"/>
      <c r="D12" s="10"/>
      <c r="E12" s="11"/>
      <c r="F12" s="11"/>
      <c r="G12" s="11"/>
      <c r="H12" s="11"/>
      <c r="I12" s="11"/>
      <c r="J12" s="11"/>
      <c r="K12" s="12"/>
      <c r="L12" s="390"/>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2"/>
    </row>
    <row r="13" spans="1:39" x14ac:dyDescent="0.15">
      <c r="A13" s="317"/>
      <c r="B13" s="396" t="s">
        <v>85</v>
      </c>
      <c r="C13" s="397"/>
      <c r="D13" s="397"/>
      <c r="E13" s="397"/>
      <c r="F13" s="397"/>
      <c r="G13" s="397"/>
      <c r="H13" s="397"/>
      <c r="I13" s="397"/>
      <c r="J13" s="397"/>
      <c r="K13" s="398"/>
      <c r="L13" s="13" t="s">
        <v>7</v>
      </c>
      <c r="M13" s="13"/>
      <c r="N13" s="13"/>
      <c r="O13" s="13"/>
      <c r="P13" s="13"/>
      <c r="Q13" s="383"/>
      <c r="R13" s="383"/>
      <c r="S13" s="13" t="s">
        <v>8</v>
      </c>
      <c r="T13" s="383"/>
      <c r="U13" s="383"/>
      <c r="V13" s="383"/>
      <c r="W13" s="13" t="s">
        <v>9</v>
      </c>
      <c r="X13" s="13"/>
      <c r="Y13" s="13"/>
      <c r="Z13" s="13"/>
      <c r="AA13" s="13"/>
      <c r="AB13" s="13"/>
      <c r="AC13" s="13"/>
      <c r="AD13" s="13"/>
      <c r="AE13" s="13"/>
      <c r="AF13" s="13"/>
      <c r="AG13" s="13"/>
      <c r="AH13" s="13"/>
      <c r="AI13" s="13"/>
      <c r="AJ13" s="13"/>
      <c r="AK13" s="13"/>
      <c r="AL13" s="13"/>
      <c r="AM13" s="14"/>
    </row>
    <row r="14" spans="1:39" ht="13.5" customHeight="1" x14ac:dyDescent="0.15">
      <c r="A14" s="317"/>
      <c r="B14" s="329"/>
      <c r="C14" s="330"/>
      <c r="D14" s="330"/>
      <c r="E14" s="330"/>
      <c r="F14" s="330"/>
      <c r="G14" s="330"/>
      <c r="H14" s="330"/>
      <c r="I14" s="330"/>
      <c r="J14" s="330"/>
      <c r="K14" s="399"/>
      <c r="L14" s="384"/>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39" ht="13.5" customHeight="1" x14ac:dyDescent="0.15">
      <c r="A15" s="317"/>
      <c r="B15" s="400"/>
      <c r="C15" s="401"/>
      <c r="D15" s="401"/>
      <c r="E15" s="401"/>
      <c r="F15" s="401"/>
      <c r="G15" s="401"/>
      <c r="H15" s="401"/>
      <c r="I15" s="401"/>
      <c r="J15" s="401"/>
      <c r="K15" s="402"/>
      <c r="L15" s="387"/>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row>
    <row r="16" spans="1:39" ht="18" customHeight="1" x14ac:dyDescent="0.15">
      <c r="A16" s="317"/>
      <c r="B16" s="6" t="s">
        <v>10</v>
      </c>
      <c r="C16" s="7"/>
      <c r="D16" s="7"/>
      <c r="E16" s="8"/>
      <c r="F16" s="8"/>
      <c r="G16" s="8"/>
      <c r="H16" s="8"/>
      <c r="I16" s="8"/>
      <c r="J16" s="8"/>
      <c r="K16" s="8"/>
      <c r="L16" s="6" t="s">
        <v>11</v>
      </c>
      <c r="M16" s="8"/>
      <c r="N16" s="8"/>
      <c r="O16" s="8"/>
      <c r="P16" s="8"/>
      <c r="Q16" s="8"/>
      <c r="R16" s="9"/>
      <c r="S16" s="379"/>
      <c r="T16" s="380"/>
      <c r="U16" s="380"/>
      <c r="V16" s="380"/>
      <c r="W16" s="380"/>
      <c r="X16" s="380"/>
      <c r="Y16" s="381"/>
      <c r="Z16" s="6" t="s">
        <v>86</v>
      </c>
      <c r="AA16" s="8"/>
      <c r="AB16" s="8"/>
      <c r="AC16" s="8"/>
      <c r="AD16" s="8"/>
      <c r="AE16" s="8"/>
      <c r="AF16" s="9"/>
      <c r="AG16" s="379"/>
      <c r="AH16" s="380"/>
      <c r="AI16" s="380"/>
      <c r="AJ16" s="380"/>
      <c r="AK16" s="380"/>
      <c r="AL16" s="380"/>
      <c r="AM16" s="381"/>
    </row>
    <row r="17" spans="1:39" ht="18" customHeight="1" x14ac:dyDescent="0.15">
      <c r="A17" s="317"/>
      <c r="B17" s="6" t="s">
        <v>12</v>
      </c>
      <c r="C17" s="7"/>
      <c r="D17" s="7"/>
      <c r="E17" s="8"/>
      <c r="F17" s="8"/>
      <c r="G17" s="8"/>
      <c r="H17" s="8"/>
      <c r="I17" s="8"/>
      <c r="J17" s="8"/>
      <c r="K17" s="8"/>
      <c r="L17" s="6" t="s">
        <v>13</v>
      </c>
      <c r="M17" s="8"/>
      <c r="N17" s="8"/>
      <c r="O17" s="8"/>
      <c r="P17" s="8"/>
      <c r="Q17" s="8"/>
      <c r="R17" s="9"/>
      <c r="S17" s="379"/>
      <c r="T17" s="380"/>
      <c r="U17" s="380"/>
      <c r="V17" s="380"/>
      <c r="W17" s="380"/>
      <c r="X17" s="380"/>
      <c r="Y17" s="381"/>
      <c r="Z17" s="6" t="s">
        <v>14</v>
      </c>
      <c r="AA17" s="8"/>
      <c r="AB17" s="8"/>
      <c r="AC17" s="8"/>
      <c r="AD17" s="8"/>
      <c r="AE17" s="8"/>
      <c r="AF17" s="9"/>
      <c r="AG17" s="379"/>
      <c r="AH17" s="380"/>
      <c r="AI17" s="380"/>
      <c r="AJ17" s="380"/>
      <c r="AK17" s="380"/>
      <c r="AL17" s="380"/>
      <c r="AM17" s="381"/>
    </row>
    <row r="18" spans="1:39" ht="18.75" customHeight="1" x14ac:dyDescent="0.15">
      <c r="A18" s="318"/>
      <c r="B18" s="6" t="s">
        <v>16</v>
      </c>
      <c r="C18" s="7"/>
      <c r="D18" s="7"/>
      <c r="E18" s="8"/>
      <c r="F18" s="8"/>
      <c r="G18" s="8"/>
      <c r="H18" s="8"/>
      <c r="I18" s="8"/>
      <c r="J18" s="8"/>
      <c r="K18" s="8"/>
      <c r="L18" s="6" t="s">
        <v>13</v>
      </c>
      <c r="M18" s="8"/>
      <c r="N18" s="8"/>
      <c r="O18" s="8"/>
      <c r="P18" s="8"/>
      <c r="Q18" s="8"/>
      <c r="R18" s="9"/>
      <c r="S18" s="379"/>
      <c r="T18" s="380"/>
      <c r="U18" s="380"/>
      <c r="V18" s="380"/>
      <c r="W18" s="380"/>
      <c r="X18" s="380"/>
      <c r="Y18" s="381"/>
      <c r="Z18" s="6" t="s">
        <v>14</v>
      </c>
      <c r="AA18" s="8"/>
      <c r="AB18" s="8"/>
      <c r="AC18" s="8"/>
      <c r="AD18" s="8"/>
      <c r="AE18" s="8"/>
      <c r="AF18" s="9"/>
      <c r="AG18" s="379"/>
      <c r="AH18" s="380"/>
      <c r="AI18" s="380"/>
      <c r="AJ18" s="380"/>
      <c r="AK18" s="380"/>
      <c r="AL18" s="380"/>
      <c r="AM18" s="381"/>
    </row>
    <row r="19" spans="1:39" ht="18" customHeight="1" x14ac:dyDescent="0.15">
      <c r="A19" s="6" t="s">
        <v>76</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x14ac:dyDescent="0.15">
      <c r="A20" s="358" t="s">
        <v>21</v>
      </c>
      <c r="B20" s="359"/>
      <c r="C20" s="359"/>
      <c r="D20" s="359"/>
      <c r="E20" s="359"/>
      <c r="F20" s="359"/>
      <c r="G20" s="359"/>
      <c r="H20" s="359"/>
      <c r="I20" s="359"/>
      <c r="J20" s="359"/>
      <c r="K20" s="359"/>
      <c r="L20" s="359"/>
      <c r="M20" s="359"/>
      <c r="N20" s="359"/>
      <c r="O20" s="359"/>
      <c r="P20" s="359"/>
      <c r="Q20" s="359"/>
      <c r="R20" s="359"/>
      <c r="S20" s="360"/>
      <c r="T20" s="369" t="s">
        <v>204</v>
      </c>
      <c r="U20" s="370"/>
      <c r="V20" s="370"/>
      <c r="W20" s="370"/>
      <c r="X20" s="370"/>
      <c r="Y20" s="370"/>
      <c r="Z20" s="370"/>
      <c r="AA20" s="370"/>
      <c r="AB20" s="370"/>
      <c r="AC20" s="371"/>
      <c r="AD20" s="369" t="s">
        <v>205</v>
      </c>
      <c r="AE20" s="370"/>
      <c r="AF20" s="370"/>
      <c r="AG20" s="370"/>
      <c r="AH20" s="370"/>
      <c r="AI20" s="370"/>
      <c r="AJ20" s="370"/>
      <c r="AK20" s="370"/>
      <c r="AL20" s="370"/>
      <c r="AM20" s="371"/>
    </row>
    <row r="21" spans="1:39" ht="12.75" customHeight="1" x14ac:dyDescent="0.15">
      <c r="A21" s="361"/>
      <c r="B21" s="362"/>
      <c r="C21" s="362"/>
      <c r="D21" s="362"/>
      <c r="E21" s="362"/>
      <c r="F21" s="362"/>
      <c r="G21" s="362"/>
      <c r="H21" s="362"/>
      <c r="I21" s="362"/>
      <c r="J21" s="362"/>
      <c r="K21" s="362"/>
      <c r="L21" s="362"/>
      <c r="M21" s="362"/>
      <c r="N21" s="362"/>
      <c r="O21" s="362"/>
      <c r="P21" s="362"/>
      <c r="Q21" s="362"/>
      <c r="R21" s="362"/>
      <c r="S21" s="363"/>
      <c r="T21" s="376" t="s">
        <v>87</v>
      </c>
      <c r="U21" s="377"/>
      <c r="V21" s="377"/>
      <c r="W21" s="378"/>
      <c r="X21" s="374" t="s">
        <v>17</v>
      </c>
      <c r="Y21" s="374"/>
      <c r="Z21" s="374"/>
      <c r="AA21" s="374"/>
      <c r="AB21" s="374"/>
      <c r="AC21" s="375"/>
      <c r="AD21" s="376" t="s">
        <v>87</v>
      </c>
      <c r="AE21" s="377"/>
      <c r="AF21" s="377"/>
      <c r="AG21" s="378"/>
      <c r="AH21" s="372" t="s">
        <v>17</v>
      </c>
      <c r="AI21" s="372"/>
      <c r="AJ21" s="372"/>
      <c r="AK21" s="372"/>
      <c r="AL21" s="372"/>
      <c r="AM21" s="373"/>
    </row>
    <row r="22" spans="1:39" ht="12.75" customHeight="1" x14ac:dyDescent="0.15">
      <c r="A22" s="316" t="s">
        <v>160</v>
      </c>
      <c r="B22" s="16" t="s">
        <v>161</v>
      </c>
      <c r="C22" s="18"/>
      <c r="D22" s="18"/>
      <c r="E22" s="18"/>
      <c r="F22" s="18"/>
      <c r="G22" s="18"/>
      <c r="H22" s="18"/>
      <c r="I22" s="18"/>
      <c r="J22" s="18"/>
      <c r="K22" s="18"/>
      <c r="L22" s="18"/>
      <c r="M22" s="18"/>
      <c r="N22" s="18"/>
      <c r="O22" s="18"/>
      <c r="P22" s="18"/>
      <c r="Q22" s="18"/>
      <c r="R22" s="18"/>
      <c r="S22" s="19"/>
      <c r="T22" s="348">
        <f ca="1">COUNTIFS('申請額一覧 '!$E$6:$E$20,B22,'申請額一覧 '!$H$6:$H$20,"&gt;0")</f>
        <v>0</v>
      </c>
      <c r="U22" s="349"/>
      <c r="V22" s="350" t="s">
        <v>18</v>
      </c>
      <c r="W22" s="351"/>
      <c r="X22" s="335">
        <f ca="1">SUMIF('申請額一覧 '!$E$6:$E$20,B22,'申請額一覧 '!$H$6:$H$20)</f>
        <v>0</v>
      </c>
      <c r="Y22" s="336"/>
      <c r="Z22" s="336"/>
      <c r="AA22" s="336"/>
      <c r="AB22" s="38" t="s">
        <v>109</v>
      </c>
      <c r="AC22" s="27"/>
      <c r="AD22" s="348">
        <f ca="1">COUNTIFS('申請額一覧 '!$E$6:$E$20,B22,'申請額一覧 '!$N$6:$N$20,"&gt;0")</f>
        <v>0</v>
      </c>
      <c r="AE22" s="349"/>
      <c r="AF22" s="350" t="s">
        <v>18</v>
      </c>
      <c r="AG22" s="351"/>
      <c r="AH22" s="335">
        <f ca="1">SUMIF('申請額一覧 '!$E$6:$E$20,B22,'申請額一覧 '!$N$6:$N$20)</f>
        <v>0</v>
      </c>
      <c r="AI22" s="336"/>
      <c r="AJ22" s="336"/>
      <c r="AK22" s="336"/>
      <c r="AL22" s="38" t="s">
        <v>109</v>
      </c>
      <c r="AM22" s="27"/>
    </row>
    <row r="23" spans="1:39" ht="12.75" customHeight="1" x14ac:dyDescent="0.15">
      <c r="A23" s="317"/>
      <c r="B23" s="20" t="s">
        <v>162</v>
      </c>
      <c r="C23" s="21"/>
      <c r="D23" s="21"/>
      <c r="E23" s="21"/>
      <c r="F23" s="21"/>
      <c r="G23" s="21"/>
      <c r="H23" s="21"/>
      <c r="I23" s="21"/>
      <c r="J23" s="21"/>
      <c r="K23" s="21"/>
      <c r="L23" s="21"/>
      <c r="M23" s="21"/>
      <c r="N23" s="21"/>
      <c r="O23" s="21"/>
      <c r="P23" s="21"/>
      <c r="Q23" s="21"/>
      <c r="R23" s="21"/>
      <c r="S23" s="22"/>
      <c r="T23" s="337">
        <f ca="1">COUNTIFS('申請額一覧 '!$E$6:$E$20,B23,'申請額一覧 '!$H$6:$H$20,"&gt;0")</f>
        <v>0</v>
      </c>
      <c r="U23" s="338"/>
      <c r="V23" s="339" t="s">
        <v>18</v>
      </c>
      <c r="W23" s="340"/>
      <c r="X23" s="356">
        <f ca="1">SUMIF('申請額一覧 '!$E$6:$E$20,B23,'申請額一覧 '!$H$6:$H$20)</f>
        <v>0</v>
      </c>
      <c r="Y23" s="357"/>
      <c r="Z23" s="357"/>
      <c r="AA23" s="357"/>
      <c r="AB23" s="39" t="s">
        <v>109</v>
      </c>
      <c r="AC23" s="28"/>
      <c r="AD23" s="337">
        <f ca="1">COUNTIFS('申請額一覧 '!$E$6:$E$20,B23,'申請額一覧 '!$N$6:$N$20,"&gt;0")</f>
        <v>0</v>
      </c>
      <c r="AE23" s="338"/>
      <c r="AF23" s="339" t="s">
        <v>18</v>
      </c>
      <c r="AG23" s="340"/>
      <c r="AH23" s="341">
        <f ca="1">SUMIF('申請額一覧 '!$E$6:$E$20,B23,'申請額一覧 '!$N$6:$N$20)</f>
        <v>0</v>
      </c>
      <c r="AI23" s="342"/>
      <c r="AJ23" s="342"/>
      <c r="AK23" s="342"/>
      <c r="AL23" s="39" t="s">
        <v>109</v>
      </c>
      <c r="AM23" s="28"/>
    </row>
    <row r="24" spans="1:39" ht="12.75" customHeight="1" x14ac:dyDescent="0.15">
      <c r="A24" s="317"/>
      <c r="B24" s="20" t="s">
        <v>163</v>
      </c>
      <c r="C24" s="21"/>
      <c r="D24" s="21"/>
      <c r="E24" s="21"/>
      <c r="F24" s="21"/>
      <c r="G24" s="21"/>
      <c r="H24" s="21"/>
      <c r="I24" s="21"/>
      <c r="J24" s="21"/>
      <c r="K24" s="21"/>
      <c r="L24" s="21"/>
      <c r="M24" s="21"/>
      <c r="N24" s="21"/>
      <c r="O24" s="21"/>
      <c r="P24" s="21"/>
      <c r="Q24" s="21"/>
      <c r="R24" s="21"/>
      <c r="S24" s="22"/>
      <c r="T24" s="337">
        <f ca="1">COUNTIFS('申請額一覧 '!$E$6:$E$20,B24,'申請額一覧 '!$H$6:$H$20,"&gt;0")</f>
        <v>0</v>
      </c>
      <c r="U24" s="338"/>
      <c r="V24" s="339" t="s">
        <v>18</v>
      </c>
      <c r="W24" s="340"/>
      <c r="X24" s="341">
        <f ca="1">SUMIF('申請額一覧 '!$E$6:$E$20,B24,'申請額一覧 '!$H$6:$H$20)</f>
        <v>0</v>
      </c>
      <c r="Y24" s="342"/>
      <c r="Z24" s="342"/>
      <c r="AA24" s="342"/>
      <c r="AB24" s="39" t="s">
        <v>109</v>
      </c>
      <c r="AC24" s="28"/>
      <c r="AD24" s="337">
        <f ca="1">COUNTIFS('申請額一覧 '!$E$6:$E$20,B24,'申請額一覧 '!$N$6:$N$20,"&gt;0")</f>
        <v>0</v>
      </c>
      <c r="AE24" s="338"/>
      <c r="AF24" s="339" t="s">
        <v>18</v>
      </c>
      <c r="AG24" s="340"/>
      <c r="AH24" s="341">
        <f ca="1">SUMIF('申請額一覧 '!$E$6:$E$20,B24,'申請額一覧 '!$N$6:$N$20)</f>
        <v>0</v>
      </c>
      <c r="AI24" s="342"/>
      <c r="AJ24" s="342"/>
      <c r="AK24" s="342"/>
      <c r="AL24" s="39" t="s">
        <v>109</v>
      </c>
      <c r="AM24" s="28"/>
    </row>
    <row r="25" spans="1:39" ht="12.75" customHeight="1" x14ac:dyDescent="0.15">
      <c r="A25" s="317"/>
      <c r="B25" s="20" t="s">
        <v>164</v>
      </c>
      <c r="C25" s="21"/>
      <c r="D25" s="21"/>
      <c r="E25" s="21"/>
      <c r="F25" s="21"/>
      <c r="G25" s="21"/>
      <c r="H25" s="21"/>
      <c r="I25" s="21"/>
      <c r="J25" s="21"/>
      <c r="K25" s="21"/>
      <c r="L25" s="21"/>
      <c r="M25" s="21"/>
      <c r="N25" s="21"/>
      <c r="O25" s="21"/>
      <c r="P25" s="21"/>
      <c r="Q25" s="21"/>
      <c r="R25" s="21"/>
      <c r="S25" s="21"/>
      <c r="T25" s="337">
        <f ca="1">COUNTIFS('申請額一覧 '!$E$6:$E$20,B25,'申請額一覧 '!$H$6:$H$20,"&gt;0")</f>
        <v>0</v>
      </c>
      <c r="U25" s="338"/>
      <c r="V25" s="339" t="s">
        <v>18</v>
      </c>
      <c r="W25" s="340"/>
      <c r="X25" s="341">
        <f ca="1">SUMIF('申請額一覧 '!$E$6:$E$20,B25,'申請額一覧 '!$H$6:$H$20)</f>
        <v>0</v>
      </c>
      <c r="Y25" s="342"/>
      <c r="Z25" s="342"/>
      <c r="AA25" s="342"/>
      <c r="AB25" s="42" t="s">
        <v>109</v>
      </c>
      <c r="AC25" s="28"/>
      <c r="AD25" s="337">
        <f ca="1">COUNTIFS('申請額一覧 '!$E$6:$E$20,B25,'申請額一覧 '!$N$6:$N$20,"&gt;0")</f>
        <v>0</v>
      </c>
      <c r="AE25" s="338"/>
      <c r="AF25" s="339" t="s">
        <v>18</v>
      </c>
      <c r="AG25" s="340"/>
      <c r="AH25" s="341">
        <f ca="1">SUMIF('申請額一覧 '!$E$6:$E$20,B25,'申請額一覧 '!$N$6:$N$20)</f>
        <v>0</v>
      </c>
      <c r="AI25" s="342"/>
      <c r="AJ25" s="342"/>
      <c r="AK25" s="342"/>
      <c r="AL25" s="42" t="s">
        <v>109</v>
      </c>
      <c r="AM25" s="28"/>
    </row>
    <row r="26" spans="1:39" ht="12.75" customHeight="1" x14ac:dyDescent="0.15">
      <c r="A26" s="317"/>
      <c r="B26" s="20" t="s">
        <v>165</v>
      </c>
      <c r="C26" s="21"/>
      <c r="D26" s="21"/>
      <c r="E26" s="21"/>
      <c r="F26" s="21"/>
      <c r="G26" s="21"/>
      <c r="H26" s="21"/>
      <c r="I26" s="21"/>
      <c r="J26" s="21"/>
      <c r="K26" s="21"/>
      <c r="L26" s="21"/>
      <c r="M26" s="21"/>
      <c r="N26" s="21"/>
      <c r="O26" s="21"/>
      <c r="P26" s="21"/>
      <c r="Q26" s="21"/>
      <c r="R26" s="21"/>
      <c r="S26" s="21"/>
      <c r="T26" s="337">
        <f ca="1">COUNTIFS('申請額一覧 '!$E$6:$E$20,B26,'申請額一覧 '!$H$6:$H$20,"&gt;0")</f>
        <v>0</v>
      </c>
      <c r="U26" s="338"/>
      <c r="V26" s="339" t="s">
        <v>18</v>
      </c>
      <c r="W26" s="340"/>
      <c r="X26" s="341">
        <f ca="1">SUMIF('申請額一覧 '!$E$6:$E$20,B26,'申請額一覧 '!$H$6:$H$20)</f>
        <v>0</v>
      </c>
      <c r="Y26" s="342"/>
      <c r="Z26" s="342"/>
      <c r="AA26" s="342"/>
      <c r="AB26" s="42" t="s">
        <v>109</v>
      </c>
      <c r="AC26" s="28"/>
      <c r="AD26" s="337">
        <f ca="1">COUNTIFS('申請額一覧 '!$E$6:$E$20,B26,'申請額一覧 '!$N$6:$N$20,"&gt;0")</f>
        <v>0</v>
      </c>
      <c r="AE26" s="338"/>
      <c r="AF26" s="339" t="s">
        <v>18</v>
      </c>
      <c r="AG26" s="340"/>
      <c r="AH26" s="341">
        <f ca="1">SUMIF('申請額一覧 '!$E$6:$E$20,B26,'申請額一覧 '!$N$6:$N$20)</f>
        <v>0</v>
      </c>
      <c r="AI26" s="342"/>
      <c r="AJ26" s="342"/>
      <c r="AK26" s="342"/>
      <c r="AL26" s="42" t="s">
        <v>109</v>
      </c>
      <c r="AM26" s="28"/>
    </row>
    <row r="27" spans="1:39" ht="12.75" customHeight="1" x14ac:dyDescent="0.15">
      <c r="A27" s="317"/>
      <c r="B27" s="20" t="s">
        <v>166</v>
      </c>
      <c r="C27" s="21"/>
      <c r="D27" s="21"/>
      <c r="E27" s="21"/>
      <c r="F27" s="21"/>
      <c r="G27" s="21"/>
      <c r="H27" s="21"/>
      <c r="I27" s="21"/>
      <c r="J27" s="21"/>
      <c r="K27" s="21"/>
      <c r="L27" s="21"/>
      <c r="M27" s="21"/>
      <c r="N27" s="21"/>
      <c r="O27" s="21"/>
      <c r="P27" s="21"/>
      <c r="Q27" s="21"/>
      <c r="R27" s="21"/>
      <c r="S27" s="21"/>
      <c r="T27" s="337">
        <f ca="1">COUNTIFS('申請額一覧 '!$E$6:$E$20,B27,'申請額一覧 '!$H$6:$H$20,"&gt;0")</f>
        <v>0</v>
      </c>
      <c r="U27" s="338"/>
      <c r="V27" s="339" t="s">
        <v>18</v>
      </c>
      <c r="W27" s="340"/>
      <c r="X27" s="341">
        <f ca="1">SUMIF('申請額一覧 '!$E$6:$E$20,B27,'申請額一覧 '!$H$6:$H$20)</f>
        <v>0</v>
      </c>
      <c r="Y27" s="342"/>
      <c r="Z27" s="342"/>
      <c r="AA27" s="342"/>
      <c r="AB27" s="39" t="s">
        <v>109</v>
      </c>
      <c r="AC27" s="28"/>
      <c r="AD27" s="337">
        <f ca="1">COUNTIFS('申請額一覧 '!$E$6:$E$20,B27,'申請額一覧 '!$N$6:$N$20,"&gt;0")</f>
        <v>0</v>
      </c>
      <c r="AE27" s="338"/>
      <c r="AF27" s="339" t="s">
        <v>18</v>
      </c>
      <c r="AG27" s="340"/>
      <c r="AH27" s="341">
        <f ca="1">SUMIF('申請額一覧 '!$E$6:$E$20,B27,'申請額一覧 '!$N$6:$N$20)</f>
        <v>0</v>
      </c>
      <c r="AI27" s="342"/>
      <c r="AJ27" s="342"/>
      <c r="AK27" s="342"/>
      <c r="AL27" s="39" t="s">
        <v>109</v>
      </c>
      <c r="AM27" s="28"/>
    </row>
    <row r="28" spans="1:39" ht="12.75" customHeight="1" x14ac:dyDescent="0.15">
      <c r="A28" s="317"/>
      <c r="B28" s="20" t="s">
        <v>167</v>
      </c>
      <c r="C28" s="21"/>
      <c r="D28" s="21"/>
      <c r="E28" s="21"/>
      <c r="F28" s="21"/>
      <c r="G28" s="21"/>
      <c r="H28" s="21"/>
      <c r="I28" s="21"/>
      <c r="J28" s="21"/>
      <c r="K28" s="21"/>
      <c r="L28" s="21"/>
      <c r="M28" s="21"/>
      <c r="N28" s="21"/>
      <c r="O28" s="21"/>
      <c r="P28" s="21"/>
      <c r="Q28" s="21"/>
      <c r="R28" s="21"/>
      <c r="S28" s="21"/>
      <c r="T28" s="337">
        <f ca="1">COUNTIFS('申請額一覧 '!$E$6:$E$20,B28,'申請額一覧 '!$H$6:$H$20,"&gt;0")</f>
        <v>0</v>
      </c>
      <c r="U28" s="338"/>
      <c r="V28" s="339" t="s">
        <v>18</v>
      </c>
      <c r="W28" s="340"/>
      <c r="X28" s="341">
        <f ca="1">SUMIF('申請額一覧 '!$E$6:$E$20,B28,'申請額一覧 '!$H$6:$H$20)</f>
        <v>0</v>
      </c>
      <c r="Y28" s="342"/>
      <c r="Z28" s="342"/>
      <c r="AA28" s="342"/>
      <c r="AB28" s="39" t="s">
        <v>109</v>
      </c>
      <c r="AC28" s="28"/>
      <c r="AD28" s="337">
        <f ca="1">COUNTIFS('申請額一覧 '!$E$6:$E$20,B28,'申請額一覧 '!$N$6:$N$20,"&gt;0")</f>
        <v>0</v>
      </c>
      <c r="AE28" s="338"/>
      <c r="AF28" s="339" t="s">
        <v>18</v>
      </c>
      <c r="AG28" s="340"/>
      <c r="AH28" s="341">
        <f ca="1">SUMIF('申請額一覧 '!$E$6:$E$20,B28,'申請額一覧 '!$N$6:$N$20)</f>
        <v>0</v>
      </c>
      <c r="AI28" s="342"/>
      <c r="AJ28" s="342"/>
      <c r="AK28" s="342"/>
      <c r="AL28" s="39" t="s">
        <v>109</v>
      </c>
      <c r="AM28" s="28"/>
    </row>
    <row r="29" spans="1:39" ht="12.75" customHeight="1" x14ac:dyDescent="0.15">
      <c r="A29" s="317"/>
      <c r="B29" s="25" t="s">
        <v>168</v>
      </c>
      <c r="C29" s="26"/>
      <c r="D29" s="26"/>
      <c r="E29" s="26"/>
      <c r="F29" s="26"/>
      <c r="G29" s="26"/>
      <c r="H29" s="26"/>
      <c r="I29" s="26"/>
      <c r="J29" s="26"/>
      <c r="K29" s="26"/>
      <c r="L29" s="26"/>
      <c r="M29" s="26"/>
      <c r="N29" s="26"/>
      <c r="O29" s="26"/>
      <c r="P29" s="26"/>
      <c r="Q29" s="26"/>
      <c r="R29" s="26"/>
      <c r="S29" s="74"/>
      <c r="T29" s="325">
        <f ca="1">COUNTIFS('申請額一覧 '!$E$6:$E$20,B29,'申請額一覧 '!$H$6:$H$20,"&gt;0")</f>
        <v>0</v>
      </c>
      <c r="U29" s="326"/>
      <c r="V29" s="327" t="s">
        <v>18</v>
      </c>
      <c r="W29" s="328"/>
      <c r="X29" s="323">
        <f ca="1">SUMIF('申請額一覧 '!$E$6:$E$20,B29,'申請額一覧 '!$H$6:$H$20)</f>
        <v>0</v>
      </c>
      <c r="Y29" s="324"/>
      <c r="Z29" s="324"/>
      <c r="AA29" s="324"/>
      <c r="AB29" s="40" t="s">
        <v>109</v>
      </c>
      <c r="AC29" s="29"/>
      <c r="AD29" s="325">
        <f ca="1">COUNTIFS('申請額一覧 '!$E$6:$E$20,B29,'申請額一覧 '!$N$6:$N$20,"&gt;0")</f>
        <v>0</v>
      </c>
      <c r="AE29" s="326"/>
      <c r="AF29" s="327" t="s">
        <v>18</v>
      </c>
      <c r="AG29" s="328"/>
      <c r="AH29" s="323">
        <f ca="1">SUMIF('申請額一覧 '!$E$6:$E$20,B29,'申請額一覧 '!$N$6:$N$20)</f>
        <v>0</v>
      </c>
      <c r="AI29" s="324"/>
      <c r="AJ29" s="324"/>
      <c r="AK29" s="324"/>
      <c r="AL29" s="40" t="s">
        <v>109</v>
      </c>
      <c r="AM29" s="29"/>
    </row>
    <row r="30" spans="1:39" ht="12.75" customHeight="1" x14ac:dyDescent="0.15">
      <c r="A30" s="317"/>
      <c r="B30" s="75" t="s">
        <v>169</v>
      </c>
      <c r="C30" s="73"/>
      <c r="D30" s="73"/>
      <c r="E30" s="73"/>
      <c r="F30" s="73"/>
      <c r="G30" s="73"/>
      <c r="H30" s="73"/>
      <c r="I30" s="73"/>
      <c r="J30" s="73"/>
      <c r="K30" s="73"/>
      <c r="L30" s="73"/>
      <c r="M30" s="73"/>
      <c r="N30" s="73"/>
      <c r="O30" s="73"/>
      <c r="P30" s="73"/>
      <c r="Q30" s="73"/>
      <c r="R30" s="73"/>
      <c r="S30" s="73"/>
      <c r="T30" s="352">
        <f ca="1">COUNTIFS('申請額一覧 '!$E$6:$E$20,B30,'申請額一覧 '!$H$6:$H$20,"&gt;0")</f>
        <v>0</v>
      </c>
      <c r="U30" s="353"/>
      <c r="V30" s="354" t="s">
        <v>18</v>
      </c>
      <c r="W30" s="355"/>
      <c r="X30" s="341">
        <f ca="1">SUMIF('申請額一覧 '!$E$6:$E$20,B30,'申請額一覧 '!$H$6:$H$20)</f>
        <v>0</v>
      </c>
      <c r="Y30" s="342"/>
      <c r="Z30" s="342"/>
      <c r="AA30" s="342"/>
      <c r="AB30" s="39" t="s">
        <v>109</v>
      </c>
      <c r="AC30" s="28"/>
      <c r="AD30" s="337">
        <f ca="1">COUNTIFS('申請額一覧 '!$E$6:$E$20,B30,'申請額一覧 '!$N$6:$N$20,"&gt;0")</f>
        <v>0</v>
      </c>
      <c r="AE30" s="338"/>
      <c r="AF30" s="339" t="s">
        <v>18</v>
      </c>
      <c r="AG30" s="340"/>
      <c r="AH30" s="341">
        <f ca="1">SUMIF('申請額一覧 '!$E$6:$E$20,B30,'申請額一覧 '!$N$6:$N$20)</f>
        <v>0</v>
      </c>
      <c r="AI30" s="342"/>
      <c r="AJ30" s="342"/>
      <c r="AK30" s="342"/>
      <c r="AL30" s="39" t="s">
        <v>109</v>
      </c>
      <c r="AM30" s="28"/>
    </row>
    <row r="31" spans="1:39" ht="12.75" customHeight="1" x14ac:dyDescent="0.15">
      <c r="A31" s="317"/>
      <c r="B31" s="20" t="s">
        <v>170</v>
      </c>
      <c r="C31" s="21"/>
      <c r="D31" s="21"/>
      <c r="E31" s="21"/>
      <c r="F31" s="21"/>
      <c r="G31" s="21"/>
      <c r="H31" s="21"/>
      <c r="I31" s="21"/>
      <c r="J31" s="21"/>
      <c r="K31" s="21"/>
      <c r="L31" s="21"/>
      <c r="M31" s="21"/>
      <c r="N31" s="21"/>
      <c r="O31" s="21"/>
      <c r="P31" s="21"/>
      <c r="Q31" s="21"/>
      <c r="R31" s="21"/>
      <c r="S31" s="21"/>
      <c r="T31" s="337">
        <f ca="1">COUNTIFS('申請額一覧 '!$E$6:$E$20,B31,'申請額一覧 '!$H$6:$H$20,"&gt;0")</f>
        <v>0</v>
      </c>
      <c r="U31" s="338"/>
      <c r="V31" s="339" t="s">
        <v>18</v>
      </c>
      <c r="W31" s="340"/>
      <c r="X31" s="341">
        <f ca="1">SUMIF('申請額一覧 '!$E$6:$E$20,B31,'申請額一覧 '!$H$6:$H$20)</f>
        <v>0</v>
      </c>
      <c r="Y31" s="342"/>
      <c r="Z31" s="342"/>
      <c r="AA31" s="342"/>
      <c r="AB31" s="39" t="s">
        <v>109</v>
      </c>
      <c r="AC31" s="28"/>
      <c r="AD31" s="337">
        <f ca="1">COUNTIFS('申請額一覧 '!$E$6:$E$20,B31,'申請額一覧 '!$N$6:$N$20,"&gt;0")</f>
        <v>0</v>
      </c>
      <c r="AE31" s="338"/>
      <c r="AF31" s="339" t="s">
        <v>18</v>
      </c>
      <c r="AG31" s="340"/>
      <c r="AH31" s="341">
        <f ca="1">SUMIF('申請額一覧 '!$E$6:$E$20,B31,'申請額一覧 '!$N$6:$N$20)</f>
        <v>0</v>
      </c>
      <c r="AI31" s="342"/>
      <c r="AJ31" s="342"/>
      <c r="AK31" s="342"/>
      <c r="AL31" s="39" t="s">
        <v>109</v>
      </c>
      <c r="AM31" s="28"/>
    </row>
    <row r="32" spans="1:39" ht="12.75" customHeight="1" x14ac:dyDescent="0.15">
      <c r="A32" s="317"/>
      <c r="B32" s="20" t="s">
        <v>171</v>
      </c>
      <c r="C32" s="21"/>
      <c r="D32" s="21"/>
      <c r="E32" s="21"/>
      <c r="F32" s="21"/>
      <c r="G32" s="21"/>
      <c r="H32" s="21"/>
      <c r="I32" s="21"/>
      <c r="J32" s="21"/>
      <c r="K32" s="21"/>
      <c r="L32" s="21"/>
      <c r="M32" s="21"/>
      <c r="N32" s="21"/>
      <c r="O32" s="21"/>
      <c r="P32" s="21"/>
      <c r="Q32" s="21"/>
      <c r="R32" s="21"/>
      <c r="S32" s="21"/>
      <c r="T32" s="337">
        <f ca="1">COUNTIFS('申請額一覧 '!$E$6:$E$20,B32,'申請額一覧 '!$H$6:$H$20,"&gt;0")</f>
        <v>0</v>
      </c>
      <c r="U32" s="338"/>
      <c r="V32" s="339" t="s">
        <v>18</v>
      </c>
      <c r="W32" s="340"/>
      <c r="X32" s="341">
        <f ca="1">SUMIF('申請額一覧 '!$E$6:$E$20,B32,'申請額一覧 '!$H$6:$H$20)</f>
        <v>0</v>
      </c>
      <c r="Y32" s="342"/>
      <c r="Z32" s="342"/>
      <c r="AA32" s="342"/>
      <c r="AB32" s="39" t="s">
        <v>109</v>
      </c>
      <c r="AC32" s="28"/>
      <c r="AD32" s="337">
        <f ca="1">COUNTIFS('申請額一覧 '!$E$6:$E$20,B32,'申請額一覧 '!$N$6:$N$20,"&gt;0")</f>
        <v>0</v>
      </c>
      <c r="AE32" s="338"/>
      <c r="AF32" s="339" t="s">
        <v>18</v>
      </c>
      <c r="AG32" s="340"/>
      <c r="AH32" s="341">
        <f ca="1">SUMIF('申請額一覧 '!$E$6:$E$20,B32,'申請額一覧 '!$N$6:$N$20)</f>
        <v>0</v>
      </c>
      <c r="AI32" s="342"/>
      <c r="AJ32" s="342"/>
      <c r="AK32" s="342"/>
      <c r="AL32" s="39" t="s">
        <v>109</v>
      </c>
      <c r="AM32" s="28"/>
    </row>
    <row r="33" spans="1:39" ht="12.75" customHeight="1" x14ac:dyDescent="0.15">
      <c r="A33" s="318"/>
      <c r="B33" s="23" t="s">
        <v>172</v>
      </c>
      <c r="C33" s="24"/>
      <c r="D33" s="24"/>
      <c r="E33" s="24"/>
      <c r="F33" s="24"/>
      <c r="G33" s="24"/>
      <c r="H33" s="24"/>
      <c r="I33" s="24"/>
      <c r="J33" s="24"/>
      <c r="K33" s="24"/>
      <c r="L33" s="24"/>
      <c r="M33" s="24"/>
      <c r="N33" s="24"/>
      <c r="O33" s="24"/>
      <c r="P33" s="24"/>
      <c r="Q33" s="24"/>
      <c r="R33" s="24"/>
      <c r="S33" s="24"/>
      <c r="T33" s="319">
        <f ca="1">COUNTIFS('申請額一覧 '!$E$6:$E$20,B33,'申請額一覧 '!$H$6:$H$20,"&gt;0")</f>
        <v>0</v>
      </c>
      <c r="U33" s="320"/>
      <c r="V33" s="321" t="s">
        <v>18</v>
      </c>
      <c r="W33" s="322"/>
      <c r="X33" s="323">
        <f ca="1">SUMIF('申請額一覧 '!$E$6:$E$20,B33,'申請額一覧 '!$H$6:$H$20)</f>
        <v>0</v>
      </c>
      <c r="Y33" s="324"/>
      <c r="Z33" s="324"/>
      <c r="AA33" s="324"/>
      <c r="AB33" s="40" t="s">
        <v>109</v>
      </c>
      <c r="AC33" s="29"/>
      <c r="AD33" s="325">
        <f ca="1">COUNTIFS('申請額一覧 '!$E$6:$E$20,B33,'申請額一覧 '!$N$6:$N$20,"&gt;0")</f>
        <v>0</v>
      </c>
      <c r="AE33" s="326"/>
      <c r="AF33" s="327" t="s">
        <v>18</v>
      </c>
      <c r="AG33" s="328"/>
      <c r="AH33" s="323">
        <f ca="1">SUMIF('申請額一覧 '!$E$6:$E$20,B33,'申請額一覧 '!$N$6:$N$20)</f>
        <v>0</v>
      </c>
      <c r="AI33" s="324"/>
      <c r="AJ33" s="324"/>
      <c r="AK33" s="324"/>
      <c r="AL33" s="40" t="s">
        <v>109</v>
      </c>
      <c r="AM33" s="29"/>
    </row>
    <row r="34" spans="1:39" ht="21.75" customHeight="1" x14ac:dyDescent="0.15">
      <c r="A34" s="76" t="s">
        <v>190</v>
      </c>
      <c r="B34" s="6" t="s">
        <v>173</v>
      </c>
      <c r="C34" s="8"/>
      <c r="D34" s="8"/>
      <c r="E34" s="8"/>
      <c r="F34" s="8"/>
      <c r="G34" s="8"/>
      <c r="H34" s="8"/>
      <c r="I34" s="8"/>
      <c r="J34" s="8"/>
      <c r="K34" s="8"/>
      <c r="L34" s="8"/>
      <c r="M34" s="8"/>
      <c r="N34" s="8"/>
      <c r="O34" s="8"/>
      <c r="P34" s="8"/>
      <c r="Q34" s="8"/>
      <c r="R34" s="8"/>
      <c r="S34" s="8"/>
      <c r="T34" s="365">
        <f ca="1">COUNTIFS('申請額一覧 '!$E$6:$E$20,B34,'申請額一覧 '!$H$6:$H$20,"&gt;0")</f>
        <v>0</v>
      </c>
      <c r="U34" s="366"/>
      <c r="V34" s="367" t="s">
        <v>18</v>
      </c>
      <c r="W34" s="368"/>
      <c r="X34" s="346">
        <f ca="1">SUMIF('申請額一覧 '!$E$6:$E$20,B34,'申請額一覧 '!$H$6:$H$20)</f>
        <v>0</v>
      </c>
      <c r="Y34" s="347"/>
      <c r="Z34" s="347"/>
      <c r="AA34" s="347"/>
      <c r="AB34" s="67" t="s">
        <v>109</v>
      </c>
      <c r="AC34" s="37"/>
      <c r="AD34" s="365">
        <f ca="1">COUNTIFS('申請額一覧 '!$E$6:$E$20,B34,'申請額一覧 '!$N$6:$N$20,"&gt;0")</f>
        <v>0</v>
      </c>
      <c r="AE34" s="366"/>
      <c r="AF34" s="367" t="s">
        <v>18</v>
      </c>
      <c r="AG34" s="368"/>
      <c r="AH34" s="346">
        <f ca="1">SUMIF('申請額一覧 '!$E$6:$E$20,B34,'申請額一覧 '!$N$6:$N$20)</f>
        <v>0</v>
      </c>
      <c r="AI34" s="347"/>
      <c r="AJ34" s="347"/>
      <c r="AK34" s="347"/>
      <c r="AL34" s="67" t="s">
        <v>109</v>
      </c>
      <c r="AM34" s="37"/>
    </row>
    <row r="35" spans="1:39" ht="12.75" customHeight="1" x14ac:dyDescent="0.15">
      <c r="A35" s="317" t="s">
        <v>174</v>
      </c>
      <c r="B35" s="73" t="s">
        <v>175</v>
      </c>
      <c r="C35" s="73"/>
      <c r="D35" s="73"/>
      <c r="E35" s="73"/>
      <c r="F35" s="73"/>
      <c r="G35" s="73"/>
      <c r="H35" s="73"/>
      <c r="I35" s="73"/>
      <c r="J35" s="73"/>
      <c r="K35" s="73"/>
      <c r="L35" s="73"/>
      <c r="M35" s="73"/>
      <c r="N35" s="73"/>
      <c r="O35" s="73"/>
      <c r="P35" s="73"/>
      <c r="Q35" s="73"/>
      <c r="R35" s="73"/>
      <c r="S35" s="73"/>
      <c r="T35" s="352">
        <f ca="1">COUNTIFS('申請額一覧 '!$E$6:$E$20,B35,'申請額一覧 '!$H$6:$H$20,"&gt;0")</f>
        <v>0</v>
      </c>
      <c r="U35" s="353"/>
      <c r="V35" s="354" t="s">
        <v>18</v>
      </c>
      <c r="W35" s="355"/>
      <c r="X35" s="356">
        <f ca="1">SUMIF('申請額一覧 '!$E$6:$E$20,B35,'申請額一覧 '!$H$6:$H$20)</f>
        <v>0</v>
      </c>
      <c r="Y35" s="357"/>
      <c r="Z35" s="357"/>
      <c r="AA35" s="357"/>
      <c r="AB35" s="44" t="s">
        <v>109</v>
      </c>
      <c r="AC35" s="31"/>
      <c r="AD35" s="352">
        <f ca="1">COUNTIFS('申請額一覧 '!$E$6:$E$20,B35,'申請額一覧 '!$N$6:$N$20,"&gt;0")</f>
        <v>0</v>
      </c>
      <c r="AE35" s="353"/>
      <c r="AF35" s="354" t="s">
        <v>18</v>
      </c>
      <c r="AG35" s="355"/>
      <c r="AH35" s="356">
        <f ca="1">SUMIF('申請額一覧 '!$E$6:$E$20,B35,'申請額一覧 '!$N$6:$N$20)</f>
        <v>0</v>
      </c>
      <c r="AI35" s="357"/>
      <c r="AJ35" s="357"/>
      <c r="AK35" s="357"/>
      <c r="AL35" s="44" t="s">
        <v>109</v>
      </c>
      <c r="AM35" s="31"/>
    </row>
    <row r="36" spans="1:39" ht="12.75" customHeight="1" x14ac:dyDescent="0.15">
      <c r="A36" s="317"/>
      <c r="B36" s="21" t="s">
        <v>176</v>
      </c>
      <c r="C36" s="21"/>
      <c r="D36" s="21"/>
      <c r="E36" s="21"/>
      <c r="F36" s="21"/>
      <c r="G36" s="21"/>
      <c r="H36" s="21"/>
      <c r="I36" s="21"/>
      <c r="J36" s="21"/>
      <c r="K36" s="21"/>
      <c r="L36" s="21"/>
      <c r="M36" s="21"/>
      <c r="N36" s="21"/>
      <c r="O36" s="21"/>
      <c r="P36" s="21"/>
      <c r="Q36" s="21"/>
      <c r="R36" s="21"/>
      <c r="S36" s="21"/>
      <c r="T36" s="337">
        <f ca="1">COUNTIFS('申請額一覧 '!$E$6:$E$20,B36,'申請額一覧 '!$H$6:$H$20,"&gt;0")</f>
        <v>0</v>
      </c>
      <c r="U36" s="338"/>
      <c r="V36" s="339" t="s">
        <v>18</v>
      </c>
      <c r="W36" s="340"/>
      <c r="X36" s="341">
        <f ca="1">SUMIF('申請額一覧 '!$E$6:$E$20,B36,'申請額一覧 '!$H$6:$H$20)</f>
        <v>0</v>
      </c>
      <c r="Y36" s="342"/>
      <c r="Z36" s="342"/>
      <c r="AA36" s="342"/>
      <c r="AB36" s="39" t="s">
        <v>109</v>
      </c>
      <c r="AC36" s="28"/>
      <c r="AD36" s="337">
        <f ca="1">COUNTIFS('申請額一覧 '!$E$6:$E$20,B36,'申請額一覧 '!$N$6:$N$20,"&gt;0")</f>
        <v>0</v>
      </c>
      <c r="AE36" s="338"/>
      <c r="AF36" s="339" t="s">
        <v>18</v>
      </c>
      <c r="AG36" s="340"/>
      <c r="AH36" s="341">
        <f ca="1">SUMIF('申請額一覧 '!$E$6:$E$20,B36,'申請額一覧 '!$N$6:$N$20)</f>
        <v>0</v>
      </c>
      <c r="AI36" s="342"/>
      <c r="AJ36" s="342"/>
      <c r="AK36" s="342"/>
      <c r="AL36" s="39" t="s">
        <v>109</v>
      </c>
      <c r="AM36" s="28"/>
    </row>
    <row r="37" spans="1:39" ht="12.75" customHeight="1" x14ac:dyDescent="0.15">
      <c r="A37" s="317"/>
      <c r="B37" s="21" t="s">
        <v>177</v>
      </c>
      <c r="C37" s="21"/>
      <c r="D37" s="21"/>
      <c r="E37" s="21"/>
      <c r="F37" s="21"/>
      <c r="G37" s="21"/>
      <c r="H37" s="21"/>
      <c r="I37" s="21"/>
      <c r="J37" s="21"/>
      <c r="K37" s="21"/>
      <c r="L37" s="21"/>
      <c r="M37" s="21"/>
      <c r="N37" s="21"/>
      <c r="O37" s="21"/>
      <c r="P37" s="21"/>
      <c r="Q37" s="21"/>
      <c r="R37" s="21"/>
      <c r="S37" s="21"/>
      <c r="T37" s="337">
        <f ca="1">COUNTIFS('申請額一覧 '!$E$6:$E$20,B37,'申請額一覧 '!$H$6:$H$20,"&gt;0")</f>
        <v>0</v>
      </c>
      <c r="U37" s="338"/>
      <c r="V37" s="339" t="s">
        <v>18</v>
      </c>
      <c r="W37" s="340"/>
      <c r="X37" s="341">
        <f ca="1">SUMIF('申請額一覧 '!$E$6:$E$20,B37,'申請額一覧 '!$H$6:$H$20)</f>
        <v>0</v>
      </c>
      <c r="Y37" s="342"/>
      <c r="Z37" s="342"/>
      <c r="AA37" s="342"/>
      <c r="AB37" s="39" t="s">
        <v>109</v>
      </c>
      <c r="AC37" s="28"/>
      <c r="AD37" s="337">
        <f ca="1">COUNTIFS('申請額一覧 '!$E$6:$E$20,B37,'申請額一覧 '!$N$6:$N$20,"&gt;0")</f>
        <v>0</v>
      </c>
      <c r="AE37" s="338"/>
      <c r="AF37" s="339" t="s">
        <v>18</v>
      </c>
      <c r="AG37" s="340"/>
      <c r="AH37" s="341">
        <f ca="1">SUMIF('申請額一覧 '!$E$6:$E$20,B37,'申請額一覧 '!$N$6:$N$20)</f>
        <v>0</v>
      </c>
      <c r="AI37" s="342"/>
      <c r="AJ37" s="342"/>
      <c r="AK37" s="342"/>
      <c r="AL37" s="39" t="s">
        <v>109</v>
      </c>
      <c r="AM37" s="28"/>
    </row>
    <row r="38" spans="1:39" ht="12.75" customHeight="1" x14ac:dyDescent="0.15">
      <c r="A38" s="317"/>
      <c r="B38" s="21" t="s">
        <v>178</v>
      </c>
      <c r="C38" s="21"/>
      <c r="D38" s="21"/>
      <c r="E38" s="21"/>
      <c r="F38" s="21"/>
      <c r="G38" s="21"/>
      <c r="H38" s="21"/>
      <c r="I38" s="21"/>
      <c r="J38" s="21"/>
      <c r="K38" s="21"/>
      <c r="L38" s="21"/>
      <c r="M38" s="21"/>
      <c r="N38" s="21"/>
      <c r="O38" s="21"/>
      <c r="P38" s="21"/>
      <c r="Q38" s="21"/>
      <c r="R38" s="21"/>
      <c r="S38" s="21"/>
      <c r="T38" s="337">
        <f ca="1">COUNTIFS('申請額一覧 '!$E$6:$E$20,B38,'申請額一覧 '!$H$6:$H$20,"&gt;0")</f>
        <v>0</v>
      </c>
      <c r="U38" s="338"/>
      <c r="V38" s="339" t="s">
        <v>18</v>
      </c>
      <c r="W38" s="340"/>
      <c r="X38" s="341">
        <f ca="1">SUMIF('申請額一覧 '!$E$6:$E$20,B38,'申請額一覧 '!$H$6:$H$20)</f>
        <v>0</v>
      </c>
      <c r="Y38" s="342"/>
      <c r="Z38" s="342"/>
      <c r="AA38" s="342"/>
      <c r="AB38" s="39" t="s">
        <v>109</v>
      </c>
      <c r="AC38" s="28"/>
      <c r="AD38" s="337">
        <f ca="1">COUNTIFS('申請額一覧 '!$E$6:$E$20,B38,'申請額一覧 '!$N$6:$N$20,"&gt;0")</f>
        <v>0</v>
      </c>
      <c r="AE38" s="338"/>
      <c r="AF38" s="339" t="s">
        <v>18</v>
      </c>
      <c r="AG38" s="340"/>
      <c r="AH38" s="341">
        <f ca="1">SUMIF('申請額一覧 '!$E$6:$E$20,B38,'申請額一覧 '!$N$6:$N$20)</f>
        <v>0</v>
      </c>
      <c r="AI38" s="342"/>
      <c r="AJ38" s="342"/>
      <c r="AK38" s="342"/>
      <c r="AL38" s="39" t="s">
        <v>109</v>
      </c>
      <c r="AM38" s="28"/>
    </row>
    <row r="39" spans="1:39" ht="12.75" customHeight="1" x14ac:dyDescent="0.15">
      <c r="A39" s="317"/>
      <c r="B39" s="21" t="s">
        <v>179</v>
      </c>
      <c r="C39" s="21"/>
      <c r="D39" s="21"/>
      <c r="E39" s="21"/>
      <c r="F39" s="21"/>
      <c r="G39" s="21"/>
      <c r="H39" s="21"/>
      <c r="I39" s="21"/>
      <c r="J39" s="21"/>
      <c r="K39" s="21"/>
      <c r="L39" s="21"/>
      <c r="M39" s="21"/>
      <c r="N39" s="21"/>
      <c r="O39" s="21"/>
      <c r="P39" s="21"/>
      <c r="Q39" s="21"/>
      <c r="R39" s="21"/>
      <c r="S39" s="21"/>
      <c r="T39" s="337">
        <f ca="1">COUNTIFS('申請額一覧 '!$E$6:$E$20,B39,'申請額一覧 '!$H$6:$H$20,"&gt;0")</f>
        <v>0</v>
      </c>
      <c r="U39" s="338"/>
      <c r="V39" s="339" t="s">
        <v>18</v>
      </c>
      <c r="W39" s="340"/>
      <c r="X39" s="341">
        <f ca="1">SUMIF('申請額一覧 '!$E$6:$E$20,B39,'申請額一覧 '!$H$6:$H$20)</f>
        <v>0</v>
      </c>
      <c r="Y39" s="342"/>
      <c r="Z39" s="342"/>
      <c r="AA39" s="342"/>
      <c r="AB39" s="39" t="s">
        <v>109</v>
      </c>
      <c r="AC39" s="28"/>
      <c r="AD39" s="337">
        <f ca="1">COUNTIFS('申請額一覧 '!$E$6:$E$20,B39,'申請額一覧 '!$N$6:$N$20,"&gt;0")</f>
        <v>0</v>
      </c>
      <c r="AE39" s="338"/>
      <c r="AF39" s="339" t="s">
        <v>18</v>
      </c>
      <c r="AG39" s="340"/>
      <c r="AH39" s="341">
        <f ca="1">SUMIF('申請額一覧 '!$E$6:$E$20,B39,'申請額一覧 '!$N$6:$N$20)</f>
        <v>0</v>
      </c>
      <c r="AI39" s="342"/>
      <c r="AJ39" s="342"/>
      <c r="AK39" s="342"/>
      <c r="AL39" s="39" t="s">
        <v>109</v>
      </c>
      <c r="AM39" s="28"/>
    </row>
    <row r="40" spans="1:39" ht="12.75" customHeight="1" x14ac:dyDescent="0.15">
      <c r="A40" s="318"/>
      <c r="B40" s="21" t="s">
        <v>191</v>
      </c>
      <c r="C40" s="21"/>
      <c r="D40" s="21"/>
      <c r="E40" s="21"/>
      <c r="F40" s="21"/>
      <c r="G40" s="21"/>
      <c r="H40" s="21"/>
      <c r="I40" s="21"/>
      <c r="J40" s="21"/>
      <c r="K40" s="21"/>
      <c r="L40" s="21"/>
      <c r="M40" s="21"/>
      <c r="N40" s="21"/>
      <c r="O40" s="21"/>
      <c r="P40" s="21"/>
      <c r="Q40" s="21"/>
      <c r="R40" s="21"/>
      <c r="S40" s="21"/>
      <c r="T40" s="337">
        <f ca="1">COUNTIFS('申請額一覧 '!$E$6:$E$20,B40,'申請額一覧 '!$H$6:$H$20,"&gt;0")</f>
        <v>0</v>
      </c>
      <c r="U40" s="338"/>
      <c r="V40" s="339" t="s">
        <v>18</v>
      </c>
      <c r="W40" s="340"/>
      <c r="X40" s="341">
        <f ca="1">SUMIF('申請額一覧 '!$E$6:$E$20,B40,'申請額一覧 '!$H$6:$H$20)</f>
        <v>0</v>
      </c>
      <c r="Y40" s="342"/>
      <c r="Z40" s="342"/>
      <c r="AA40" s="342"/>
      <c r="AB40" s="39" t="s">
        <v>109</v>
      </c>
      <c r="AC40" s="28"/>
      <c r="AD40" s="337">
        <f ca="1">COUNTIFS('申請額一覧 '!$E$6:$E$20,B40,'申請額一覧 '!$N$6:$N$20,"&gt;0")</f>
        <v>0</v>
      </c>
      <c r="AE40" s="338"/>
      <c r="AF40" s="339" t="s">
        <v>18</v>
      </c>
      <c r="AG40" s="340"/>
      <c r="AH40" s="341">
        <f ca="1">SUMIF('申請額一覧 '!$E$6:$E$20,B40,'申請額一覧 '!$N$6:$N$20)</f>
        <v>0</v>
      </c>
      <c r="AI40" s="342"/>
      <c r="AJ40" s="342"/>
      <c r="AK40" s="342"/>
      <c r="AL40" s="39" t="s">
        <v>109</v>
      </c>
      <c r="AM40" s="28"/>
    </row>
    <row r="41" spans="1:39" ht="12.75" customHeight="1" x14ac:dyDescent="0.15">
      <c r="A41" s="314" t="s">
        <v>19</v>
      </c>
      <c r="B41" s="18" t="s">
        <v>180</v>
      </c>
      <c r="C41" s="18"/>
      <c r="D41" s="18"/>
      <c r="E41" s="18"/>
      <c r="F41" s="18"/>
      <c r="G41" s="18"/>
      <c r="H41" s="18"/>
      <c r="I41" s="18"/>
      <c r="J41" s="18"/>
      <c r="K41" s="18"/>
      <c r="L41" s="18"/>
      <c r="M41" s="18"/>
      <c r="N41" s="18"/>
      <c r="O41" s="18"/>
      <c r="P41" s="18"/>
      <c r="Q41" s="18"/>
      <c r="R41" s="18"/>
      <c r="S41" s="18"/>
      <c r="T41" s="348">
        <f ca="1">COUNTIFS('申請額一覧 '!$E$6:$E$20,B41,'申請額一覧 '!$H$6:$H$20,"&gt;0")</f>
        <v>0</v>
      </c>
      <c r="U41" s="349"/>
      <c r="V41" s="350" t="s">
        <v>18</v>
      </c>
      <c r="W41" s="351"/>
      <c r="X41" s="335">
        <f ca="1">SUMIF('申請額一覧 '!$E$6:$E$20,B41,'申請額一覧 '!$H$6:$H$20)</f>
        <v>0</v>
      </c>
      <c r="Y41" s="336"/>
      <c r="Z41" s="336"/>
      <c r="AA41" s="336"/>
      <c r="AB41" s="43" t="s">
        <v>109</v>
      </c>
      <c r="AC41" s="27"/>
      <c r="AD41" s="348">
        <f ca="1">COUNTIFS('申請額一覧 '!$E$6:$E$20,B41,'申請額一覧 '!$N$6:$N$20,"&gt;0")</f>
        <v>0</v>
      </c>
      <c r="AE41" s="349"/>
      <c r="AF41" s="350" t="s">
        <v>18</v>
      </c>
      <c r="AG41" s="351"/>
      <c r="AH41" s="335">
        <f ca="1">SUMIF('申請額一覧 '!$E$6:$E$20,B41,'申請額一覧 '!$N$6:$N$20)</f>
        <v>0</v>
      </c>
      <c r="AI41" s="336"/>
      <c r="AJ41" s="336"/>
      <c r="AK41" s="336"/>
      <c r="AL41" s="43" t="s">
        <v>109</v>
      </c>
      <c r="AM41" s="27"/>
    </row>
    <row r="42" spans="1:39" ht="12.75" customHeight="1" x14ac:dyDescent="0.15">
      <c r="A42" s="315"/>
      <c r="B42" s="3" t="s">
        <v>181</v>
      </c>
      <c r="C42" s="26"/>
      <c r="D42" s="26"/>
      <c r="E42" s="26"/>
      <c r="F42" s="26"/>
      <c r="G42" s="26"/>
      <c r="H42" s="26"/>
      <c r="I42" s="26"/>
      <c r="J42" s="26"/>
      <c r="K42" s="26"/>
      <c r="L42" s="26"/>
      <c r="M42" s="26"/>
      <c r="N42" s="26"/>
      <c r="O42" s="26"/>
      <c r="P42" s="26"/>
      <c r="Q42" s="26"/>
      <c r="R42" s="26"/>
      <c r="S42" s="26"/>
      <c r="T42" s="325">
        <f ca="1">COUNTIFS('申請額一覧 '!$E$6:$E$20,B42,'申請額一覧 '!$H$6:$H$20,"&gt;0")</f>
        <v>0</v>
      </c>
      <c r="U42" s="326"/>
      <c r="V42" s="327" t="s">
        <v>18</v>
      </c>
      <c r="W42" s="328"/>
      <c r="X42" s="323">
        <f ca="1">SUMIF('申請額一覧 '!$E$6:$E$20,B42,'申請額一覧 '!$H$6:$H$20)</f>
        <v>0</v>
      </c>
      <c r="Y42" s="324"/>
      <c r="Z42" s="324"/>
      <c r="AA42" s="324"/>
      <c r="AB42" s="40" t="s">
        <v>109</v>
      </c>
      <c r="AC42" s="29"/>
      <c r="AD42" s="325">
        <f ca="1">COUNTIFS('申請額一覧 '!$E$6:$E$20,B42,'申請額一覧 '!$N$6:$N$20,"&gt;0")</f>
        <v>0</v>
      </c>
      <c r="AE42" s="326"/>
      <c r="AF42" s="327" t="s">
        <v>18</v>
      </c>
      <c r="AG42" s="328"/>
      <c r="AH42" s="323">
        <f ca="1">SUMIF('申請額一覧 '!$E$6:$E$20,B42,'申請額一覧 '!$N$6:$N$20)</f>
        <v>0</v>
      </c>
      <c r="AI42" s="324"/>
      <c r="AJ42" s="324"/>
      <c r="AK42" s="324"/>
      <c r="AL42" s="40" t="s">
        <v>109</v>
      </c>
      <c r="AM42" s="29"/>
    </row>
    <row r="43" spans="1:39" ht="12.75" customHeight="1" x14ac:dyDescent="0.15">
      <c r="A43" s="315"/>
      <c r="B43" s="68" t="s">
        <v>182</v>
      </c>
      <c r="C43" s="3"/>
      <c r="D43" s="3"/>
      <c r="E43" s="3"/>
      <c r="F43" s="3"/>
      <c r="G43" s="3"/>
      <c r="H43" s="3"/>
      <c r="I43" s="3"/>
      <c r="J43" s="3"/>
      <c r="K43" s="3"/>
      <c r="L43" s="3"/>
      <c r="M43" s="3"/>
      <c r="N43" s="3"/>
      <c r="O43" s="3"/>
      <c r="P43" s="3"/>
      <c r="Q43" s="3"/>
      <c r="R43" s="3"/>
      <c r="S43" s="3"/>
      <c r="T43" s="329">
        <f ca="1">COUNTIFS('申請額一覧 '!$E$6:$E$20,B43,'申請額一覧 '!$H$6:$H$20,"&gt;0")</f>
        <v>0</v>
      </c>
      <c r="U43" s="330"/>
      <c r="V43" s="331" t="s">
        <v>18</v>
      </c>
      <c r="W43" s="332"/>
      <c r="X43" s="333">
        <f ca="1">SUMIF('申請額一覧 '!$E$6:$E$20,B43,'申請額一覧 '!$H$6:$H$20)</f>
        <v>0</v>
      </c>
      <c r="Y43" s="334"/>
      <c r="Z43" s="334"/>
      <c r="AA43" s="334"/>
      <c r="AB43" s="69" t="s">
        <v>109</v>
      </c>
      <c r="AC43" s="70"/>
      <c r="AD43" s="329">
        <f ca="1">COUNTIFS('申請額一覧 '!$E$6:$E$20,B43,'申請額一覧 '!$N$6:$N$20,"&gt;0")</f>
        <v>0</v>
      </c>
      <c r="AE43" s="330"/>
      <c r="AF43" s="331" t="s">
        <v>18</v>
      </c>
      <c r="AG43" s="332"/>
      <c r="AH43" s="333">
        <f ca="1">SUMIF('申請額一覧 '!$E$6:$E$20,B43,'申請額一覧 '!$N$6:$N$20)</f>
        <v>0</v>
      </c>
      <c r="AI43" s="334"/>
      <c r="AJ43" s="334"/>
      <c r="AK43" s="334"/>
      <c r="AL43" s="69" t="s">
        <v>109</v>
      </c>
      <c r="AM43" s="70"/>
    </row>
    <row r="44" spans="1:39" ht="12.75" customHeight="1" x14ac:dyDescent="0.15">
      <c r="A44" s="315"/>
      <c r="B44" s="3" t="s">
        <v>183</v>
      </c>
      <c r="C44" s="3"/>
      <c r="D44" s="3"/>
      <c r="E44" s="3"/>
      <c r="F44" s="3"/>
      <c r="G44" s="3"/>
      <c r="H44" s="3"/>
      <c r="I44" s="3"/>
      <c r="J44" s="3"/>
      <c r="K44" s="3"/>
      <c r="L44" s="3"/>
      <c r="M44" s="3"/>
      <c r="N44" s="3"/>
      <c r="O44" s="3"/>
      <c r="P44" s="3"/>
      <c r="Q44" s="3"/>
      <c r="R44" s="3"/>
      <c r="S44" s="3"/>
      <c r="T44" s="329">
        <f ca="1">COUNTIFS('申請額一覧 '!$E$6:$E$20,B44,'申請額一覧 '!$H$6:$H$20,"&gt;0")</f>
        <v>0</v>
      </c>
      <c r="U44" s="330"/>
      <c r="V44" s="331" t="s">
        <v>18</v>
      </c>
      <c r="W44" s="332"/>
      <c r="X44" s="333">
        <f ca="1">SUMIF('申請額一覧 '!$E$6:$E$20,B44,'申請額一覧 '!$H$6:$H$20)</f>
        <v>0</v>
      </c>
      <c r="Y44" s="334"/>
      <c r="Z44" s="334"/>
      <c r="AA44" s="334"/>
      <c r="AB44" s="69" t="s">
        <v>109</v>
      </c>
      <c r="AC44" s="70"/>
      <c r="AD44" s="329">
        <f ca="1">COUNTIFS('申請額一覧 '!$E$6:$E$20,B44,'申請額一覧 '!$N$6:$N$20,"&gt;0")</f>
        <v>0</v>
      </c>
      <c r="AE44" s="330"/>
      <c r="AF44" s="331" t="s">
        <v>18</v>
      </c>
      <c r="AG44" s="332"/>
      <c r="AH44" s="333">
        <f ca="1">SUMIF('申請額一覧 '!$E$6:$E$20,B44,'申請額一覧 '!$N$6:$N$20)</f>
        <v>0</v>
      </c>
      <c r="AI44" s="334"/>
      <c r="AJ44" s="334"/>
      <c r="AK44" s="334"/>
      <c r="AL44" s="69" t="s">
        <v>109</v>
      </c>
      <c r="AM44" s="70"/>
    </row>
    <row r="45" spans="1:39" ht="12.75" customHeight="1" x14ac:dyDescent="0.15">
      <c r="A45" s="315"/>
      <c r="B45" s="75" t="s">
        <v>184</v>
      </c>
      <c r="C45" s="73"/>
      <c r="D45" s="73"/>
      <c r="E45" s="73"/>
      <c r="F45" s="73"/>
      <c r="G45" s="73"/>
      <c r="H45" s="73"/>
      <c r="I45" s="73"/>
      <c r="J45" s="73"/>
      <c r="K45" s="73"/>
      <c r="L45" s="73"/>
      <c r="M45" s="73"/>
      <c r="N45" s="73"/>
      <c r="O45" s="73"/>
      <c r="P45" s="73"/>
      <c r="Q45" s="73"/>
      <c r="R45" s="73"/>
      <c r="S45" s="73"/>
      <c r="T45" s="352">
        <f ca="1">COUNTIFS('申請額一覧 '!$E$6:$E$20,B45,'申請額一覧 '!$H$6:$H$20,"&gt;0")</f>
        <v>0</v>
      </c>
      <c r="U45" s="353"/>
      <c r="V45" s="354" t="s">
        <v>18</v>
      </c>
      <c r="W45" s="355"/>
      <c r="X45" s="356">
        <f ca="1">SUMIF('申請額一覧 '!$E$6:$E$20,B45,'申請額一覧 '!$H$6:$H$20)</f>
        <v>0</v>
      </c>
      <c r="Y45" s="357"/>
      <c r="Z45" s="357"/>
      <c r="AA45" s="357"/>
      <c r="AB45" s="44" t="s">
        <v>109</v>
      </c>
      <c r="AC45" s="31"/>
      <c r="AD45" s="352">
        <f ca="1">COUNTIFS('申請額一覧 '!$E$6:$E$20,B45,'申請額一覧 '!$N$6:$N$20,"&gt;0")</f>
        <v>0</v>
      </c>
      <c r="AE45" s="353"/>
      <c r="AF45" s="354" t="s">
        <v>18</v>
      </c>
      <c r="AG45" s="355"/>
      <c r="AH45" s="356">
        <f ca="1">SUMIF('申請額一覧 '!$E$6:$E$20,B45,'申請額一覧 '!$N$6:$N$20)</f>
        <v>0</v>
      </c>
      <c r="AI45" s="357"/>
      <c r="AJ45" s="357"/>
      <c r="AK45" s="357"/>
      <c r="AL45" s="44" t="s">
        <v>109</v>
      </c>
      <c r="AM45" s="31"/>
    </row>
    <row r="46" spans="1:39" ht="12.75" customHeight="1" x14ac:dyDescent="0.15">
      <c r="A46" s="315"/>
      <c r="B46" s="25" t="s">
        <v>185</v>
      </c>
      <c r="C46" s="26"/>
      <c r="D46" s="26"/>
      <c r="E46" s="26"/>
      <c r="F46" s="26"/>
      <c r="G46" s="26"/>
      <c r="H46" s="26"/>
      <c r="I46" s="26"/>
      <c r="J46" s="26"/>
      <c r="K46" s="26"/>
      <c r="L46" s="26"/>
      <c r="M46" s="26"/>
      <c r="N46" s="26"/>
      <c r="O46" s="26"/>
      <c r="P46" s="26"/>
      <c r="Q46" s="26"/>
      <c r="R46" s="26"/>
      <c r="S46" s="26"/>
      <c r="T46" s="325">
        <f ca="1">COUNTIFS('申請額一覧 '!$E$6:$E$20,B46,'申請額一覧 '!$H$6:$H$20,"&gt;0")</f>
        <v>0</v>
      </c>
      <c r="U46" s="326"/>
      <c r="V46" s="327" t="s">
        <v>18</v>
      </c>
      <c r="W46" s="328"/>
      <c r="X46" s="323">
        <f ca="1">SUMIF('申請額一覧 '!$E$6:$E$20,B46,'申請額一覧 '!$H$6:$H$20)</f>
        <v>0</v>
      </c>
      <c r="Y46" s="324"/>
      <c r="Z46" s="324"/>
      <c r="AA46" s="324"/>
      <c r="AB46" s="40" t="s">
        <v>109</v>
      </c>
      <c r="AC46" s="29"/>
      <c r="AD46" s="325">
        <f ca="1">COUNTIFS('申請額一覧 '!$E$6:$E$20,B46,'申請額一覧 '!$N$6:$N$20,"&gt;0")</f>
        <v>0</v>
      </c>
      <c r="AE46" s="326"/>
      <c r="AF46" s="327" t="s">
        <v>18</v>
      </c>
      <c r="AG46" s="328"/>
      <c r="AH46" s="323">
        <f ca="1">SUMIF('申請額一覧 '!$E$6:$E$20,B46,'申請額一覧 '!$N$6:$N$20)</f>
        <v>0</v>
      </c>
      <c r="AI46" s="324"/>
      <c r="AJ46" s="324"/>
      <c r="AK46" s="324"/>
      <c r="AL46" s="40" t="s">
        <v>109</v>
      </c>
      <c r="AM46" s="29"/>
    </row>
    <row r="47" spans="1:39" ht="12.75" customHeight="1" x14ac:dyDescent="0.15">
      <c r="A47" s="316" t="s">
        <v>192</v>
      </c>
      <c r="B47" s="16" t="s">
        <v>186</v>
      </c>
      <c r="C47" s="18"/>
      <c r="D47" s="18"/>
      <c r="E47" s="18"/>
      <c r="F47" s="18"/>
      <c r="G47" s="18"/>
      <c r="H47" s="18"/>
      <c r="I47" s="18"/>
      <c r="J47" s="18"/>
      <c r="K47" s="18"/>
      <c r="L47" s="18"/>
      <c r="M47" s="18"/>
      <c r="N47" s="18"/>
      <c r="O47" s="18"/>
      <c r="P47" s="18"/>
      <c r="Q47" s="18"/>
      <c r="R47" s="18"/>
      <c r="S47" s="18"/>
      <c r="T47" s="348">
        <f ca="1">COUNTIFS('申請額一覧 '!$E$6:$E$20,B47,'申請額一覧 '!$H$6:$H$20,"&gt;0")</f>
        <v>0</v>
      </c>
      <c r="U47" s="349"/>
      <c r="V47" s="350" t="s">
        <v>18</v>
      </c>
      <c r="W47" s="351"/>
      <c r="X47" s="335">
        <f ca="1">SUMIF('申請額一覧 '!$E$6:$E$20,B47,'申請額一覧 '!$H$6:$H$20)</f>
        <v>0</v>
      </c>
      <c r="Y47" s="336"/>
      <c r="Z47" s="336"/>
      <c r="AA47" s="336"/>
      <c r="AB47" s="43" t="s">
        <v>109</v>
      </c>
      <c r="AC47" s="27"/>
      <c r="AD47" s="348">
        <f ca="1">COUNTIFS('申請額一覧 '!$E$6:$E$20,B47,'申請額一覧 '!$N$6:$N$20,"&gt;0")</f>
        <v>0</v>
      </c>
      <c r="AE47" s="349"/>
      <c r="AF47" s="350" t="s">
        <v>18</v>
      </c>
      <c r="AG47" s="351"/>
      <c r="AH47" s="335">
        <f ca="1">SUMIF('申請額一覧 '!$E$6:$E$20,B47,'申請額一覧 '!$N$6:$N$20)</f>
        <v>0</v>
      </c>
      <c r="AI47" s="336"/>
      <c r="AJ47" s="336"/>
      <c r="AK47" s="336"/>
      <c r="AL47" s="43" t="s">
        <v>109</v>
      </c>
      <c r="AM47" s="27"/>
    </row>
    <row r="48" spans="1:39" ht="12.75" customHeight="1" x14ac:dyDescent="0.15">
      <c r="A48" s="317"/>
      <c r="B48" s="20" t="s">
        <v>187</v>
      </c>
      <c r="C48" s="21"/>
      <c r="D48" s="21"/>
      <c r="E48" s="21"/>
      <c r="F48" s="21"/>
      <c r="G48" s="21"/>
      <c r="H48" s="21"/>
      <c r="I48" s="21"/>
      <c r="J48" s="21"/>
      <c r="K48" s="21"/>
      <c r="L48" s="21"/>
      <c r="M48" s="21"/>
      <c r="N48" s="21"/>
      <c r="O48" s="21"/>
      <c r="P48" s="21"/>
      <c r="Q48" s="21"/>
      <c r="R48" s="21"/>
      <c r="S48" s="21"/>
      <c r="T48" s="337">
        <f ca="1">COUNTIFS('申請額一覧 '!$E$6:$E$20,B48,'申請額一覧 '!$H$6:$H$20,"&gt;0")</f>
        <v>0</v>
      </c>
      <c r="U48" s="338"/>
      <c r="V48" s="339" t="s">
        <v>18</v>
      </c>
      <c r="W48" s="340"/>
      <c r="X48" s="341">
        <f ca="1">SUMIF('申請額一覧 '!$E$6:$E$20,B48,'申請額一覧 '!$H$6:$H$20)</f>
        <v>0</v>
      </c>
      <c r="Y48" s="342"/>
      <c r="Z48" s="342"/>
      <c r="AA48" s="342"/>
      <c r="AB48" s="39" t="s">
        <v>109</v>
      </c>
      <c r="AC48" s="28"/>
      <c r="AD48" s="337">
        <f ca="1">COUNTIFS('申請額一覧 '!$E$6:$E$20,B48,'申請額一覧 '!$N$6:$N$20,"&gt;0")</f>
        <v>0</v>
      </c>
      <c r="AE48" s="338"/>
      <c r="AF48" s="339" t="s">
        <v>18</v>
      </c>
      <c r="AG48" s="340"/>
      <c r="AH48" s="341">
        <f ca="1">SUMIF('申請額一覧 '!$E$6:$E$20,B48,'申請額一覧 '!$N$6:$N$20)</f>
        <v>0</v>
      </c>
      <c r="AI48" s="342"/>
      <c r="AJ48" s="342"/>
      <c r="AK48" s="342"/>
      <c r="AL48" s="39" t="s">
        <v>109</v>
      </c>
      <c r="AM48" s="28"/>
    </row>
    <row r="49" spans="1:39" ht="12.75" customHeight="1" x14ac:dyDescent="0.15">
      <c r="A49" s="317"/>
      <c r="B49" s="20" t="s">
        <v>188</v>
      </c>
      <c r="C49" s="21"/>
      <c r="D49" s="21"/>
      <c r="E49" s="21"/>
      <c r="F49" s="21"/>
      <c r="G49" s="21"/>
      <c r="H49" s="21"/>
      <c r="I49" s="21"/>
      <c r="J49" s="21"/>
      <c r="K49" s="21"/>
      <c r="L49" s="21"/>
      <c r="M49" s="21"/>
      <c r="N49" s="21"/>
      <c r="O49" s="21"/>
      <c r="P49" s="21"/>
      <c r="Q49" s="21"/>
      <c r="R49" s="21"/>
      <c r="S49" s="21"/>
      <c r="T49" s="337">
        <f ca="1">COUNTIFS('申請額一覧 '!$E$6:$E$20,B49,'申請額一覧 '!$H$6:$H$20,"&gt;0")</f>
        <v>0</v>
      </c>
      <c r="U49" s="338"/>
      <c r="V49" s="339" t="s">
        <v>18</v>
      </c>
      <c r="W49" s="340"/>
      <c r="X49" s="341">
        <f ca="1">SUMIF('申請額一覧 '!$E$6:$E$20,B49,'申請額一覧 '!$H$6:$H$20)</f>
        <v>0</v>
      </c>
      <c r="Y49" s="342"/>
      <c r="Z49" s="342"/>
      <c r="AA49" s="342"/>
      <c r="AB49" s="39" t="s">
        <v>109</v>
      </c>
      <c r="AC49" s="28"/>
      <c r="AD49" s="337">
        <f ca="1">COUNTIFS('申請額一覧 '!$E$6:$E$20,B49,'申請額一覧 '!$N$6:$N$20,"&gt;0")</f>
        <v>0</v>
      </c>
      <c r="AE49" s="338"/>
      <c r="AF49" s="339" t="s">
        <v>18</v>
      </c>
      <c r="AG49" s="340"/>
      <c r="AH49" s="341">
        <f ca="1">SUMIF('申請額一覧 '!$E$6:$E$20,B49,'申請額一覧 '!$N$6:$N$20)</f>
        <v>0</v>
      </c>
      <c r="AI49" s="342"/>
      <c r="AJ49" s="342"/>
      <c r="AK49" s="342"/>
      <c r="AL49" s="39" t="s">
        <v>109</v>
      </c>
      <c r="AM49" s="28"/>
    </row>
    <row r="50" spans="1:39" ht="12.75" customHeight="1" x14ac:dyDescent="0.15">
      <c r="A50" s="318"/>
      <c r="B50" s="23" t="s">
        <v>189</v>
      </c>
      <c r="C50" s="24"/>
      <c r="D50" s="24"/>
      <c r="E50" s="24"/>
      <c r="F50" s="24"/>
      <c r="G50" s="24"/>
      <c r="H50" s="24"/>
      <c r="I50" s="24"/>
      <c r="J50" s="24"/>
      <c r="K50" s="24"/>
      <c r="L50" s="24"/>
      <c r="M50" s="24"/>
      <c r="N50" s="24"/>
      <c r="O50" s="24"/>
      <c r="P50" s="24"/>
      <c r="Q50" s="24"/>
      <c r="R50" s="24"/>
      <c r="S50" s="24"/>
      <c r="T50" s="319">
        <f ca="1">COUNTIFS('申請額一覧 '!$E$6:$E$20,B50,'申請額一覧 '!$H$6:$H$20,"&gt;0")</f>
        <v>0</v>
      </c>
      <c r="U50" s="320"/>
      <c r="V50" s="321" t="s">
        <v>18</v>
      </c>
      <c r="W50" s="322"/>
      <c r="X50" s="406">
        <f ca="1">SUMIF('申請額一覧 '!$E$6:$E$20,B50,'申請額一覧 '!$H$6:$H$20)</f>
        <v>0</v>
      </c>
      <c r="Y50" s="407"/>
      <c r="Z50" s="407"/>
      <c r="AA50" s="407"/>
      <c r="AB50" s="71" t="s">
        <v>109</v>
      </c>
      <c r="AC50" s="72"/>
      <c r="AD50" s="319">
        <f ca="1">COUNTIFS('申請額一覧 '!$E$6:$E$20,B50,'申請額一覧 '!$N$6:$N$20,"&gt;0")</f>
        <v>0</v>
      </c>
      <c r="AE50" s="320"/>
      <c r="AF50" s="321" t="s">
        <v>18</v>
      </c>
      <c r="AG50" s="322"/>
      <c r="AH50" s="406">
        <f ca="1">SUMIF('申請額一覧 '!$E$6:$E$20,B50,'申請額一覧 '!$N$6:$N$20)</f>
        <v>0</v>
      </c>
      <c r="AI50" s="407"/>
      <c r="AJ50" s="407"/>
      <c r="AK50" s="407"/>
      <c r="AL50" s="71" t="s">
        <v>109</v>
      </c>
      <c r="AM50" s="72"/>
    </row>
    <row r="51" spans="1:39" ht="15.75" customHeight="1" x14ac:dyDescent="0.15">
      <c r="A51" s="343" t="s">
        <v>20</v>
      </c>
      <c r="B51" s="344"/>
      <c r="C51" s="344"/>
      <c r="D51" s="344"/>
      <c r="E51" s="344"/>
      <c r="F51" s="344"/>
      <c r="G51" s="344"/>
      <c r="H51" s="344"/>
      <c r="I51" s="344"/>
      <c r="J51" s="344"/>
      <c r="K51" s="344"/>
      <c r="L51" s="344"/>
      <c r="M51" s="344"/>
      <c r="N51" s="344"/>
      <c r="O51" s="344"/>
      <c r="P51" s="344"/>
      <c r="Q51" s="344"/>
      <c r="R51" s="344"/>
      <c r="S51" s="345"/>
      <c r="T51" s="365">
        <f ca="1">SUM(T22:U50)</f>
        <v>0</v>
      </c>
      <c r="U51" s="366"/>
      <c r="V51" s="367" t="s">
        <v>18</v>
      </c>
      <c r="W51" s="368"/>
      <c r="X51" s="346">
        <f ca="1">SUM(X22:AA50)</f>
        <v>0</v>
      </c>
      <c r="Y51" s="347"/>
      <c r="Z51" s="347"/>
      <c r="AA51" s="347"/>
      <c r="AB51" s="41" t="s">
        <v>109</v>
      </c>
      <c r="AC51" s="37"/>
      <c r="AD51" s="365">
        <f ca="1">SUM(AD22:AE50)</f>
        <v>0</v>
      </c>
      <c r="AE51" s="366"/>
      <c r="AF51" s="367" t="s">
        <v>18</v>
      </c>
      <c r="AG51" s="368"/>
      <c r="AH51" s="346">
        <f ca="1">SUM(AH22:AK50)</f>
        <v>0</v>
      </c>
      <c r="AI51" s="347"/>
      <c r="AJ51" s="347"/>
      <c r="AK51" s="347"/>
      <c r="AL51" s="41" t="s">
        <v>109</v>
      </c>
      <c r="AM51" s="37"/>
    </row>
    <row r="52" spans="1:39" ht="15.75" customHeight="1" x14ac:dyDescent="0.15">
      <c r="A52" s="343" t="s">
        <v>215</v>
      </c>
      <c r="B52" s="344"/>
      <c r="C52" s="344"/>
      <c r="D52" s="344"/>
      <c r="E52" s="344"/>
      <c r="F52" s="344"/>
      <c r="G52" s="344"/>
      <c r="H52" s="344"/>
      <c r="I52" s="344"/>
      <c r="J52" s="344"/>
      <c r="K52" s="344"/>
      <c r="L52" s="344"/>
      <c r="M52" s="344"/>
      <c r="N52" s="344"/>
      <c r="O52" s="344"/>
      <c r="P52" s="344"/>
      <c r="Q52" s="344"/>
      <c r="R52" s="344"/>
      <c r="S52" s="345"/>
      <c r="T52" s="404">
        <f ca="1">X51+AH51</f>
        <v>0</v>
      </c>
      <c r="U52" s="405"/>
      <c r="V52" s="405"/>
      <c r="W52" s="405"/>
      <c r="X52" s="405"/>
      <c r="Y52" s="405"/>
      <c r="Z52" s="405"/>
      <c r="AA52" s="405"/>
      <c r="AB52" s="405"/>
      <c r="AC52" s="405"/>
      <c r="AD52" s="405"/>
      <c r="AE52" s="405"/>
      <c r="AF52" s="405"/>
      <c r="AG52" s="405"/>
      <c r="AH52" s="405"/>
      <c r="AI52" s="405"/>
      <c r="AJ52" s="405"/>
      <c r="AK52" s="405"/>
      <c r="AL52" s="41" t="s">
        <v>109</v>
      </c>
      <c r="AM52" s="30"/>
    </row>
    <row r="53" spans="1:39" ht="10.5" customHeight="1" x14ac:dyDescent="0.15">
      <c r="A53" s="33"/>
      <c r="B53" s="33"/>
      <c r="C53" s="33"/>
      <c r="D53" s="33"/>
      <c r="E53" s="33"/>
      <c r="F53" s="33"/>
      <c r="G53" s="33"/>
      <c r="H53" s="33"/>
      <c r="I53" s="33"/>
      <c r="J53" s="33"/>
      <c r="K53" s="33"/>
      <c r="L53" s="33"/>
      <c r="M53" s="33"/>
      <c r="N53" s="33"/>
      <c r="O53" s="33"/>
      <c r="P53" s="33"/>
      <c r="Q53" s="33"/>
      <c r="R53" s="33"/>
      <c r="S53" s="33"/>
      <c r="T53" s="69"/>
      <c r="U53" s="69"/>
      <c r="V53" s="69"/>
      <c r="W53" s="69"/>
      <c r="X53" s="69"/>
      <c r="Y53" s="69"/>
      <c r="Z53" s="69"/>
      <c r="AA53" s="69"/>
      <c r="AB53" s="69"/>
      <c r="AC53" s="69"/>
      <c r="AD53" s="69"/>
      <c r="AE53" s="69"/>
      <c r="AF53" s="69"/>
      <c r="AG53" s="69"/>
      <c r="AH53" s="69"/>
      <c r="AI53" s="69"/>
      <c r="AJ53" s="69"/>
      <c r="AK53" s="69"/>
      <c r="AL53" s="69"/>
      <c r="AM53" s="310"/>
    </row>
    <row r="54" spans="1:39" ht="15" customHeight="1" x14ac:dyDescent="0.15">
      <c r="A54" s="311" t="s">
        <v>272</v>
      </c>
      <c r="B54" s="33"/>
      <c r="C54" s="33"/>
      <c r="D54" s="33"/>
      <c r="E54" s="33"/>
      <c r="F54" s="33"/>
      <c r="G54" s="33"/>
      <c r="H54" s="33"/>
      <c r="I54" s="33"/>
      <c r="J54" s="33"/>
      <c r="K54" s="33"/>
      <c r="L54" s="33"/>
      <c r="M54" s="33"/>
      <c r="N54" s="33"/>
      <c r="O54" s="33"/>
      <c r="P54" s="33"/>
      <c r="Q54" s="33"/>
      <c r="R54" s="33"/>
      <c r="S54" s="33"/>
      <c r="T54" s="69"/>
      <c r="U54" s="69"/>
      <c r="V54" s="69"/>
      <c r="W54" s="69"/>
      <c r="X54" s="69"/>
      <c r="Y54" s="69"/>
      <c r="Z54" s="69"/>
      <c r="AA54" s="69"/>
      <c r="AB54" s="69"/>
      <c r="AC54" s="69"/>
      <c r="AD54" s="69"/>
      <c r="AE54" s="69"/>
      <c r="AF54" s="69"/>
      <c r="AG54" s="69"/>
      <c r="AH54" s="69"/>
      <c r="AI54" s="69"/>
      <c r="AJ54" s="69"/>
      <c r="AK54" s="69"/>
      <c r="AL54" s="69"/>
      <c r="AM54" s="310"/>
    </row>
    <row r="55" spans="1:39" ht="15" customHeight="1" x14ac:dyDescent="0.15"/>
    <row r="56" spans="1:39" ht="15" customHeight="1" x14ac:dyDescent="0.15">
      <c r="A56" s="311" t="s">
        <v>273</v>
      </c>
    </row>
    <row r="57" spans="1:39" ht="15" customHeight="1" x14ac:dyDescent="0.15"/>
    <row r="58" spans="1:39" ht="15" customHeight="1" x14ac:dyDescent="0.15"/>
    <row r="59" spans="1:39" ht="15" customHeight="1" x14ac:dyDescent="0.15"/>
    <row r="60" spans="1:39" ht="18.75" customHeight="1" x14ac:dyDescent="0.15">
      <c r="A60" s="312" t="s">
        <v>274</v>
      </c>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3"/>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9525</xdr:colOff>
                    <xdr:row>54</xdr:row>
                    <xdr:rowOff>9525</xdr:rowOff>
                  </from>
                  <to>
                    <xdr:col>39</xdr:col>
                    <xdr:colOff>19050</xdr:colOff>
                    <xdr:row>55</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0</xdr:colOff>
                    <xdr:row>55</xdr:row>
                    <xdr:rowOff>190500</xdr:rowOff>
                  </from>
                  <to>
                    <xdr:col>39</xdr:col>
                    <xdr:colOff>0</xdr:colOff>
                    <xdr:row>56</xdr:row>
                    <xdr:rowOff>180975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9525</xdr:colOff>
                    <xdr:row>56</xdr:row>
                    <xdr:rowOff>180975</xdr:rowOff>
                  </from>
                  <to>
                    <xdr:col>38</xdr:col>
                    <xdr:colOff>219075</xdr:colOff>
                    <xdr:row>58</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0</xdr:colOff>
                    <xdr:row>58</xdr:row>
                    <xdr:rowOff>0</xdr:rowOff>
                  </from>
                  <to>
                    <xdr:col>39</xdr:col>
                    <xdr:colOff>0</xdr:colOff>
                    <xdr:row>58</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110" zoomScaleNormal="140" zoomScaleSheetLayoutView="110" workbookViewId="0">
      <selection activeCell="F6" sqref="F6"/>
    </sheetView>
  </sheetViews>
  <sheetFormatPr defaultColWidth="2.25" defaultRowHeight="13.5" x14ac:dyDescent="0.15"/>
  <cols>
    <col min="1" max="1" width="2.25" style="36"/>
    <col min="2" max="2" width="3.125" style="36" customWidth="1"/>
    <col min="3" max="3" width="12.875" style="36" customWidth="1"/>
    <col min="4" max="4" width="16.875" style="36" customWidth="1"/>
    <col min="5" max="5" width="18.875" style="36" customWidth="1"/>
    <col min="6" max="14" width="11.25" style="36" customWidth="1"/>
    <col min="15" max="15" width="12.625" style="36" customWidth="1"/>
    <col min="16" max="16" width="18.75" style="36" customWidth="1"/>
    <col min="17" max="16384" width="2.25" style="36"/>
  </cols>
  <sheetData>
    <row r="1" spans="1:16" x14ac:dyDescent="0.15">
      <c r="A1" s="36" t="s">
        <v>123</v>
      </c>
    </row>
    <row r="3" spans="1:16" ht="18" customHeight="1" thickBot="1" x14ac:dyDescent="0.2">
      <c r="B3" s="34"/>
      <c r="P3" s="45" t="s">
        <v>139</v>
      </c>
    </row>
    <row r="4" spans="1:16" ht="32.25" customHeight="1" thickBot="1" x14ac:dyDescent="0.2">
      <c r="B4" s="412" t="s">
        <v>126</v>
      </c>
      <c r="C4" s="413" t="s">
        <v>159</v>
      </c>
      <c r="D4" s="414" t="s">
        <v>104</v>
      </c>
      <c r="E4" s="415" t="s">
        <v>110</v>
      </c>
      <c r="F4" s="416" t="s">
        <v>206</v>
      </c>
      <c r="G4" s="416"/>
      <c r="H4" s="417"/>
      <c r="I4" s="418" t="s">
        <v>268</v>
      </c>
      <c r="J4" s="419"/>
      <c r="K4" s="420"/>
      <c r="L4" s="416" t="s">
        <v>207</v>
      </c>
      <c r="M4" s="416"/>
      <c r="N4" s="417"/>
      <c r="O4" s="410" t="s">
        <v>133</v>
      </c>
      <c r="P4" s="411" t="s">
        <v>136</v>
      </c>
    </row>
    <row r="5" spans="1:16" ht="27.75" customHeight="1" x14ac:dyDescent="0.15">
      <c r="B5" s="412"/>
      <c r="C5" s="413"/>
      <c r="D5" s="414"/>
      <c r="E5" s="415"/>
      <c r="F5" s="48" t="s">
        <v>106</v>
      </c>
      <c r="G5" s="48" t="s">
        <v>107</v>
      </c>
      <c r="H5" s="51" t="s">
        <v>108</v>
      </c>
      <c r="I5" s="77" t="s">
        <v>106</v>
      </c>
      <c r="J5" s="77" t="s">
        <v>107</v>
      </c>
      <c r="K5" s="51" t="s">
        <v>108</v>
      </c>
      <c r="L5" s="49" t="s">
        <v>128</v>
      </c>
      <c r="M5" s="48" t="s">
        <v>129</v>
      </c>
      <c r="N5" s="47" t="s">
        <v>130</v>
      </c>
      <c r="O5" s="411"/>
      <c r="P5" s="411"/>
    </row>
    <row r="6" spans="1:16" ht="22.5" customHeight="1" x14ac:dyDescent="0.15">
      <c r="B6" s="291">
        <v>1</v>
      </c>
      <c r="C6" s="292">
        <f ca="1">IFERROR(INDIRECT("個票"&amp;$B6&amp;"！$AG$4"),"")</f>
        <v>0</v>
      </c>
      <c r="D6" s="292">
        <f ca="1">IFERROR(INDIRECT("個票"&amp;$B6&amp;"！$L$4"),"")</f>
        <v>0</v>
      </c>
      <c r="E6" s="291">
        <f ca="1">IFERROR(INDIRECT("個票"&amp;$B6&amp;"！$L$5"),"")</f>
        <v>0</v>
      </c>
      <c r="F6" s="293">
        <f ca="1">IF(G6&lt;&gt;0,IFERROR(INDIRECT("個票"&amp;$B6&amp;"！$AA$13"),""),0)</f>
        <v>0</v>
      </c>
      <c r="G6" s="293">
        <f ca="1">IFERROR(INDIRECT("個票"&amp;$B6&amp;"！$AI$13"),"")</f>
        <v>0</v>
      </c>
      <c r="H6" s="294">
        <f ca="1">MIN(F6:G6)</f>
        <v>0</v>
      </c>
      <c r="I6" s="293">
        <f ca="1">IF(J6&lt;&gt;0,IFERROR(INDIRECT("個票"&amp;$B6&amp;"！$AA$32"),""),0)</f>
        <v>0</v>
      </c>
      <c r="J6" s="293">
        <f ca="1">IFERROR(INDIRECT("個票"&amp;$B6&amp;"！$AI$32"),"")</f>
        <v>0</v>
      </c>
      <c r="K6" s="294">
        <f ca="1">MIN(I6:J6)</f>
        <v>0</v>
      </c>
      <c r="L6" s="295">
        <f ca="1">IF(M6&lt;&gt;0,IFERROR(INDIRECT("個票"&amp;$B6&amp;"！$AA$38"),""),0)</f>
        <v>0</v>
      </c>
      <c r="M6" s="293">
        <f ca="1">IFERROR(INDIRECT("個票"&amp;$B6&amp;"！$AI$38"),"")</f>
        <v>0</v>
      </c>
      <c r="N6" s="296">
        <f ca="1">MIN(L6:M6)</f>
        <v>0</v>
      </c>
      <c r="O6" s="296">
        <f ca="1">SUM(H6,K6,N6)</f>
        <v>0</v>
      </c>
      <c r="P6" s="297"/>
    </row>
    <row r="7" spans="1:16" ht="22.5" customHeight="1" x14ac:dyDescent="0.15">
      <c r="B7" s="291">
        <v>2</v>
      </c>
      <c r="C7" s="292" t="str">
        <f t="shared" ref="C7:C20" ca="1" si="0">IFERROR(INDIRECT("個票"&amp;$B7&amp;"！$AG$4"),"")</f>
        <v/>
      </c>
      <c r="D7" s="292" t="str">
        <f t="shared" ref="D7:D20" ca="1" si="1">IFERROR(INDIRECT("個票"&amp;$B7&amp;"！$L$4"),"")</f>
        <v/>
      </c>
      <c r="E7" s="291" t="str">
        <f t="shared" ref="E7:E20" ca="1" si="2">IFERROR(INDIRECT("個票"&amp;$B7&amp;"！$L$5"),"")</f>
        <v/>
      </c>
      <c r="F7" s="293" t="str">
        <f t="shared" ref="F7:F20" ca="1" si="3">IF(G7&lt;&gt;0,IFERROR(INDIRECT("個票"&amp;$B7&amp;"！$AA$13"),""),0)</f>
        <v/>
      </c>
      <c r="G7" s="293" t="str">
        <f t="shared" ref="G7:G20" ca="1" si="4">IFERROR(INDIRECT("個票"&amp;$B7&amp;"！$AI$13"),"")</f>
        <v/>
      </c>
      <c r="H7" s="294">
        <f t="shared" ref="H7:H20" ca="1" si="5">MIN(F7:G7)</f>
        <v>0</v>
      </c>
      <c r="I7" s="293" t="str">
        <f t="shared" ref="I7:I20" ca="1" si="6">IF(J7&lt;&gt;0,IFERROR(INDIRECT("個票"&amp;$B7&amp;"！$AA$32"),""),0)</f>
        <v/>
      </c>
      <c r="J7" s="293" t="str">
        <f t="shared" ref="J7:J20" ca="1" si="7">IFERROR(INDIRECT("個票"&amp;$B7&amp;"！$AI$32"),"")</f>
        <v/>
      </c>
      <c r="K7" s="294">
        <f t="shared" ref="K7:K20" ca="1" si="8">MIN(I7:J7)</f>
        <v>0</v>
      </c>
      <c r="L7" s="295" t="str">
        <f t="shared" ref="L7:L20" ca="1" si="9">IF(M7&lt;&gt;0,IFERROR(INDIRECT("個票"&amp;$B7&amp;"！$AA$38"),""),0)</f>
        <v/>
      </c>
      <c r="M7" s="293" t="str">
        <f t="shared" ref="M7:M20" ca="1" si="10">IFERROR(INDIRECT("個票"&amp;$B7&amp;"！$AI$38"),"")</f>
        <v/>
      </c>
      <c r="N7" s="296">
        <f t="shared" ref="N7:N20" ca="1" si="11">MIN(L7:M7)</f>
        <v>0</v>
      </c>
      <c r="O7" s="296">
        <f t="shared" ref="O7:O20" ca="1" si="12">SUM(H7,K7,N7)</f>
        <v>0</v>
      </c>
      <c r="P7" s="297"/>
    </row>
    <row r="8" spans="1:16" ht="22.5" customHeight="1" x14ac:dyDescent="0.15">
      <c r="B8" s="291">
        <v>3</v>
      </c>
      <c r="C8" s="292" t="str">
        <f t="shared" ca="1" si="0"/>
        <v/>
      </c>
      <c r="D8" s="292" t="str">
        <f t="shared" ca="1" si="1"/>
        <v/>
      </c>
      <c r="E8" s="291" t="str">
        <f t="shared" ca="1" si="2"/>
        <v/>
      </c>
      <c r="F8" s="293" t="str">
        <f t="shared" ca="1" si="3"/>
        <v/>
      </c>
      <c r="G8" s="293" t="str">
        <f t="shared" ca="1" si="4"/>
        <v/>
      </c>
      <c r="H8" s="294">
        <f t="shared" ca="1" si="5"/>
        <v>0</v>
      </c>
      <c r="I8" s="293" t="str">
        <f t="shared" ca="1" si="6"/>
        <v/>
      </c>
      <c r="J8" s="293" t="str">
        <f t="shared" ca="1" si="7"/>
        <v/>
      </c>
      <c r="K8" s="294">
        <f t="shared" ca="1" si="8"/>
        <v>0</v>
      </c>
      <c r="L8" s="295" t="str">
        <f t="shared" ca="1" si="9"/>
        <v/>
      </c>
      <c r="M8" s="293" t="str">
        <f t="shared" ca="1" si="10"/>
        <v/>
      </c>
      <c r="N8" s="296">
        <f t="shared" ca="1" si="11"/>
        <v>0</v>
      </c>
      <c r="O8" s="296">
        <f t="shared" ca="1" si="12"/>
        <v>0</v>
      </c>
      <c r="P8" s="297"/>
    </row>
    <row r="9" spans="1:16" ht="22.5" customHeight="1" x14ac:dyDescent="0.15">
      <c r="B9" s="291">
        <v>4</v>
      </c>
      <c r="C9" s="292" t="str">
        <f t="shared" ca="1" si="0"/>
        <v/>
      </c>
      <c r="D9" s="292" t="str">
        <f t="shared" ca="1" si="1"/>
        <v/>
      </c>
      <c r="E9" s="291" t="str">
        <f t="shared" ca="1" si="2"/>
        <v/>
      </c>
      <c r="F9" s="293" t="str">
        <f t="shared" ca="1" si="3"/>
        <v/>
      </c>
      <c r="G9" s="293" t="str">
        <f t="shared" ca="1" si="4"/>
        <v/>
      </c>
      <c r="H9" s="294">
        <f t="shared" ca="1" si="5"/>
        <v>0</v>
      </c>
      <c r="I9" s="293" t="str">
        <f t="shared" ca="1" si="6"/>
        <v/>
      </c>
      <c r="J9" s="293" t="str">
        <f t="shared" ca="1" si="7"/>
        <v/>
      </c>
      <c r="K9" s="294">
        <f t="shared" ca="1" si="8"/>
        <v>0</v>
      </c>
      <c r="L9" s="295" t="str">
        <f t="shared" ca="1" si="9"/>
        <v/>
      </c>
      <c r="M9" s="293" t="str">
        <f t="shared" ca="1" si="10"/>
        <v/>
      </c>
      <c r="N9" s="296">
        <f t="shared" ca="1" si="11"/>
        <v>0</v>
      </c>
      <c r="O9" s="296">
        <f t="shared" ca="1" si="12"/>
        <v>0</v>
      </c>
      <c r="P9" s="297"/>
    </row>
    <row r="10" spans="1:16" ht="22.5" customHeight="1" x14ac:dyDescent="0.15">
      <c r="B10" s="291">
        <v>5</v>
      </c>
      <c r="C10" s="292" t="str">
        <f t="shared" ca="1" si="0"/>
        <v/>
      </c>
      <c r="D10" s="292" t="str">
        <f t="shared" ca="1" si="1"/>
        <v/>
      </c>
      <c r="E10" s="291" t="str">
        <f t="shared" ca="1" si="2"/>
        <v/>
      </c>
      <c r="F10" s="293" t="str">
        <f t="shared" ca="1" si="3"/>
        <v/>
      </c>
      <c r="G10" s="293" t="str">
        <f t="shared" ca="1" si="4"/>
        <v/>
      </c>
      <c r="H10" s="294">
        <f t="shared" ca="1" si="5"/>
        <v>0</v>
      </c>
      <c r="I10" s="293" t="str">
        <f t="shared" ca="1" si="6"/>
        <v/>
      </c>
      <c r="J10" s="293" t="str">
        <f t="shared" ca="1" si="7"/>
        <v/>
      </c>
      <c r="K10" s="294">
        <f t="shared" ca="1" si="8"/>
        <v>0</v>
      </c>
      <c r="L10" s="295" t="str">
        <f t="shared" ca="1" si="9"/>
        <v/>
      </c>
      <c r="M10" s="293" t="str">
        <f t="shared" ca="1" si="10"/>
        <v/>
      </c>
      <c r="N10" s="296">
        <f t="shared" ca="1" si="11"/>
        <v>0</v>
      </c>
      <c r="O10" s="296">
        <f t="shared" ca="1" si="12"/>
        <v>0</v>
      </c>
      <c r="P10" s="297"/>
    </row>
    <row r="11" spans="1:16" ht="22.5" customHeight="1" x14ac:dyDescent="0.15">
      <c r="B11" s="291">
        <v>6</v>
      </c>
      <c r="C11" s="292" t="str">
        <f t="shared" ca="1" si="0"/>
        <v/>
      </c>
      <c r="D11" s="292" t="str">
        <f t="shared" ca="1" si="1"/>
        <v/>
      </c>
      <c r="E11" s="291" t="str">
        <f t="shared" ca="1" si="2"/>
        <v/>
      </c>
      <c r="F11" s="293" t="str">
        <f t="shared" ca="1" si="3"/>
        <v/>
      </c>
      <c r="G11" s="293" t="str">
        <f t="shared" ca="1" si="4"/>
        <v/>
      </c>
      <c r="H11" s="294">
        <f t="shared" ca="1" si="5"/>
        <v>0</v>
      </c>
      <c r="I11" s="293" t="str">
        <f t="shared" ca="1" si="6"/>
        <v/>
      </c>
      <c r="J11" s="293" t="str">
        <f t="shared" ca="1" si="7"/>
        <v/>
      </c>
      <c r="K11" s="294">
        <f t="shared" ca="1" si="8"/>
        <v>0</v>
      </c>
      <c r="L11" s="295" t="str">
        <f t="shared" ca="1" si="9"/>
        <v/>
      </c>
      <c r="M11" s="293" t="str">
        <f t="shared" ca="1" si="10"/>
        <v/>
      </c>
      <c r="N11" s="296">
        <f t="shared" ca="1" si="11"/>
        <v>0</v>
      </c>
      <c r="O11" s="296">
        <f t="shared" ca="1" si="12"/>
        <v>0</v>
      </c>
      <c r="P11" s="297"/>
    </row>
    <row r="12" spans="1:16" ht="22.5" customHeight="1" x14ac:dyDescent="0.15">
      <c r="B12" s="291">
        <v>7</v>
      </c>
      <c r="C12" s="292" t="str">
        <f t="shared" ca="1" si="0"/>
        <v/>
      </c>
      <c r="D12" s="292" t="str">
        <f t="shared" ca="1" si="1"/>
        <v/>
      </c>
      <c r="E12" s="291" t="str">
        <f t="shared" ca="1" si="2"/>
        <v/>
      </c>
      <c r="F12" s="293" t="str">
        <f t="shared" ca="1" si="3"/>
        <v/>
      </c>
      <c r="G12" s="293" t="str">
        <f t="shared" ca="1" si="4"/>
        <v/>
      </c>
      <c r="H12" s="294">
        <f t="shared" ca="1" si="5"/>
        <v>0</v>
      </c>
      <c r="I12" s="293" t="str">
        <f t="shared" ca="1" si="6"/>
        <v/>
      </c>
      <c r="J12" s="293" t="str">
        <f t="shared" ca="1" si="7"/>
        <v/>
      </c>
      <c r="K12" s="294">
        <f t="shared" ca="1" si="8"/>
        <v>0</v>
      </c>
      <c r="L12" s="295" t="str">
        <f t="shared" ca="1" si="9"/>
        <v/>
      </c>
      <c r="M12" s="293" t="str">
        <f t="shared" ca="1" si="10"/>
        <v/>
      </c>
      <c r="N12" s="296">
        <f t="shared" ca="1" si="11"/>
        <v>0</v>
      </c>
      <c r="O12" s="296">
        <f t="shared" ca="1" si="12"/>
        <v>0</v>
      </c>
      <c r="P12" s="297"/>
    </row>
    <row r="13" spans="1:16" ht="22.5" customHeight="1" x14ac:dyDescent="0.15">
      <c r="B13" s="291">
        <v>8</v>
      </c>
      <c r="C13" s="292" t="str">
        <f t="shared" ca="1" si="0"/>
        <v/>
      </c>
      <c r="D13" s="292" t="str">
        <f t="shared" ca="1" si="1"/>
        <v/>
      </c>
      <c r="E13" s="291" t="str">
        <f t="shared" ca="1" si="2"/>
        <v/>
      </c>
      <c r="F13" s="293" t="str">
        <f t="shared" ca="1" si="3"/>
        <v/>
      </c>
      <c r="G13" s="293" t="str">
        <f t="shared" ca="1" si="4"/>
        <v/>
      </c>
      <c r="H13" s="294">
        <f t="shared" ca="1" si="5"/>
        <v>0</v>
      </c>
      <c r="I13" s="293" t="str">
        <f t="shared" ca="1" si="6"/>
        <v/>
      </c>
      <c r="J13" s="293" t="str">
        <f t="shared" ca="1" si="7"/>
        <v/>
      </c>
      <c r="K13" s="294">
        <f t="shared" ca="1" si="8"/>
        <v>0</v>
      </c>
      <c r="L13" s="295" t="str">
        <f t="shared" ca="1" si="9"/>
        <v/>
      </c>
      <c r="M13" s="293" t="str">
        <f t="shared" ca="1" si="10"/>
        <v/>
      </c>
      <c r="N13" s="296">
        <f t="shared" ca="1" si="11"/>
        <v>0</v>
      </c>
      <c r="O13" s="296">
        <f t="shared" ca="1" si="12"/>
        <v>0</v>
      </c>
      <c r="P13" s="297"/>
    </row>
    <row r="14" spans="1:16" ht="22.5" customHeight="1" x14ac:dyDescent="0.15">
      <c r="B14" s="291">
        <v>9</v>
      </c>
      <c r="C14" s="292" t="str">
        <f t="shared" ca="1" si="0"/>
        <v/>
      </c>
      <c r="D14" s="292" t="str">
        <f t="shared" ca="1" si="1"/>
        <v/>
      </c>
      <c r="E14" s="291" t="str">
        <f t="shared" ca="1" si="2"/>
        <v/>
      </c>
      <c r="F14" s="293" t="str">
        <f t="shared" ca="1" si="3"/>
        <v/>
      </c>
      <c r="G14" s="293" t="str">
        <f t="shared" ca="1" si="4"/>
        <v/>
      </c>
      <c r="H14" s="294">
        <f t="shared" ca="1" si="5"/>
        <v>0</v>
      </c>
      <c r="I14" s="293" t="str">
        <f t="shared" ca="1" si="6"/>
        <v/>
      </c>
      <c r="J14" s="293" t="str">
        <f t="shared" ca="1" si="7"/>
        <v/>
      </c>
      <c r="K14" s="294">
        <f t="shared" ca="1" si="8"/>
        <v>0</v>
      </c>
      <c r="L14" s="295" t="str">
        <f t="shared" ca="1" si="9"/>
        <v/>
      </c>
      <c r="M14" s="293" t="str">
        <f t="shared" ca="1" si="10"/>
        <v/>
      </c>
      <c r="N14" s="296">
        <f t="shared" ca="1" si="11"/>
        <v>0</v>
      </c>
      <c r="O14" s="296">
        <f t="shared" ca="1" si="12"/>
        <v>0</v>
      </c>
      <c r="P14" s="297"/>
    </row>
    <row r="15" spans="1:16" ht="22.5" customHeight="1" x14ac:dyDescent="0.15">
      <c r="B15" s="291">
        <v>10</v>
      </c>
      <c r="C15" s="292" t="str">
        <f t="shared" ca="1" si="0"/>
        <v/>
      </c>
      <c r="D15" s="292" t="str">
        <f t="shared" ca="1" si="1"/>
        <v/>
      </c>
      <c r="E15" s="291" t="str">
        <f t="shared" ca="1" si="2"/>
        <v/>
      </c>
      <c r="F15" s="293" t="str">
        <f t="shared" ca="1" si="3"/>
        <v/>
      </c>
      <c r="G15" s="293" t="str">
        <f t="shared" ca="1" si="4"/>
        <v/>
      </c>
      <c r="H15" s="294">
        <f t="shared" ca="1" si="5"/>
        <v>0</v>
      </c>
      <c r="I15" s="293" t="str">
        <f t="shared" ca="1" si="6"/>
        <v/>
      </c>
      <c r="J15" s="293" t="str">
        <f t="shared" ca="1" si="7"/>
        <v/>
      </c>
      <c r="K15" s="294">
        <f t="shared" ca="1" si="8"/>
        <v>0</v>
      </c>
      <c r="L15" s="295" t="str">
        <f t="shared" ca="1" si="9"/>
        <v/>
      </c>
      <c r="M15" s="293" t="str">
        <f t="shared" ca="1" si="10"/>
        <v/>
      </c>
      <c r="N15" s="296">
        <f t="shared" ca="1" si="11"/>
        <v>0</v>
      </c>
      <c r="O15" s="296">
        <f t="shared" ca="1" si="12"/>
        <v>0</v>
      </c>
      <c r="P15" s="297"/>
    </row>
    <row r="16" spans="1:16" ht="22.5" customHeight="1" x14ac:dyDescent="0.15">
      <c r="B16" s="291">
        <v>11</v>
      </c>
      <c r="C16" s="292" t="str">
        <f t="shared" ca="1" si="0"/>
        <v/>
      </c>
      <c r="D16" s="292" t="str">
        <f t="shared" ca="1" si="1"/>
        <v/>
      </c>
      <c r="E16" s="291" t="str">
        <f t="shared" ca="1" si="2"/>
        <v/>
      </c>
      <c r="F16" s="293" t="str">
        <f t="shared" ca="1" si="3"/>
        <v/>
      </c>
      <c r="G16" s="293" t="str">
        <f t="shared" ca="1" si="4"/>
        <v/>
      </c>
      <c r="H16" s="294">
        <f t="shared" ca="1" si="5"/>
        <v>0</v>
      </c>
      <c r="I16" s="293" t="str">
        <f t="shared" ca="1" si="6"/>
        <v/>
      </c>
      <c r="J16" s="293" t="str">
        <f t="shared" ca="1" si="7"/>
        <v/>
      </c>
      <c r="K16" s="294">
        <f t="shared" ca="1" si="8"/>
        <v>0</v>
      </c>
      <c r="L16" s="295" t="str">
        <f t="shared" ca="1" si="9"/>
        <v/>
      </c>
      <c r="M16" s="293" t="str">
        <f t="shared" ca="1" si="10"/>
        <v/>
      </c>
      <c r="N16" s="296">
        <f t="shared" ca="1" si="11"/>
        <v>0</v>
      </c>
      <c r="O16" s="296">
        <f t="shared" ca="1" si="12"/>
        <v>0</v>
      </c>
      <c r="P16" s="297"/>
    </row>
    <row r="17" spans="1:16" ht="22.5" customHeight="1" x14ac:dyDescent="0.15">
      <c r="B17" s="291">
        <v>12</v>
      </c>
      <c r="C17" s="292" t="str">
        <f t="shared" ca="1" si="0"/>
        <v/>
      </c>
      <c r="D17" s="292" t="str">
        <f t="shared" ca="1" si="1"/>
        <v/>
      </c>
      <c r="E17" s="291" t="str">
        <f t="shared" ca="1" si="2"/>
        <v/>
      </c>
      <c r="F17" s="293" t="str">
        <f t="shared" ca="1" si="3"/>
        <v/>
      </c>
      <c r="G17" s="293" t="str">
        <f t="shared" ca="1" si="4"/>
        <v/>
      </c>
      <c r="H17" s="294">
        <f t="shared" ca="1" si="5"/>
        <v>0</v>
      </c>
      <c r="I17" s="293" t="str">
        <f t="shared" ca="1" si="6"/>
        <v/>
      </c>
      <c r="J17" s="293" t="str">
        <f t="shared" ca="1" si="7"/>
        <v/>
      </c>
      <c r="K17" s="294">
        <f t="shared" ca="1" si="8"/>
        <v>0</v>
      </c>
      <c r="L17" s="295" t="str">
        <f t="shared" ca="1" si="9"/>
        <v/>
      </c>
      <c r="M17" s="293" t="str">
        <f t="shared" ca="1" si="10"/>
        <v/>
      </c>
      <c r="N17" s="296">
        <f t="shared" ca="1" si="11"/>
        <v>0</v>
      </c>
      <c r="O17" s="296">
        <f t="shared" ca="1" si="12"/>
        <v>0</v>
      </c>
      <c r="P17" s="297"/>
    </row>
    <row r="18" spans="1:16" ht="22.5" customHeight="1" x14ac:dyDescent="0.15">
      <c r="B18" s="291">
        <v>13</v>
      </c>
      <c r="C18" s="292" t="str">
        <f t="shared" ca="1" si="0"/>
        <v/>
      </c>
      <c r="D18" s="292" t="str">
        <f t="shared" ca="1" si="1"/>
        <v/>
      </c>
      <c r="E18" s="291" t="str">
        <f t="shared" ca="1" si="2"/>
        <v/>
      </c>
      <c r="F18" s="293" t="str">
        <f t="shared" ca="1" si="3"/>
        <v/>
      </c>
      <c r="G18" s="293" t="str">
        <f t="shared" ca="1" si="4"/>
        <v/>
      </c>
      <c r="H18" s="294">
        <f t="shared" ca="1" si="5"/>
        <v>0</v>
      </c>
      <c r="I18" s="293" t="str">
        <f t="shared" ca="1" si="6"/>
        <v/>
      </c>
      <c r="J18" s="293" t="str">
        <f t="shared" ca="1" si="7"/>
        <v/>
      </c>
      <c r="K18" s="294">
        <f t="shared" ca="1" si="8"/>
        <v>0</v>
      </c>
      <c r="L18" s="295" t="str">
        <f t="shared" ca="1" si="9"/>
        <v/>
      </c>
      <c r="M18" s="293" t="str">
        <f t="shared" ca="1" si="10"/>
        <v/>
      </c>
      <c r="N18" s="296">
        <f t="shared" ca="1" si="11"/>
        <v>0</v>
      </c>
      <c r="O18" s="296">
        <f t="shared" ca="1" si="12"/>
        <v>0</v>
      </c>
      <c r="P18" s="297"/>
    </row>
    <row r="19" spans="1:16" ht="22.5" customHeight="1" x14ac:dyDescent="0.15">
      <c r="B19" s="291">
        <v>14</v>
      </c>
      <c r="C19" s="292" t="str">
        <f t="shared" ca="1" si="0"/>
        <v/>
      </c>
      <c r="D19" s="292" t="str">
        <f t="shared" ca="1" si="1"/>
        <v/>
      </c>
      <c r="E19" s="291" t="str">
        <f t="shared" ca="1" si="2"/>
        <v/>
      </c>
      <c r="F19" s="293" t="str">
        <f t="shared" ca="1" si="3"/>
        <v/>
      </c>
      <c r="G19" s="293" t="str">
        <f t="shared" ca="1" si="4"/>
        <v/>
      </c>
      <c r="H19" s="294">
        <f t="shared" ca="1" si="5"/>
        <v>0</v>
      </c>
      <c r="I19" s="293" t="str">
        <f t="shared" ca="1" si="6"/>
        <v/>
      </c>
      <c r="J19" s="293" t="str">
        <f t="shared" ca="1" si="7"/>
        <v/>
      </c>
      <c r="K19" s="294">
        <f t="shared" ca="1" si="8"/>
        <v>0</v>
      </c>
      <c r="L19" s="295" t="str">
        <f t="shared" ca="1" si="9"/>
        <v/>
      </c>
      <c r="M19" s="293" t="str">
        <f t="shared" ca="1" si="10"/>
        <v/>
      </c>
      <c r="N19" s="296">
        <f t="shared" ca="1" si="11"/>
        <v>0</v>
      </c>
      <c r="O19" s="296">
        <f t="shared" ca="1" si="12"/>
        <v>0</v>
      </c>
      <c r="P19" s="297"/>
    </row>
    <row r="20" spans="1:16" ht="22.5" customHeight="1" thickBot="1" x14ac:dyDescent="0.2">
      <c r="B20" s="298">
        <v>15</v>
      </c>
      <c r="C20" s="299" t="str">
        <f t="shared" ca="1" si="0"/>
        <v/>
      </c>
      <c r="D20" s="299" t="str">
        <f t="shared" ca="1" si="1"/>
        <v/>
      </c>
      <c r="E20" s="298" t="str">
        <f t="shared" ca="1" si="2"/>
        <v/>
      </c>
      <c r="F20" s="300" t="str">
        <f t="shared" ca="1" si="3"/>
        <v/>
      </c>
      <c r="G20" s="300" t="str">
        <f t="shared" ca="1" si="4"/>
        <v/>
      </c>
      <c r="H20" s="301">
        <f t="shared" ca="1" si="5"/>
        <v>0</v>
      </c>
      <c r="I20" s="300" t="str">
        <f t="shared" ca="1" si="6"/>
        <v/>
      </c>
      <c r="J20" s="300" t="str">
        <f t="shared" ca="1" si="7"/>
        <v/>
      </c>
      <c r="K20" s="301">
        <f t="shared" ca="1" si="8"/>
        <v>0</v>
      </c>
      <c r="L20" s="302" t="str">
        <f t="shared" ca="1" si="9"/>
        <v/>
      </c>
      <c r="M20" s="300" t="str">
        <f t="shared" ca="1" si="10"/>
        <v/>
      </c>
      <c r="N20" s="303">
        <f t="shared" ca="1" si="11"/>
        <v>0</v>
      </c>
      <c r="O20" s="303">
        <f t="shared" ca="1" si="12"/>
        <v>0</v>
      </c>
      <c r="P20" s="304"/>
    </row>
    <row r="21" spans="1:16" ht="22.5" customHeight="1" thickTop="1" thickBot="1" x14ac:dyDescent="0.2">
      <c r="B21" s="408" t="s">
        <v>132</v>
      </c>
      <c r="C21" s="409"/>
      <c r="D21" s="409"/>
      <c r="E21" s="409"/>
      <c r="F21" s="305"/>
      <c r="G21" s="305"/>
      <c r="H21" s="306">
        <f ca="1">SUM(H6:H20)</f>
        <v>0</v>
      </c>
      <c r="I21" s="305"/>
      <c r="J21" s="305"/>
      <c r="K21" s="306">
        <f ca="1">SUM(K6:K20)</f>
        <v>0</v>
      </c>
      <c r="L21" s="307"/>
      <c r="M21" s="305"/>
      <c r="N21" s="308">
        <f ca="1">SUM(N6:N20)</f>
        <v>0</v>
      </c>
      <c r="O21" s="308">
        <f ca="1">SUM(H21,N21)</f>
        <v>0</v>
      </c>
      <c r="P21" s="309"/>
    </row>
    <row r="22" spans="1:16" ht="19.5" customHeight="1" x14ac:dyDescent="0.15"/>
    <row r="23" spans="1:16" customFormat="1" ht="18" customHeight="1" x14ac:dyDescent="0.15">
      <c r="A23" s="36" t="s">
        <v>127</v>
      </c>
      <c r="B23" s="36"/>
      <c r="C23" s="36"/>
      <c r="D23" s="36"/>
    </row>
    <row r="24" spans="1:16" customFormat="1" ht="16.5" customHeight="1" x14ac:dyDescent="0.15">
      <c r="A24" s="36"/>
      <c r="B24" s="52">
        <v>1</v>
      </c>
      <c r="C24" s="53" t="s">
        <v>137</v>
      </c>
      <c r="D24" s="36"/>
    </row>
    <row r="25" spans="1:16" customFormat="1" ht="16.5" customHeight="1" x14ac:dyDescent="0.15">
      <c r="A25" s="36"/>
      <c r="B25" s="52">
        <v>2</v>
      </c>
      <c r="C25" s="53" t="s">
        <v>196</v>
      </c>
      <c r="D25" s="36"/>
    </row>
    <row r="26" spans="1:16" customFormat="1" ht="16.5" customHeight="1" x14ac:dyDescent="0.15">
      <c r="A26" s="36"/>
      <c r="B26" s="52">
        <v>3</v>
      </c>
      <c r="C26" s="53" t="s">
        <v>134</v>
      </c>
      <c r="D26" s="36"/>
    </row>
    <row r="27" spans="1:16" customFormat="1" ht="16.5" customHeight="1" x14ac:dyDescent="0.15">
      <c r="A27" s="36"/>
      <c r="B27" s="54">
        <v>4</v>
      </c>
      <c r="C27" s="55" t="s">
        <v>131</v>
      </c>
      <c r="D27" s="36"/>
    </row>
    <row r="28" spans="1:16" customFormat="1" ht="16.5" customHeight="1" x14ac:dyDescent="0.15">
      <c r="A28" s="36"/>
      <c r="B28" s="54">
        <v>5</v>
      </c>
      <c r="C28" s="55" t="s">
        <v>135</v>
      </c>
      <c r="D28" s="36"/>
    </row>
    <row r="29" spans="1:16" customFormat="1" ht="22.5" customHeight="1" x14ac:dyDescent="0.15"/>
    <row r="30" spans="1:16" customFormat="1" ht="22.5" customHeight="1" x14ac:dyDescent="0.15"/>
    <row r="31" spans="1:16" customFormat="1" ht="22.5" customHeight="1" x14ac:dyDescent="0.15"/>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4"/>
  <sheetViews>
    <sheetView tabSelected="1" view="pageBreakPreview" zoomScale="145" zoomScaleNormal="120" zoomScaleSheetLayoutView="145" workbookViewId="0">
      <selection activeCell="AG4" sqref="AG4:AM4"/>
    </sheetView>
  </sheetViews>
  <sheetFormatPr defaultColWidth="2.25" defaultRowHeight="13.5" x14ac:dyDescent="0.15"/>
  <cols>
    <col min="1" max="39" width="2.375" style="114" customWidth="1"/>
    <col min="40" max="40" width="2.25" style="114"/>
    <col min="41" max="41" width="2.25" style="114" customWidth="1"/>
    <col min="42" max="16384" width="2.25" style="114"/>
  </cols>
  <sheetData>
    <row r="1" spans="1:39" x14ac:dyDescent="0.15">
      <c r="A1" s="113" t="s">
        <v>124</v>
      </c>
    </row>
    <row r="3" spans="1:39" s="119" customFormat="1" ht="12" customHeight="1" x14ac:dyDescent="0.15">
      <c r="A3" s="537" t="s">
        <v>27</v>
      </c>
      <c r="B3" s="115" t="s">
        <v>0</v>
      </c>
      <c r="C3" s="116"/>
      <c r="D3" s="116"/>
      <c r="E3" s="117"/>
      <c r="F3" s="117"/>
      <c r="G3" s="117"/>
      <c r="H3" s="117"/>
      <c r="I3" s="117"/>
      <c r="J3" s="117"/>
      <c r="K3" s="118"/>
      <c r="L3" s="451"/>
      <c r="M3" s="452"/>
      <c r="N3" s="452"/>
      <c r="O3" s="452"/>
      <c r="P3" s="452"/>
      <c r="Q3" s="452"/>
      <c r="R3" s="452"/>
      <c r="S3" s="452"/>
      <c r="T3" s="452"/>
      <c r="U3" s="452"/>
      <c r="V3" s="452"/>
      <c r="W3" s="452"/>
      <c r="X3" s="452"/>
      <c r="Y3" s="452"/>
      <c r="Z3" s="452"/>
      <c r="AA3" s="452"/>
      <c r="AB3" s="452"/>
      <c r="AC3" s="452"/>
      <c r="AD3" s="452"/>
      <c r="AE3" s="452"/>
      <c r="AF3" s="453"/>
      <c r="AG3" s="548" t="s">
        <v>197</v>
      </c>
      <c r="AH3" s="549"/>
      <c r="AI3" s="549"/>
      <c r="AJ3" s="549"/>
      <c r="AK3" s="549"/>
      <c r="AL3" s="549"/>
      <c r="AM3" s="550"/>
    </row>
    <row r="4" spans="1:39" s="119" customFormat="1" ht="20.25" customHeight="1" x14ac:dyDescent="0.15">
      <c r="A4" s="538"/>
      <c r="B4" s="120" t="s">
        <v>22</v>
      </c>
      <c r="C4" s="121"/>
      <c r="D4" s="121"/>
      <c r="E4" s="122"/>
      <c r="F4" s="122"/>
      <c r="G4" s="122"/>
      <c r="H4" s="122"/>
      <c r="I4" s="122"/>
      <c r="J4" s="122"/>
      <c r="K4" s="123"/>
      <c r="L4" s="445"/>
      <c r="M4" s="446"/>
      <c r="N4" s="446"/>
      <c r="O4" s="446"/>
      <c r="P4" s="446"/>
      <c r="Q4" s="446"/>
      <c r="R4" s="446"/>
      <c r="S4" s="446"/>
      <c r="T4" s="446"/>
      <c r="U4" s="446"/>
      <c r="V4" s="446"/>
      <c r="W4" s="446"/>
      <c r="X4" s="446"/>
      <c r="Y4" s="446"/>
      <c r="Z4" s="446"/>
      <c r="AA4" s="446"/>
      <c r="AB4" s="446"/>
      <c r="AC4" s="446"/>
      <c r="AD4" s="446"/>
      <c r="AE4" s="446"/>
      <c r="AF4" s="447"/>
      <c r="AG4" s="551"/>
      <c r="AH4" s="552"/>
      <c r="AI4" s="552"/>
      <c r="AJ4" s="552"/>
      <c r="AK4" s="552"/>
      <c r="AL4" s="552"/>
      <c r="AM4" s="553"/>
    </row>
    <row r="5" spans="1:39" s="119" customFormat="1" ht="20.25" customHeight="1" x14ac:dyDescent="0.15">
      <c r="A5" s="538"/>
      <c r="B5" s="124" t="s">
        <v>88</v>
      </c>
      <c r="C5" s="125"/>
      <c r="D5" s="125"/>
      <c r="E5" s="126"/>
      <c r="F5" s="126"/>
      <c r="G5" s="126"/>
      <c r="H5" s="126"/>
      <c r="I5" s="126"/>
      <c r="J5" s="126"/>
      <c r="K5" s="127"/>
      <c r="L5" s="433"/>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5"/>
    </row>
    <row r="6" spans="1:39" s="119" customFormat="1" ht="13.5" customHeight="1" x14ac:dyDescent="0.15">
      <c r="A6" s="538"/>
      <c r="B6" s="556" t="s">
        <v>89</v>
      </c>
      <c r="C6" s="557"/>
      <c r="D6" s="557"/>
      <c r="E6" s="557"/>
      <c r="F6" s="557"/>
      <c r="G6" s="557"/>
      <c r="H6" s="557"/>
      <c r="I6" s="557"/>
      <c r="J6" s="557"/>
      <c r="K6" s="558"/>
      <c r="L6" s="128" t="s">
        <v>7</v>
      </c>
      <c r="M6" s="128"/>
      <c r="N6" s="128"/>
      <c r="O6" s="128"/>
      <c r="P6" s="128"/>
      <c r="Q6" s="546"/>
      <c r="R6" s="546"/>
      <c r="S6" s="128" t="s">
        <v>8</v>
      </c>
      <c r="T6" s="546"/>
      <c r="U6" s="546"/>
      <c r="V6" s="546"/>
      <c r="W6" s="128" t="s">
        <v>9</v>
      </c>
      <c r="X6" s="128"/>
      <c r="Y6" s="128"/>
      <c r="Z6" s="128"/>
      <c r="AA6" s="128"/>
      <c r="AB6" s="128"/>
      <c r="AC6" s="129"/>
      <c r="AD6" s="128"/>
      <c r="AE6" s="128"/>
      <c r="AF6" s="128"/>
      <c r="AG6" s="128"/>
      <c r="AH6" s="128"/>
      <c r="AI6" s="128"/>
      <c r="AJ6" s="128"/>
      <c r="AK6" s="128"/>
      <c r="AL6" s="128"/>
      <c r="AM6" s="130"/>
    </row>
    <row r="7" spans="1:39" s="119" customFormat="1" ht="20.25" customHeight="1" x14ac:dyDescent="0.15">
      <c r="A7" s="538"/>
      <c r="B7" s="559"/>
      <c r="C7" s="560"/>
      <c r="D7" s="560"/>
      <c r="E7" s="560"/>
      <c r="F7" s="560"/>
      <c r="G7" s="560"/>
      <c r="H7" s="560"/>
      <c r="I7" s="560"/>
      <c r="J7" s="560"/>
      <c r="K7" s="561"/>
      <c r="L7" s="445"/>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7"/>
    </row>
    <row r="8" spans="1:39" s="119" customFormat="1" ht="20.25" customHeight="1" x14ac:dyDescent="0.15">
      <c r="A8" s="538"/>
      <c r="B8" s="131" t="s">
        <v>10</v>
      </c>
      <c r="C8" s="132"/>
      <c r="D8" s="132"/>
      <c r="E8" s="133"/>
      <c r="F8" s="133"/>
      <c r="G8" s="133"/>
      <c r="H8" s="133"/>
      <c r="I8" s="133"/>
      <c r="J8" s="133"/>
      <c r="K8" s="133"/>
      <c r="L8" s="131" t="s">
        <v>11</v>
      </c>
      <c r="M8" s="133"/>
      <c r="N8" s="133"/>
      <c r="O8" s="133"/>
      <c r="P8" s="133"/>
      <c r="Q8" s="133"/>
      <c r="R8" s="134"/>
      <c r="S8" s="442"/>
      <c r="T8" s="443"/>
      <c r="U8" s="443"/>
      <c r="V8" s="443"/>
      <c r="W8" s="443"/>
      <c r="X8" s="443"/>
      <c r="Y8" s="444"/>
      <c r="Z8" s="131" t="s">
        <v>86</v>
      </c>
      <c r="AA8" s="133"/>
      <c r="AB8" s="133"/>
      <c r="AC8" s="133"/>
      <c r="AD8" s="133"/>
      <c r="AE8" s="133"/>
      <c r="AF8" s="134"/>
      <c r="AG8" s="442"/>
      <c r="AH8" s="443"/>
      <c r="AI8" s="443"/>
      <c r="AJ8" s="443"/>
      <c r="AK8" s="443"/>
      <c r="AL8" s="443"/>
      <c r="AM8" s="444"/>
    </row>
    <row r="9" spans="1:39" s="119" customFormat="1" ht="20.25" customHeight="1" x14ac:dyDescent="0.15">
      <c r="A9" s="539"/>
      <c r="B9" s="131" t="s">
        <v>23</v>
      </c>
      <c r="C9" s="132"/>
      <c r="D9" s="132"/>
      <c r="E9" s="133"/>
      <c r="F9" s="133"/>
      <c r="G9" s="133"/>
      <c r="H9" s="133"/>
      <c r="I9" s="133"/>
      <c r="J9" s="133"/>
      <c r="K9" s="133"/>
      <c r="L9" s="442"/>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4"/>
    </row>
    <row r="10" spans="1:39" s="119" customFormat="1" ht="18" customHeight="1" x14ac:dyDescent="0.15">
      <c r="A10" s="540" t="s">
        <v>28</v>
      </c>
      <c r="B10" s="541"/>
      <c r="C10" s="541"/>
      <c r="D10" s="541"/>
      <c r="E10" s="541"/>
      <c r="F10" s="541"/>
      <c r="G10" s="541"/>
      <c r="H10" s="542"/>
      <c r="I10" s="135"/>
      <c r="J10" s="136" t="s">
        <v>208</v>
      </c>
      <c r="K10" s="128"/>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8"/>
    </row>
    <row r="11" spans="1:39" s="119" customFormat="1" ht="18" customHeight="1" x14ac:dyDescent="0.15">
      <c r="A11" s="543"/>
      <c r="B11" s="544"/>
      <c r="C11" s="544"/>
      <c r="D11" s="544"/>
      <c r="E11" s="544"/>
      <c r="F11" s="544"/>
      <c r="G11" s="544"/>
      <c r="H11" s="545"/>
      <c r="I11" s="139"/>
      <c r="J11" s="140" t="s">
        <v>211</v>
      </c>
      <c r="K11" s="122"/>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41"/>
    </row>
    <row r="12" spans="1:39" s="119" customFormat="1" ht="5.25" customHeight="1" x14ac:dyDescent="0.15">
      <c r="A12" s="142"/>
      <c r="B12" s="142"/>
      <c r="C12" s="142"/>
      <c r="D12" s="142"/>
      <c r="E12" s="142"/>
      <c r="F12" s="142"/>
      <c r="G12" s="142"/>
      <c r="H12" s="142"/>
      <c r="I12" s="136"/>
      <c r="J12" s="143"/>
      <c r="K12" s="128"/>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39" s="119" customFormat="1" ht="20.25" customHeight="1" x14ac:dyDescent="0.15">
      <c r="A13" s="144" t="s">
        <v>209</v>
      </c>
      <c r="B13" s="145"/>
      <c r="C13" s="146"/>
      <c r="D13" s="146"/>
      <c r="E13" s="146"/>
      <c r="F13" s="146"/>
      <c r="G13" s="146"/>
      <c r="H13" s="146"/>
      <c r="I13" s="147"/>
      <c r="J13" s="140"/>
      <c r="K13" s="122"/>
      <c r="L13" s="121"/>
      <c r="M13" s="121"/>
      <c r="N13" s="121"/>
      <c r="O13" s="121"/>
      <c r="P13" s="121"/>
      <c r="Q13" s="121"/>
      <c r="R13" s="121"/>
      <c r="S13" s="121"/>
      <c r="T13" s="121"/>
      <c r="U13" s="121"/>
      <c r="V13" s="121"/>
      <c r="W13" s="448" t="s">
        <v>105</v>
      </c>
      <c r="X13" s="449"/>
      <c r="Y13" s="449"/>
      <c r="Z13" s="450"/>
      <c r="AA13" s="485" t="str">
        <f>IF($L$5="","",VLOOKUP($L$5,基準単価!$D$7:$F$35,2,0))</f>
        <v/>
      </c>
      <c r="AB13" s="486"/>
      <c r="AC13" s="486"/>
      <c r="AD13" s="449" t="s">
        <v>77</v>
      </c>
      <c r="AE13" s="450"/>
      <c r="AF13" s="448" t="s">
        <v>57</v>
      </c>
      <c r="AG13" s="449"/>
      <c r="AH13" s="450"/>
      <c r="AI13" s="500"/>
      <c r="AJ13" s="501"/>
      <c r="AK13" s="501"/>
      <c r="AL13" s="449" t="s">
        <v>77</v>
      </c>
      <c r="AM13" s="450"/>
    </row>
    <row r="14" spans="1:39" s="119" customFormat="1" ht="20.25" customHeight="1" x14ac:dyDescent="0.15">
      <c r="A14" s="148" t="s">
        <v>29</v>
      </c>
      <c r="B14" s="149"/>
      <c r="C14" s="150"/>
      <c r="D14" s="150"/>
      <c r="E14" s="150"/>
      <c r="F14" s="150"/>
      <c r="G14" s="150"/>
      <c r="H14" s="494"/>
      <c r="I14" s="495"/>
      <c r="J14" s="496"/>
      <c r="K14" s="488" t="s">
        <v>112</v>
      </c>
      <c r="L14" s="489"/>
      <c r="M14" s="489"/>
      <c r="N14" s="489"/>
      <c r="O14" s="489"/>
      <c r="P14" s="489"/>
      <c r="Q14" s="489"/>
      <c r="R14" s="489"/>
      <c r="S14" s="489"/>
      <c r="T14" s="489"/>
      <c r="U14" s="489"/>
      <c r="V14" s="489"/>
      <c r="W14" s="489"/>
      <c r="X14" s="489"/>
      <c r="Y14" s="489"/>
      <c r="Z14" s="489"/>
      <c r="AA14" s="489"/>
      <c r="AB14" s="489"/>
      <c r="AC14" s="489"/>
      <c r="AD14" s="489"/>
      <c r="AE14" s="489"/>
      <c r="AF14" s="151" t="s">
        <v>102</v>
      </c>
      <c r="AG14" s="152"/>
      <c r="AH14" s="152"/>
      <c r="AI14" s="153"/>
      <c r="AJ14" s="153"/>
      <c r="AK14" s="132"/>
      <c r="AL14" s="150"/>
      <c r="AM14" s="154"/>
    </row>
    <row r="15" spans="1:39" s="119" customFormat="1" ht="14.25" customHeight="1" x14ac:dyDescent="0.15">
      <c r="A15" s="155"/>
      <c r="B15" s="156"/>
      <c r="C15" s="490" t="s">
        <v>271</v>
      </c>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1"/>
    </row>
    <row r="16" spans="1:39" s="119" customFormat="1" ht="14.25" customHeight="1" x14ac:dyDescent="0.15">
      <c r="A16" s="157"/>
      <c r="B16" s="158"/>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1"/>
    </row>
    <row r="17" spans="1:39" s="119" customFormat="1" ht="14.25" customHeight="1" x14ac:dyDescent="0.15">
      <c r="A17" s="157"/>
      <c r="B17" s="158"/>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1"/>
    </row>
    <row r="18" spans="1:39" s="119" customFormat="1" ht="14.25" customHeight="1" x14ac:dyDescent="0.15">
      <c r="A18" s="157"/>
      <c r="B18" s="158"/>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1"/>
    </row>
    <row r="19" spans="1:39" s="119" customFormat="1" ht="14.25" customHeight="1" x14ac:dyDescent="0.15">
      <c r="A19" s="159"/>
      <c r="B19" s="160"/>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3"/>
    </row>
    <row r="20" spans="1:39" s="119" customFormat="1" ht="19.5" customHeight="1" x14ac:dyDescent="0.15">
      <c r="A20" s="161" t="s">
        <v>42</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3"/>
    </row>
    <row r="21" spans="1:39" s="119" customFormat="1" ht="18.75" customHeight="1" x14ac:dyDescent="0.15">
      <c r="A21" s="164" t="s">
        <v>193</v>
      </c>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row>
    <row r="22" spans="1:39" s="119" customFormat="1" ht="18.75" customHeight="1" x14ac:dyDescent="0.15">
      <c r="A22" s="168"/>
      <c r="B22" s="169"/>
      <c r="C22" s="170" t="s">
        <v>30</v>
      </c>
      <c r="D22" s="166"/>
      <c r="E22" s="166"/>
      <c r="F22" s="166"/>
      <c r="G22" s="166"/>
      <c r="H22" s="166"/>
      <c r="I22" s="166"/>
      <c r="J22" s="166"/>
      <c r="K22" s="166"/>
      <c r="L22" s="165"/>
      <c r="M22" s="165"/>
      <c r="N22" s="166" t="s">
        <v>36</v>
      </c>
      <c r="O22" s="171"/>
      <c r="P22" s="172" t="s">
        <v>25</v>
      </c>
      <c r="Q22" s="173"/>
      <c r="R22" s="173"/>
      <c r="S22" s="174"/>
      <c r="T22" s="165"/>
      <c r="U22" s="165"/>
      <c r="V22" s="165"/>
      <c r="W22" s="173"/>
      <c r="X22" s="143"/>
      <c r="Y22" s="143"/>
      <c r="Z22" s="175"/>
      <c r="AA22" s="172" t="s">
        <v>24</v>
      </c>
      <c r="AB22" s="143"/>
      <c r="AC22" s="176"/>
      <c r="AD22" s="176"/>
      <c r="AE22" s="176"/>
      <c r="AF22" s="176"/>
      <c r="AG22" s="143"/>
      <c r="AH22" s="175"/>
      <c r="AI22" s="172" t="s">
        <v>35</v>
      </c>
      <c r="AJ22" s="166"/>
      <c r="AK22" s="166"/>
      <c r="AL22" s="166"/>
      <c r="AM22" s="167"/>
    </row>
    <row r="23" spans="1:39" s="119" customFormat="1" ht="18.75" customHeight="1" x14ac:dyDescent="0.15">
      <c r="A23" s="168"/>
      <c r="B23" s="177"/>
      <c r="C23" s="178" t="s">
        <v>31</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79"/>
    </row>
    <row r="24" spans="1:39" s="119" customFormat="1" ht="18.75" customHeight="1" x14ac:dyDescent="0.15">
      <c r="A24" s="168"/>
      <c r="B24" s="177"/>
      <c r="C24" s="178" t="s">
        <v>32</v>
      </c>
      <c r="D24" s="158"/>
      <c r="E24" s="158"/>
      <c r="F24" s="158"/>
      <c r="G24" s="158"/>
      <c r="H24" s="158"/>
      <c r="I24" s="158"/>
      <c r="J24" s="158"/>
      <c r="K24" s="158"/>
      <c r="L24" s="158"/>
      <c r="M24" s="158"/>
      <c r="N24" s="158" t="s">
        <v>37</v>
      </c>
      <c r="O24" s="180"/>
      <c r="P24" s="181" t="s">
        <v>33</v>
      </c>
      <c r="Q24" s="182"/>
      <c r="R24" s="182"/>
      <c r="S24" s="183"/>
      <c r="T24" s="156"/>
      <c r="U24" s="156"/>
      <c r="V24" s="156"/>
      <c r="W24" s="182"/>
      <c r="X24" s="184"/>
      <c r="Y24" s="184"/>
      <c r="Z24" s="184"/>
      <c r="AA24" s="185"/>
      <c r="AB24" s="181" t="s">
        <v>34</v>
      </c>
      <c r="AC24" s="186"/>
      <c r="AD24" s="186"/>
      <c r="AE24" s="186"/>
      <c r="AF24" s="186"/>
      <c r="AG24" s="184"/>
      <c r="AH24" s="184"/>
      <c r="AI24" s="185"/>
      <c r="AJ24" s="181" t="s">
        <v>35</v>
      </c>
      <c r="AK24" s="158"/>
      <c r="AL24" s="158"/>
      <c r="AM24" s="179"/>
    </row>
    <row r="25" spans="1:39" s="119" customFormat="1" ht="18.75" customHeight="1" x14ac:dyDescent="0.15">
      <c r="A25" s="168"/>
      <c r="B25" s="177"/>
      <c r="C25" s="178" t="s">
        <v>38</v>
      </c>
      <c r="D25" s="158"/>
      <c r="E25" s="158"/>
      <c r="F25" s="158"/>
      <c r="G25" s="158"/>
      <c r="H25" s="158"/>
      <c r="I25" s="158"/>
      <c r="J25" s="158"/>
      <c r="K25" s="156"/>
      <c r="L25" s="158"/>
      <c r="M25" s="156"/>
      <c r="N25" s="187" t="s">
        <v>39</v>
      </c>
      <c r="O25" s="158"/>
      <c r="P25" s="158"/>
      <c r="Q25" s="158"/>
      <c r="R25" s="158"/>
      <c r="S25" s="158"/>
      <c r="T25" s="487"/>
      <c r="U25" s="487"/>
      <c r="V25" s="487"/>
      <c r="W25" s="487"/>
      <c r="X25" s="487"/>
      <c r="Y25" s="487"/>
      <c r="Z25" s="487"/>
      <c r="AA25" s="487"/>
      <c r="AB25" s="487"/>
      <c r="AC25" s="487"/>
      <c r="AD25" s="487"/>
      <c r="AE25" s="487"/>
      <c r="AF25" s="487"/>
      <c r="AG25" s="487"/>
      <c r="AH25" s="487"/>
      <c r="AI25" s="487"/>
      <c r="AJ25" s="487"/>
      <c r="AK25" s="487"/>
      <c r="AL25" s="487"/>
      <c r="AM25" s="179" t="s">
        <v>41</v>
      </c>
    </row>
    <row r="26" spans="1:39" s="119" customFormat="1" ht="18.75" customHeight="1" x14ac:dyDescent="0.15">
      <c r="A26" s="188"/>
      <c r="B26" s="189"/>
      <c r="C26" s="190" t="s">
        <v>40</v>
      </c>
      <c r="D26" s="160"/>
      <c r="E26" s="160"/>
      <c r="F26" s="160"/>
      <c r="G26" s="160"/>
      <c r="H26" s="160"/>
      <c r="I26" s="160"/>
      <c r="J26" s="160"/>
      <c r="K26" s="191"/>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92"/>
    </row>
    <row r="27" spans="1:39" s="119" customFormat="1" ht="18.75" customHeight="1" x14ac:dyDescent="0.15">
      <c r="A27" s="164" t="s">
        <v>78</v>
      </c>
      <c r="B27" s="176"/>
      <c r="C27" s="142"/>
      <c r="D27" s="142"/>
      <c r="E27" s="193"/>
      <c r="F27" s="142"/>
      <c r="G27" s="142"/>
      <c r="H27" s="142"/>
      <c r="I27" s="142"/>
      <c r="J27" s="173"/>
      <c r="K27" s="173"/>
      <c r="L27" s="173"/>
      <c r="M27" s="173"/>
      <c r="N27" s="173"/>
      <c r="O27" s="136"/>
      <c r="P27" s="165"/>
      <c r="Q27" s="165"/>
      <c r="R27" s="165"/>
      <c r="S27" s="194"/>
      <c r="T27" s="195"/>
      <c r="U27" s="194"/>
      <c r="V27" s="194"/>
      <c r="W27" s="194"/>
      <c r="X27" s="194"/>
      <c r="Y27" s="150"/>
      <c r="Z27" s="150"/>
      <c r="AA27" s="150"/>
      <c r="AB27" s="150"/>
      <c r="AC27" s="194"/>
      <c r="AD27" s="194"/>
      <c r="AE27" s="194"/>
      <c r="AF27" s="194"/>
      <c r="AG27" s="194"/>
      <c r="AH27" s="194"/>
      <c r="AI27" s="196"/>
      <c r="AJ27" s="196"/>
      <c r="AK27" s="196"/>
      <c r="AL27" s="196"/>
      <c r="AM27" s="197"/>
    </row>
    <row r="28" spans="1:39" s="119" customFormat="1" ht="18.75" customHeight="1" x14ac:dyDescent="0.15">
      <c r="A28" s="198"/>
      <c r="B28" s="199"/>
      <c r="C28" s="200" t="s">
        <v>217</v>
      </c>
      <c r="D28" s="149"/>
      <c r="E28" s="201"/>
      <c r="F28" s="149"/>
      <c r="G28" s="149"/>
      <c r="H28" s="149"/>
      <c r="I28" s="149"/>
      <c r="J28" s="194"/>
      <c r="K28" s="194"/>
      <c r="L28" s="194"/>
      <c r="M28" s="194"/>
      <c r="N28" s="194"/>
      <c r="O28" s="202"/>
      <c r="P28" s="203" t="s">
        <v>218</v>
      </c>
      <c r="Q28" s="153"/>
      <c r="R28" s="153"/>
      <c r="S28" s="204"/>
      <c r="T28" s="140"/>
      <c r="U28" s="140"/>
      <c r="V28" s="140"/>
      <c r="W28" s="140"/>
      <c r="X28" s="140"/>
      <c r="Y28" s="205"/>
      <c r="Z28" s="205"/>
      <c r="AA28" s="205"/>
      <c r="AB28" s="205"/>
      <c r="AC28" s="140"/>
      <c r="AD28" s="140"/>
      <c r="AE28" s="140"/>
      <c r="AF28" s="140"/>
      <c r="AG28" s="140"/>
      <c r="AH28" s="204"/>
      <c r="AI28" s="206"/>
      <c r="AJ28" s="206"/>
      <c r="AK28" s="206"/>
      <c r="AL28" s="206"/>
      <c r="AM28" s="207"/>
    </row>
    <row r="29" spans="1:39" s="119" customFormat="1" ht="18.75" customHeight="1" x14ac:dyDescent="0.15">
      <c r="A29" s="208" t="s">
        <v>216</v>
      </c>
      <c r="B29" s="186"/>
      <c r="C29" s="209"/>
      <c r="D29" s="209"/>
      <c r="E29" s="187"/>
      <c r="F29" s="209"/>
      <c r="G29" s="209"/>
      <c r="H29" s="209"/>
      <c r="I29" s="209"/>
      <c r="J29" s="182"/>
      <c r="K29" s="182"/>
      <c r="L29" s="182"/>
      <c r="M29" s="182"/>
      <c r="N29" s="182"/>
      <c r="O29" s="210"/>
      <c r="P29" s="156"/>
      <c r="Q29" s="156"/>
      <c r="R29" s="156"/>
      <c r="S29" s="204"/>
      <c r="T29" s="140"/>
      <c r="U29" s="140"/>
      <c r="V29" s="140"/>
      <c r="W29" s="140"/>
      <c r="X29" s="140"/>
      <c r="Y29" s="146"/>
      <c r="Z29" s="146"/>
      <c r="AA29" s="146"/>
      <c r="AB29" s="146"/>
      <c r="AC29" s="140"/>
      <c r="AD29" s="140"/>
      <c r="AE29" s="140"/>
      <c r="AF29" s="140"/>
      <c r="AG29" s="140"/>
      <c r="AH29" s="204"/>
      <c r="AI29" s="206"/>
      <c r="AJ29" s="206"/>
      <c r="AK29" s="206"/>
      <c r="AL29" s="206"/>
      <c r="AM29" s="211"/>
    </row>
    <row r="30" spans="1:39" s="119" customFormat="1" ht="18.75" customHeight="1" x14ac:dyDescent="0.15">
      <c r="A30" s="155"/>
      <c r="B30" s="212"/>
      <c r="C30" s="213" t="s">
        <v>43</v>
      </c>
      <c r="D30" s="150"/>
      <c r="E30" s="214"/>
      <c r="F30" s="150"/>
      <c r="G30" s="150"/>
      <c r="H30" s="150"/>
      <c r="I30" s="150"/>
      <c r="J30" s="194"/>
      <c r="K30" s="194"/>
      <c r="L30" s="194"/>
      <c r="M30" s="194"/>
      <c r="N30" s="194"/>
      <c r="O30" s="202"/>
      <c r="P30" s="215" t="s">
        <v>44</v>
      </c>
      <c r="Q30" s="153"/>
      <c r="R30" s="153"/>
      <c r="S30" s="195"/>
      <c r="T30" s="195"/>
      <c r="U30" s="195"/>
      <c r="V30" s="195"/>
      <c r="W30" s="195"/>
      <c r="X30" s="195"/>
      <c r="Y30" s="150"/>
      <c r="Z30" s="150"/>
      <c r="AA30" s="150"/>
      <c r="AB30" s="150"/>
      <c r="AC30" s="195"/>
      <c r="AD30" s="195"/>
      <c r="AE30" s="195"/>
      <c r="AF30" s="195"/>
      <c r="AG30" s="195"/>
      <c r="AH30" s="194"/>
      <c r="AI30" s="196"/>
      <c r="AJ30" s="196"/>
      <c r="AK30" s="196"/>
      <c r="AL30" s="196"/>
      <c r="AM30" s="197"/>
    </row>
    <row r="31" spans="1:39" s="119" customFormat="1" ht="18.75" customHeight="1" x14ac:dyDescent="0.15">
      <c r="A31" s="216"/>
      <c r="B31" s="142"/>
      <c r="C31" s="170"/>
      <c r="D31" s="142"/>
      <c r="E31" s="193"/>
      <c r="F31" s="142"/>
      <c r="G31" s="142"/>
      <c r="H31" s="142"/>
      <c r="I31" s="142"/>
      <c r="J31" s="173"/>
      <c r="K31" s="173"/>
      <c r="L31" s="173"/>
      <c r="M31" s="173"/>
      <c r="N31" s="173"/>
      <c r="O31" s="217"/>
      <c r="P31" s="218"/>
      <c r="Q31" s="165"/>
      <c r="R31" s="165"/>
      <c r="S31" s="143"/>
      <c r="T31" s="143"/>
      <c r="U31" s="143"/>
      <c r="V31" s="143"/>
      <c r="W31" s="195"/>
      <c r="X31" s="195"/>
      <c r="Y31" s="150"/>
      <c r="Z31" s="150"/>
      <c r="AA31" s="150"/>
      <c r="AB31" s="150"/>
      <c r="AC31" s="195"/>
      <c r="AD31" s="195"/>
      <c r="AE31" s="195"/>
      <c r="AF31" s="195"/>
      <c r="AG31" s="195"/>
      <c r="AH31" s="194"/>
      <c r="AI31" s="196"/>
      <c r="AJ31" s="196"/>
      <c r="AK31" s="196"/>
      <c r="AL31" s="196"/>
      <c r="AM31" s="197"/>
    </row>
    <row r="32" spans="1:39" s="119" customFormat="1" ht="18" customHeight="1" x14ac:dyDescent="0.15">
      <c r="A32" s="219" t="s">
        <v>219</v>
      </c>
      <c r="B32" s="205"/>
      <c r="C32" s="146"/>
      <c r="D32" s="146"/>
      <c r="E32" s="191"/>
      <c r="F32" s="146"/>
      <c r="G32" s="146"/>
      <c r="H32" s="146"/>
      <c r="I32" s="146"/>
      <c r="J32" s="204"/>
      <c r="K32" s="204"/>
      <c r="L32" s="204"/>
      <c r="M32" s="204"/>
      <c r="N32" s="204"/>
      <c r="O32" s="220"/>
      <c r="P32" s="145"/>
      <c r="Q32" s="145"/>
      <c r="R32" s="145"/>
      <c r="S32" s="204"/>
      <c r="T32" s="140"/>
      <c r="U32" s="140"/>
      <c r="V32" s="140"/>
      <c r="W32" s="448" t="s">
        <v>105</v>
      </c>
      <c r="X32" s="449"/>
      <c r="Y32" s="449"/>
      <c r="Z32" s="450"/>
      <c r="AA32" s="485" t="str">
        <f>IF($L$5="","",VLOOKUP($L$5,基準単価!$D$7:$G$35,3,0))</f>
        <v/>
      </c>
      <c r="AB32" s="486"/>
      <c r="AC32" s="486"/>
      <c r="AD32" s="449" t="s">
        <v>77</v>
      </c>
      <c r="AE32" s="450"/>
      <c r="AF32" s="448" t="s">
        <v>57</v>
      </c>
      <c r="AG32" s="449"/>
      <c r="AH32" s="450"/>
      <c r="AI32" s="500">
        <f t="shared" ref="AI32" si="0">ROUNDDOWN($J$90/1000,0)</f>
        <v>0</v>
      </c>
      <c r="AJ32" s="501"/>
      <c r="AK32" s="501"/>
      <c r="AL32" s="449" t="s">
        <v>77</v>
      </c>
      <c r="AM32" s="450"/>
    </row>
    <row r="33" spans="1:39" s="119" customFormat="1" ht="18.75" customHeight="1" x14ac:dyDescent="0.15">
      <c r="A33" s="221"/>
      <c r="B33" s="177"/>
      <c r="C33" s="178" t="s">
        <v>45</v>
      </c>
      <c r="D33" s="158"/>
      <c r="E33" s="158"/>
      <c r="F33" s="158"/>
      <c r="G33" s="158"/>
      <c r="H33" s="158"/>
      <c r="I33" s="158"/>
      <c r="J33" s="158"/>
      <c r="K33" s="158"/>
      <c r="L33" s="158"/>
      <c r="M33" s="158"/>
      <c r="N33" s="158" t="s">
        <v>37</v>
      </c>
      <c r="O33" s="180"/>
      <c r="P33" s="181" t="s">
        <v>33</v>
      </c>
      <c r="Q33" s="182"/>
      <c r="R33" s="182"/>
      <c r="S33" s="183"/>
      <c r="T33" s="156"/>
      <c r="U33" s="156"/>
      <c r="V33" s="156"/>
      <c r="W33" s="182"/>
      <c r="X33" s="184"/>
      <c r="Y33" s="184"/>
      <c r="Z33" s="184"/>
      <c r="AA33" s="185"/>
      <c r="AB33" s="181" t="s">
        <v>34</v>
      </c>
      <c r="AC33" s="186"/>
      <c r="AD33" s="186"/>
      <c r="AE33" s="186"/>
      <c r="AF33" s="186"/>
      <c r="AG33" s="184"/>
      <c r="AH33" s="184"/>
      <c r="AI33" s="185"/>
      <c r="AJ33" s="181" t="s">
        <v>35</v>
      </c>
      <c r="AK33" s="158"/>
      <c r="AL33" s="158"/>
      <c r="AM33" s="179"/>
    </row>
    <row r="34" spans="1:39" ht="18.75" customHeight="1" x14ac:dyDescent="0.15">
      <c r="A34" s="222"/>
      <c r="B34" s="223"/>
      <c r="C34" s="190" t="s">
        <v>198</v>
      </c>
      <c r="D34" s="146"/>
      <c r="E34" s="191"/>
      <c r="F34" s="146"/>
      <c r="G34" s="146"/>
      <c r="H34" s="146"/>
      <c r="I34" s="146"/>
      <c r="J34" s="204"/>
      <c r="K34" s="204"/>
      <c r="L34" s="204"/>
      <c r="M34" s="204"/>
      <c r="N34" s="204"/>
      <c r="O34" s="224"/>
      <c r="P34" s="225" t="s">
        <v>46</v>
      </c>
      <c r="Q34" s="226"/>
      <c r="R34" s="226"/>
      <c r="S34" s="204"/>
      <c r="T34" s="140"/>
      <c r="U34" s="204"/>
      <c r="V34" s="204"/>
      <c r="W34" s="204"/>
      <c r="X34" s="204"/>
      <c r="Y34" s="146"/>
      <c r="Z34" s="146"/>
      <c r="AA34" s="146"/>
      <c r="AB34" s="227"/>
      <c r="AC34" s="190" t="s">
        <v>47</v>
      </c>
      <c r="AD34" s="204"/>
      <c r="AE34" s="204"/>
      <c r="AF34" s="204"/>
      <c r="AG34" s="204"/>
      <c r="AH34" s="204"/>
      <c r="AI34" s="206"/>
      <c r="AJ34" s="206"/>
      <c r="AK34" s="206"/>
      <c r="AL34" s="206"/>
      <c r="AM34" s="211"/>
    </row>
    <row r="35" spans="1:39" s="119" customFormat="1" ht="18" customHeight="1" x14ac:dyDescent="0.15">
      <c r="A35" s="164" t="s">
        <v>79</v>
      </c>
      <c r="B35" s="149"/>
      <c r="C35" s="150"/>
      <c r="D35" s="150"/>
      <c r="E35" s="214"/>
      <c r="F35" s="150"/>
      <c r="G35" s="150"/>
      <c r="H35" s="150"/>
      <c r="I35" s="150"/>
      <c r="J35" s="194"/>
      <c r="K35" s="194"/>
      <c r="L35" s="194"/>
      <c r="M35" s="194"/>
      <c r="N35" s="194"/>
      <c r="O35" s="228"/>
      <c r="P35" s="153"/>
      <c r="Q35" s="153"/>
      <c r="R35" s="153"/>
      <c r="S35" s="194"/>
      <c r="T35" s="195"/>
      <c r="U35" s="195"/>
      <c r="V35" s="195"/>
      <c r="W35" s="195"/>
      <c r="X35" s="195"/>
      <c r="Y35" s="195"/>
      <c r="Z35" s="195"/>
      <c r="AA35" s="195"/>
      <c r="AB35" s="195"/>
      <c r="AC35" s="195"/>
      <c r="AD35" s="195"/>
      <c r="AE35" s="195"/>
      <c r="AF35" s="195"/>
      <c r="AG35" s="195"/>
      <c r="AH35" s="194"/>
      <c r="AI35" s="196"/>
      <c r="AJ35" s="196"/>
      <c r="AK35" s="196"/>
      <c r="AL35" s="196"/>
      <c r="AM35" s="197"/>
    </row>
    <row r="36" spans="1:39" ht="30" customHeight="1" x14ac:dyDescent="0.15">
      <c r="A36" s="222"/>
      <c r="B36" s="497"/>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9"/>
    </row>
    <row r="37" spans="1:39" ht="4.5" customHeight="1" x14ac:dyDescent="0.15">
      <c r="A37" s="229"/>
      <c r="B37" s="142"/>
      <c r="C37" s="170"/>
      <c r="D37" s="142"/>
      <c r="E37" s="193"/>
      <c r="F37" s="142"/>
      <c r="G37" s="142"/>
      <c r="H37" s="142"/>
      <c r="I37" s="142"/>
      <c r="J37" s="173"/>
      <c r="K37" s="173"/>
      <c r="L37" s="173"/>
      <c r="M37" s="173"/>
      <c r="N37" s="173"/>
      <c r="O37" s="217"/>
      <c r="P37" s="218"/>
      <c r="Q37" s="229"/>
      <c r="R37" s="229"/>
      <c r="S37" s="173"/>
      <c r="T37" s="143"/>
      <c r="U37" s="173"/>
      <c r="V37" s="173"/>
      <c r="W37" s="173"/>
      <c r="X37" s="173"/>
      <c r="Y37" s="142"/>
      <c r="Z37" s="142"/>
      <c r="AA37" s="142"/>
      <c r="AB37" s="142"/>
      <c r="AC37" s="170"/>
      <c r="AD37" s="173"/>
      <c r="AE37" s="173"/>
      <c r="AF37" s="173"/>
      <c r="AG37" s="173"/>
      <c r="AH37" s="173"/>
      <c r="AI37" s="230"/>
      <c r="AJ37" s="230"/>
      <c r="AK37" s="230"/>
      <c r="AL37" s="230"/>
      <c r="AM37" s="173"/>
    </row>
    <row r="38" spans="1:39" ht="18.75" customHeight="1" x14ac:dyDescent="0.15">
      <c r="A38" s="231" t="s">
        <v>212</v>
      </c>
      <c r="B38" s="146"/>
      <c r="C38" s="190"/>
      <c r="D38" s="146"/>
      <c r="E38" s="191"/>
      <c r="F38" s="146"/>
      <c r="G38" s="146"/>
      <c r="H38" s="146"/>
      <c r="I38" s="146"/>
      <c r="J38" s="204"/>
      <c r="K38" s="204"/>
      <c r="L38" s="204"/>
      <c r="M38" s="204"/>
      <c r="N38" s="204"/>
      <c r="O38" s="220"/>
      <c r="P38" s="225"/>
      <c r="Q38" s="226"/>
      <c r="R38" s="226"/>
      <c r="S38" s="204"/>
      <c r="T38" s="140"/>
      <c r="U38" s="204"/>
      <c r="V38" s="204"/>
      <c r="W38" s="448" t="s">
        <v>105</v>
      </c>
      <c r="X38" s="449"/>
      <c r="Y38" s="449"/>
      <c r="Z38" s="450"/>
      <c r="AA38" s="485" t="str">
        <f>IF($L$5="","",VLOOKUP($L$5,基準単価!$D$7:$H$35,5,0))</f>
        <v/>
      </c>
      <c r="AB38" s="486"/>
      <c r="AC38" s="486"/>
      <c r="AD38" s="449" t="s">
        <v>77</v>
      </c>
      <c r="AE38" s="450"/>
      <c r="AF38" s="448" t="s">
        <v>57</v>
      </c>
      <c r="AG38" s="449"/>
      <c r="AH38" s="450"/>
      <c r="AI38" s="500">
        <f>ROUNDDOWN($J$106/1000,0)</f>
        <v>0</v>
      </c>
      <c r="AJ38" s="501"/>
      <c r="AK38" s="501"/>
      <c r="AL38" s="449" t="s">
        <v>77</v>
      </c>
      <c r="AM38" s="450"/>
    </row>
    <row r="39" spans="1:39" ht="18.75" customHeight="1" x14ac:dyDescent="0.15">
      <c r="A39" s="148" t="s">
        <v>29</v>
      </c>
      <c r="B39" s="149"/>
      <c r="C39" s="150"/>
      <c r="D39" s="150"/>
      <c r="E39" s="150"/>
      <c r="F39" s="150"/>
      <c r="G39" s="150"/>
      <c r="H39" s="494"/>
      <c r="I39" s="495"/>
      <c r="J39" s="496"/>
      <c r="K39" s="488" t="s">
        <v>112</v>
      </c>
      <c r="L39" s="489"/>
      <c r="M39" s="489"/>
      <c r="N39" s="489"/>
      <c r="O39" s="489"/>
      <c r="P39" s="489"/>
      <c r="Q39" s="489"/>
      <c r="R39" s="489"/>
      <c r="S39" s="489"/>
      <c r="T39" s="489"/>
      <c r="U39" s="489"/>
      <c r="V39" s="489"/>
      <c r="W39" s="489"/>
      <c r="X39" s="489"/>
      <c r="Y39" s="489"/>
      <c r="Z39" s="489"/>
      <c r="AA39" s="489"/>
      <c r="AB39" s="489"/>
      <c r="AC39" s="489"/>
      <c r="AD39" s="489"/>
      <c r="AE39" s="489"/>
      <c r="AF39" s="151" t="s">
        <v>103</v>
      </c>
      <c r="AG39" s="152"/>
      <c r="AH39" s="152"/>
      <c r="AI39" s="153"/>
      <c r="AJ39" s="153"/>
      <c r="AK39" s="132"/>
      <c r="AL39" s="150"/>
      <c r="AM39" s="154"/>
    </row>
    <row r="40" spans="1:39" ht="13.5" customHeight="1" x14ac:dyDescent="0.15">
      <c r="A40" s="155"/>
      <c r="B40" s="156"/>
      <c r="C40" s="554" t="s">
        <v>194</v>
      </c>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5"/>
    </row>
    <row r="41" spans="1:39" ht="13.5" customHeight="1" x14ac:dyDescent="0.15">
      <c r="A41" s="157"/>
      <c r="B41" s="158"/>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1"/>
    </row>
    <row r="42" spans="1:39" s="119" customFormat="1" ht="19.5" customHeight="1" x14ac:dyDescent="0.15">
      <c r="A42" s="161" t="s">
        <v>42</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3"/>
    </row>
    <row r="43" spans="1:39" s="119" customFormat="1" ht="18.75" customHeight="1" x14ac:dyDescent="0.15">
      <c r="A43" s="164" t="s">
        <v>50</v>
      </c>
      <c r="B43" s="232"/>
      <c r="C43" s="232"/>
      <c r="D43" s="232"/>
      <c r="E43" s="232"/>
      <c r="F43" s="232"/>
      <c r="G43" s="232"/>
      <c r="H43" s="232"/>
      <c r="I43" s="232"/>
      <c r="J43" s="232"/>
      <c r="K43" s="232"/>
      <c r="L43" s="232"/>
      <c r="M43" s="232"/>
      <c r="N43" s="232"/>
      <c r="O43" s="232"/>
      <c r="P43" s="232"/>
      <c r="Q43" s="232"/>
      <c r="R43" s="232"/>
      <c r="S43" s="233"/>
      <c r="T43" s="233"/>
      <c r="U43" s="233"/>
      <c r="V43" s="233"/>
      <c r="W43" s="233"/>
      <c r="X43" s="233"/>
      <c r="Y43" s="233"/>
      <c r="Z43" s="233"/>
      <c r="AA43" s="233"/>
      <c r="AB43" s="233"/>
      <c r="AC43" s="233"/>
      <c r="AD43" s="233"/>
      <c r="AE43" s="233"/>
      <c r="AF43" s="233"/>
      <c r="AG43" s="233"/>
      <c r="AH43" s="233"/>
      <c r="AI43" s="233"/>
      <c r="AJ43" s="233"/>
      <c r="AK43" s="233"/>
      <c r="AL43" s="233"/>
      <c r="AM43" s="234"/>
    </row>
    <row r="44" spans="1:39" s="119" customFormat="1" ht="18.75" customHeight="1" x14ac:dyDescent="0.15">
      <c r="A44" s="219"/>
      <c r="B44" s="169"/>
      <c r="C44" s="170" t="s">
        <v>48</v>
      </c>
      <c r="D44" s="166"/>
      <c r="E44" s="166"/>
      <c r="F44" s="166"/>
      <c r="G44" s="166"/>
      <c r="H44" s="166"/>
      <c r="I44" s="166"/>
      <c r="J44" s="166"/>
      <c r="K44" s="166"/>
      <c r="L44" s="166"/>
      <c r="M44" s="166"/>
      <c r="N44" s="166" t="s">
        <v>37</v>
      </c>
      <c r="O44" s="171"/>
      <c r="P44" s="172" t="s">
        <v>33</v>
      </c>
      <c r="Q44" s="173"/>
      <c r="R44" s="173"/>
      <c r="S44" s="174"/>
      <c r="T44" s="165"/>
      <c r="U44" s="165"/>
      <c r="V44" s="165"/>
      <c r="W44" s="173"/>
      <c r="X44" s="143"/>
      <c r="Y44" s="143"/>
      <c r="Z44" s="143"/>
      <c r="AA44" s="235"/>
      <c r="AB44" s="172" t="s">
        <v>34</v>
      </c>
      <c r="AC44" s="176"/>
      <c r="AD44" s="176"/>
      <c r="AE44" s="176"/>
      <c r="AF44" s="176"/>
      <c r="AG44" s="143"/>
      <c r="AH44" s="143"/>
      <c r="AI44" s="235"/>
      <c r="AJ44" s="172" t="s">
        <v>35</v>
      </c>
      <c r="AK44" s="166"/>
      <c r="AL44" s="166"/>
      <c r="AM44" s="167"/>
    </row>
    <row r="45" spans="1:39" ht="18.75" customHeight="1" x14ac:dyDescent="0.15">
      <c r="A45" s="216"/>
      <c r="B45" s="223"/>
      <c r="C45" s="190" t="s">
        <v>49</v>
      </c>
      <c r="D45" s="146"/>
      <c r="E45" s="191"/>
      <c r="F45" s="146"/>
      <c r="G45" s="146"/>
      <c r="H45" s="146"/>
      <c r="I45" s="146"/>
      <c r="J45" s="204"/>
      <c r="K45" s="204"/>
      <c r="L45" s="204"/>
      <c r="M45" s="204"/>
      <c r="N45" s="204"/>
      <c r="O45" s="190"/>
      <c r="P45" s="145"/>
      <c r="Q45" s="145"/>
      <c r="R45" s="145"/>
      <c r="S45" s="204"/>
      <c r="T45" s="140"/>
      <c r="U45" s="204"/>
      <c r="V45" s="204"/>
      <c r="W45" s="204"/>
      <c r="X45" s="204"/>
      <c r="Y45" s="204"/>
      <c r="Z45" s="204"/>
      <c r="AA45" s="204"/>
      <c r="AB45" s="204"/>
      <c r="AC45" s="204"/>
      <c r="AD45" s="204"/>
      <c r="AE45" s="204"/>
      <c r="AF45" s="204"/>
      <c r="AG45" s="204"/>
      <c r="AH45" s="204"/>
      <c r="AI45" s="204"/>
      <c r="AJ45" s="204"/>
      <c r="AK45" s="204"/>
      <c r="AL45" s="204"/>
      <c r="AM45" s="211"/>
    </row>
    <row r="46" spans="1:39" ht="18.75" customHeight="1" x14ac:dyDescent="0.15">
      <c r="A46" s="164" t="s">
        <v>51</v>
      </c>
      <c r="B46" s="176"/>
      <c r="C46" s="142"/>
      <c r="D46" s="142"/>
      <c r="E46" s="193"/>
      <c r="F46" s="142"/>
      <c r="G46" s="142"/>
      <c r="H46" s="142"/>
      <c r="I46" s="142"/>
      <c r="J46" s="173"/>
      <c r="K46" s="173"/>
      <c r="L46" s="173"/>
      <c r="M46" s="173"/>
      <c r="N46" s="173"/>
      <c r="O46" s="136"/>
      <c r="P46" s="165"/>
      <c r="Q46" s="165"/>
      <c r="R46" s="165"/>
      <c r="S46" s="173"/>
      <c r="T46" s="143"/>
      <c r="U46" s="173"/>
      <c r="V46" s="173"/>
      <c r="W46" s="173"/>
      <c r="X46" s="173"/>
      <c r="Y46" s="142"/>
      <c r="Z46" s="142"/>
      <c r="AA46" s="142"/>
      <c r="AB46" s="142"/>
      <c r="AC46" s="173"/>
      <c r="AD46" s="173"/>
      <c r="AE46" s="173"/>
      <c r="AF46" s="173"/>
      <c r="AG46" s="173"/>
      <c r="AH46" s="173"/>
      <c r="AI46" s="230"/>
      <c r="AJ46" s="230"/>
      <c r="AK46" s="230"/>
      <c r="AL46" s="230"/>
      <c r="AM46" s="236"/>
    </row>
    <row r="47" spans="1:39" ht="18.75" customHeight="1" x14ac:dyDescent="0.15">
      <c r="A47" s="237"/>
      <c r="B47" s="199"/>
      <c r="C47" s="238" t="s">
        <v>52</v>
      </c>
      <c r="D47" s="149"/>
      <c r="E47" s="201"/>
      <c r="F47" s="149"/>
      <c r="G47" s="149"/>
      <c r="H47" s="149"/>
      <c r="I47" s="149"/>
      <c r="J47" s="194"/>
      <c r="K47" s="194"/>
      <c r="L47" s="194"/>
      <c r="M47" s="213" t="s">
        <v>26</v>
      </c>
      <c r="N47" s="194"/>
      <c r="O47" s="228"/>
      <c r="P47" s="153"/>
      <c r="Q47" s="153"/>
      <c r="R47" s="153"/>
      <c r="S47" s="547"/>
      <c r="T47" s="547"/>
      <c r="U47" s="547"/>
      <c r="V47" s="547"/>
      <c r="W47" s="547"/>
      <c r="X47" s="547"/>
      <c r="Y47" s="547"/>
      <c r="Z47" s="547"/>
      <c r="AA47" s="547"/>
      <c r="AB47" s="547"/>
      <c r="AC47" s="547"/>
      <c r="AD47" s="547"/>
      <c r="AE47" s="547"/>
      <c r="AF47" s="547"/>
      <c r="AG47" s="547"/>
      <c r="AH47" s="547"/>
      <c r="AI47" s="547"/>
      <c r="AJ47" s="547"/>
      <c r="AK47" s="547"/>
      <c r="AL47" s="547"/>
      <c r="AM47" s="239" t="s">
        <v>9</v>
      </c>
    </row>
    <row r="48" spans="1:39" s="119" customFormat="1" ht="18" customHeight="1" x14ac:dyDescent="0.15">
      <c r="A48" s="164" t="s">
        <v>80</v>
      </c>
      <c r="B48" s="149"/>
      <c r="C48" s="150"/>
      <c r="D48" s="150"/>
      <c r="E48" s="214"/>
      <c r="F48" s="150"/>
      <c r="G48" s="150"/>
      <c r="H48" s="150"/>
      <c r="I48" s="150"/>
      <c r="J48" s="194"/>
      <c r="K48" s="194"/>
      <c r="L48" s="194"/>
      <c r="M48" s="194"/>
      <c r="N48" s="194"/>
      <c r="O48" s="228"/>
      <c r="P48" s="153"/>
      <c r="Q48" s="153"/>
      <c r="R48" s="153"/>
      <c r="S48" s="194"/>
      <c r="T48" s="195"/>
      <c r="U48" s="195"/>
      <c r="V48" s="195"/>
      <c r="W48" s="195"/>
      <c r="X48" s="195"/>
      <c r="Y48" s="195"/>
      <c r="Z48" s="195"/>
      <c r="AA48" s="195"/>
      <c r="AB48" s="195"/>
      <c r="AC48" s="195"/>
      <c r="AD48" s="195"/>
      <c r="AE48" s="195"/>
      <c r="AF48" s="195"/>
      <c r="AG48" s="195"/>
      <c r="AH48" s="194"/>
      <c r="AI48" s="196"/>
      <c r="AJ48" s="196"/>
      <c r="AK48" s="196"/>
      <c r="AL48" s="196"/>
      <c r="AM48" s="197"/>
    </row>
    <row r="49" spans="1:39" ht="30" customHeight="1" x14ac:dyDescent="0.15">
      <c r="A49" s="222"/>
      <c r="B49" s="497"/>
      <c r="C49" s="498"/>
      <c r="D49" s="498"/>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9"/>
    </row>
    <row r="50" spans="1:39" ht="6" customHeight="1" x14ac:dyDescent="0.15">
      <c r="A50" s="240"/>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row>
    <row r="51" spans="1:39" ht="18" customHeight="1" x14ac:dyDescent="0.15">
      <c r="A51" s="241" t="s">
        <v>54</v>
      </c>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row>
    <row r="52" spans="1:39" ht="18" customHeight="1" x14ac:dyDescent="0.15">
      <c r="A52" s="242" t="s">
        <v>206</v>
      </c>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row>
    <row r="53" spans="1:39" ht="18" customHeight="1" x14ac:dyDescent="0.15">
      <c r="A53" s="512" t="s">
        <v>117</v>
      </c>
      <c r="B53" s="513"/>
      <c r="C53" s="513"/>
      <c r="D53" s="514"/>
      <c r="E53" s="515" t="s">
        <v>55</v>
      </c>
      <c r="F53" s="516"/>
      <c r="G53" s="516"/>
      <c r="H53" s="516"/>
      <c r="I53" s="517"/>
      <c r="J53" s="515" t="s">
        <v>60</v>
      </c>
      <c r="K53" s="516"/>
      <c r="L53" s="516"/>
      <c r="M53" s="516"/>
      <c r="N53" s="516"/>
      <c r="O53" s="518" t="s">
        <v>56</v>
      </c>
      <c r="P53" s="518"/>
      <c r="Q53" s="518"/>
      <c r="R53" s="518"/>
      <c r="S53" s="518"/>
      <c r="T53" s="518"/>
      <c r="U53" s="518"/>
      <c r="V53" s="518"/>
      <c r="W53" s="518"/>
      <c r="X53" s="518"/>
      <c r="Y53" s="518"/>
      <c r="Z53" s="518"/>
      <c r="AA53" s="518"/>
      <c r="AB53" s="518"/>
      <c r="AC53" s="518"/>
      <c r="AD53" s="518"/>
      <c r="AE53" s="518"/>
      <c r="AF53" s="518"/>
      <c r="AG53" s="518"/>
      <c r="AH53" s="518"/>
      <c r="AI53" s="518"/>
      <c r="AJ53" s="518"/>
      <c r="AK53" s="518"/>
      <c r="AL53" s="518"/>
      <c r="AM53" s="518"/>
    </row>
    <row r="54" spans="1:39" ht="9.75" customHeight="1" x14ac:dyDescent="0.15">
      <c r="A54" s="454" t="s">
        <v>59</v>
      </c>
      <c r="B54" s="455"/>
      <c r="C54" s="455"/>
      <c r="D54" s="456"/>
      <c r="E54" s="463"/>
      <c r="F54" s="464"/>
      <c r="G54" s="464"/>
      <c r="H54" s="464"/>
      <c r="I54" s="465"/>
      <c r="J54" s="466"/>
      <c r="K54" s="467"/>
      <c r="L54" s="467"/>
      <c r="M54" s="467"/>
      <c r="N54" s="467"/>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468"/>
    </row>
    <row r="55" spans="1:39" ht="9.75" customHeight="1" x14ac:dyDescent="0.15">
      <c r="A55" s="457"/>
      <c r="B55" s="458"/>
      <c r="C55" s="458"/>
      <c r="D55" s="459"/>
      <c r="E55" s="421"/>
      <c r="F55" s="422"/>
      <c r="G55" s="422"/>
      <c r="H55" s="422"/>
      <c r="I55" s="423"/>
      <c r="J55" s="424"/>
      <c r="K55" s="425"/>
      <c r="L55" s="425"/>
      <c r="M55" s="425"/>
      <c r="N55" s="425"/>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row>
    <row r="56" spans="1:39" ht="9.75" customHeight="1" x14ac:dyDescent="0.15">
      <c r="A56" s="457"/>
      <c r="B56" s="458"/>
      <c r="C56" s="458"/>
      <c r="D56" s="459"/>
      <c r="E56" s="421"/>
      <c r="F56" s="422"/>
      <c r="G56" s="422"/>
      <c r="H56" s="422"/>
      <c r="I56" s="423"/>
      <c r="J56" s="424"/>
      <c r="K56" s="425"/>
      <c r="L56" s="425"/>
      <c r="M56" s="425"/>
      <c r="N56" s="425"/>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row>
    <row r="57" spans="1:39" ht="9.75" customHeight="1" x14ac:dyDescent="0.15">
      <c r="A57" s="457"/>
      <c r="B57" s="458"/>
      <c r="C57" s="458"/>
      <c r="D57" s="459"/>
      <c r="E57" s="427"/>
      <c r="F57" s="428"/>
      <c r="G57" s="428"/>
      <c r="H57" s="428"/>
      <c r="I57" s="429"/>
      <c r="J57" s="430"/>
      <c r="K57" s="431"/>
      <c r="L57" s="431"/>
      <c r="M57" s="431"/>
      <c r="N57" s="431"/>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row>
    <row r="58" spans="1:39" ht="9.75" customHeight="1" x14ac:dyDescent="0.15">
      <c r="A58" s="454" t="s">
        <v>113</v>
      </c>
      <c r="B58" s="455"/>
      <c r="C58" s="455"/>
      <c r="D58" s="456"/>
      <c r="E58" s="463"/>
      <c r="F58" s="464"/>
      <c r="G58" s="464"/>
      <c r="H58" s="464"/>
      <c r="I58" s="465"/>
      <c r="J58" s="466"/>
      <c r="K58" s="467"/>
      <c r="L58" s="467"/>
      <c r="M58" s="467"/>
      <c r="N58" s="467"/>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8"/>
    </row>
    <row r="59" spans="1:39" ht="9.75" customHeight="1" x14ac:dyDescent="0.15">
      <c r="A59" s="457"/>
      <c r="B59" s="458"/>
      <c r="C59" s="458"/>
      <c r="D59" s="459"/>
      <c r="E59" s="421"/>
      <c r="F59" s="422"/>
      <c r="G59" s="422"/>
      <c r="H59" s="422"/>
      <c r="I59" s="423"/>
      <c r="J59" s="424"/>
      <c r="K59" s="425"/>
      <c r="L59" s="425"/>
      <c r="M59" s="425"/>
      <c r="N59" s="425"/>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row>
    <row r="60" spans="1:39" ht="9.75" customHeight="1" x14ac:dyDescent="0.15">
      <c r="A60" s="457"/>
      <c r="B60" s="458"/>
      <c r="C60" s="458"/>
      <c r="D60" s="459"/>
      <c r="E60" s="421"/>
      <c r="F60" s="422"/>
      <c r="G60" s="422"/>
      <c r="H60" s="422"/>
      <c r="I60" s="423"/>
      <c r="J60" s="424"/>
      <c r="K60" s="425"/>
      <c r="L60" s="425"/>
      <c r="M60" s="425"/>
      <c r="N60" s="425"/>
      <c r="O60" s="426"/>
      <c r="P60" s="426"/>
      <c r="Q60" s="426"/>
      <c r="R60" s="426"/>
      <c r="S60" s="426"/>
      <c r="T60" s="426"/>
      <c r="U60" s="426"/>
      <c r="V60" s="426"/>
      <c r="W60" s="426"/>
      <c r="X60" s="426"/>
      <c r="Y60" s="426"/>
      <c r="Z60" s="426"/>
      <c r="AA60" s="426"/>
      <c r="AB60" s="426"/>
      <c r="AC60" s="426"/>
      <c r="AD60" s="426"/>
      <c r="AE60" s="426"/>
      <c r="AF60" s="426"/>
      <c r="AG60" s="426"/>
      <c r="AH60" s="426"/>
      <c r="AI60" s="426"/>
      <c r="AJ60" s="426"/>
      <c r="AK60" s="426"/>
      <c r="AL60" s="426"/>
      <c r="AM60" s="426"/>
    </row>
    <row r="61" spans="1:39" ht="9.75" customHeight="1" x14ac:dyDescent="0.15">
      <c r="A61" s="469"/>
      <c r="B61" s="470"/>
      <c r="C61" s="470"/>
      <c r="D61" s="471"/>
      <c r="E61" s="472"/>
      <c r="F61" s="473"/>
      <c r="G61" s="473"/>
      <c r="H61" s="473"/>
      <c r="I61" s="474"/>
      <c r="J61" s="475"/>
      <c r="K61" s="476"/>
      <c r="L61" s="476"/>
      <c r="M61" s="476"/>
      <c r="N61" s="476"/>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row>
    <row r="62" spans="1:39" ht="9.75" customHeight="1" x14ac:dyDescent="0.15">
      <c r="A62" s="457" t="s">
        <v>114</v>
      </c>
      <c r="B62" s="458"/>
      <c r="C62" s="458"/>
      <c r="D62" s="459"/>
      <c r="E62" s="478"/>
      <c r="F62" s="479"/>
      <c r="G62" s="479"/>
      <c r="H62" s="479"/>
      <c r="I62" s="480"/>
      <c r="J62" s="481"/>
      <c r="K62" s="482"/>
      <c r="L62" s="482"/>
      <c r="M62" s="482"/>
      <c r="N62" s="482"/>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row>
    <row r="63" spans="1:39" ht="9.75" customHeight="1" x14ac:dyDescent="0.15">
      <c r="A63" s="457"/>
      <c r="B63" s="458"/>
      <c r="C63" s="458"/>
      <c r="D63" s="459"/>
      <c r="E63" s="421"/>
      <c r="F63" s="422"/>
      <c r="G63" s="422"/>
      <c r="H63" s="422"/>
      <c r="I63" s="423"/>
      <c r="J63" s="424"/>
      <c r="K63" s="425"/>
      <c r="L63" s="425"/>
      <c r="M63" s="425"/>
      <c r="N63" s="425"/>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row>
    <row r="64" spans="1:39" ht="9.75" customHeight="1" x14ac:dyDescent="0.15">
      <c r="A64" s="457"/>
      <c r="B64" s="458"/>
      <c r="C64" s="458"/>
      <c r="D64" s="459"/>
      <c r="E64" s="421"/>
      <c r="F64" s="422"/>
      <c r="G64" s="422"/>
      <c r="H64" s="422"/>
      <c r="I64" s="423"/>
      <c r="J64" s="424"/>
      <c r="K64" s="425"/>
      <c r="L64" s="425"/>
      <c r="M64" s="425"/>
      <c r="N64" s="425"/>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row>
    <row r="65" spans="1:39" ht="9.75" customHeight="1" x14ac:dyDescent="0.15">
      <c r="A65" s="457"/>
      <c r="B65" s="458"/>
      <c r="C65" s="458"/>
      <c r="D65" s="459"/>
      <c r="E65" s="427"/>
      <c r="F65" s="428"/>
      <c r="G65" s="428"/>
      <c r="H65" s="428"/>
      <c r="I65" s="429"/>
      <c r="J65" s="430"/>
      <c r="K65" s="431"/>
      <c r="L65" s="431"/>
      <c r="M65" s="431"/>
      <c r="N65" s="431"/>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row>
    <row r="66" spans="1:39" ht="9.75" customHeight="1" x14ac:dyDescent="0.15">
      <c r="A66" s="454" t="s">
        <v>115</v>
      </c>
      <c r="B66" s="455"/>
      <c r="C66" s="455"/>
      <c r="D66" s="456"/>
      <c r="E66" s="463"/>
      <c r="F66" s="464"/>
      <c r="G66" s="464"/>
      <c r="H66" s="464"/>
      <c r="I66" s="465"/>
      <c r="J66" s="466"/>
      <c r="K66" s="467"/>
      <c r="L66" s="467"/>
      <c r="M66" s="467"/>
      <c r="N66" s="467"/>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row>
    <row r="67" spans="1:39" ht="9.75" customHeight="1" x14ac:dyDescent="0.15">
      <c r="A67" s="457"/>
      <c r="B67" s="458"/>
      <c r="C67" s="458"/>
      <c r="D67" s="459"/>
      <c r="E67" s="421"/>
      <c r="F67" s="422"/>
      <c r="G67" s="422"/>
      <c r="H67" s="422"/>
      <c r="I67" s="423"/>
      <c r="J67" s="424"/>
      <c r="K67" s="425"/>
      <c r="L67" s="425"/>
      <c r="M67" s="425"/>
      <c r="N67" s="425"/>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row>
    <row r="68" spans="1:39" ht="9.75" customHeight="1" x14ac:dyDescent="0.15">
      <c r="A68" s="457"/>
      <c r="B68" s="458"/>
      <c r="C68" s="458"/>
      <c r="D68" s="459"/>
      <c r="E68" s="421"/>
      <c r="F68" s="422"/>
      <c r="G68" s="422"/>
      <c r="H68" s="422"/>
      <c r="I68" s="423"/>
      <c r="J68" s="424"/>
      <c r="K68" s="425"/>
      <c r="L68" s="425"/>
      <c r="M68" s="425"/>
      <c r="N68" s="425"/>
      <c r="O68" s="426"/>
      <c r="P68" s="426"/>
      <c r="Q68" s="426"/>
      <c r="R68" s="426"/>
      <c r="S68" s="426"/>
      <c r="T68" s="426"/>
      <c r="U68" s="426"/>
      <c r="V68" s="426"/>
      <c r="W68" s="426"/>
      <c r="X68" s="426"/>
      <c r="Y68" s="426"/>
      <c r="Z68" s="426"/>
      <c r="AA68" s="426"/>
      <c r="AB68" s="426"/>
      <c r="AC68" s="426"/>
      <c r="AD68" s="426"/>
      <c r="AE68" s="426"/>
      <c r="AF68" s="426"/>
      <c r="AG68" s="426"/>
      <c r="AH68" s="426"/>
      <c r="AI68" s="426"/>
      <c r="AJ68" s="426"/>
      <c r="AK68" s="426"/>
      <c r="AL68" s="426"/>
      <c r="AM68" s="426"/>
    </row>
    <row r="69" spans="1:39" ht="9.75" customHeight="1" x14ac:dyDescent="0.15">
      <c r="A69" s="469"/>
      <c r="B69" s="470"/>
      <c r="C69" s="470"/>
      <c r="D69" s="471"/>
      <c r="E69" s="472"/>
      <c r="F69" s="473"/>
      <c r="G69" s="473"/>
      <c r="H69" s="473"/>
      <c r="I69" s="474"/>
      <c r="J69" s="475"/>
      <c r="K69" s="476"/>
      <c r="L69" s="476"/>
      <c r="M69" s="476"/>
      <c r="N69" s="476"/>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row>
    <row r="70" spans="1:39" ht="9.75" customHeight="1" x14ac:dyDescent="0.15">
      <c r="A70" s="454" t="s">
        <v>116</v>
      </c>
      <c r="B70" s="455"/>
      <c r="C70" s="455"/>
      <c r="D70" s="456"/>
      <c r="E70" s="463"/>
      <c r="F70" s="464"/>
      <c r="G70" s="464"/>
      <c r="H70" s="464"/>
      <c r="I70" s="465"/>
      <c r="J70" s="466"/>
      <c r="K70" s="467"/>
      <c r="L70" s="467"/>
      <c r="M70" s="467"/>
      <c r="N70" s="467"/>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468"/>
      <c r="AM70" s="468"/>
    </row>
    <row r="71" spans="1:39" ht="9.75" customHeight="1" x14ac:dyDescent="0.15">
      <c r="A71" s="457"/>
      <c r="B71" s="458"/>
      <c r="C71" s="458"/>
      <c r="D71" s="459"/>
      <c r="E71" s="421"/>
      <c r="F71" s="422"/>
      <c r="G71" s="422"/>
      <c r="H71" s="422"/>
      <c r="I71" s="423"/>
      <c r="J71" s="424"/>
      <c r="K71" s="425"/>
      <c r="L71" s="425"/>
      <c r="M71" s="425"/>
      <c r="N71" s="425"/>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row>
    <row r="72" spans="1:39" ht="9.75" customHeight="1" x14ac:dyDescent="0.15">
      <c r="A72" s="457"/>
      <c r="B72" s="458"/>
      <c r="C72" s="458"/>
      <c r="D72" s="459"/>
      <c r="E72" s="421"/>
      <c r="F72" s="422"/>
      <c r="G72" s="422"/>
      <c r="H72" s="422"/>
      <c r="I72" s="423"/>
      <c r="J72" s="424"/>
      <c r="K72" s="425"/>
      <c r="L72" s="425"/>
      <c r="M72" s="425"/>
      <c r="N72" s="425"/>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6"/>
      <c r="AL72" s="426"/>
      <c r="AM72" s="426"/>
    </row>
    <row r="73" spans="1:39" ht="9.75" customHeight="1" thickBot="1" x14ac:dyDescent="0.2">
      <c r="A73" s="460"/>
      <c r="B73" s="461"/>
      <c r="C73" s="461"/>
      <c r="D73" s="462"/>
      <c r="E73" s="436"/>
      <c r="F73" s="437"/>
      <c r="G73" s="437"/>
      <c r="H73" s="437"/>
      <c r="I73" s="438"/>
      <c r="J73" s="439"/>
      <c r="K73" s="440"/>
      <c r="L73" s="440"/>
      <c r="M73" s="440"/>
      <c r="N73" s="440"/>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row>
    <row r="74" spans="1:39" ht="22.5" customHeight="1" thickTop="1" x14ac:dyDescent="0.15">
      <c r="A74" s="469" t="s">
        <v>138</v>
      </c>
      <c r="B74" s="470"/>
      <c r="C74" s="470"/>
      <c r="D74" s="471"/>
      <c r="E74" s="502"/>
      <c r="F74" s="503"/>
      <c r="G74" s="503"/>
      <c r="H74" s="503"/>
      <c r="I74" s="504"/>
      <c r="J74" s="562">
        <f>SUM(J54:N73)</f>
        <v>0</v>
      </c>
      <c r="K74" s="563"/>
      <c r="L74" s="563"/>
      <c r="M74" s="563"/>
      <c r="N74" s="563"/>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row>
    <row r="75" spans="1:39" ht="2.25" customHeight="1" x14ac:dyDescent="0.15">
      <c r="A75" s="240"/>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row>
    <row r="76" spans="1:39" ht="18" customHeight="1" x14ac:dyDescent="0.15">
      <c r="A76" s="231" t="s">
        <v>269</v>
      </c>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row>
    <row r="77" spans="1:39" ht="18" customHeight="1" x14ac:dyDescent="0.15">
      <c r="A77" s="512" t="s">
        <v>28</v>
      </c>
      <c r="B77" s="513"/>
      <c r="C77" s="513"/>
      <c r="D77" s="514"/>
      <c r="E77" s="515" t="s">
        <v>55</v>
      </c>
      <c r="F77" s="516"/>
      <c r="G77" s="516"/>
      <c r="H77" s="516"/>
      <c r="I77" s="517"/>
      <c r="J77" s="515" t="s">
        <v>60</v>
      </c>
      <c r="K77" s="516"/>
      <c r="L77" s="516"/>
      <c r="M77" s="516"/>
      <c r="N77" s="516"/>
      <c r="O77" s="518" t="s">
        <v>56</v>
      </c>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18"/>
      <c r="AM77" s="518"/>
    </row>
    <row r="78" spans="1:39" ht="9.75" customHeight="1" x14ac:dyDescent="0.15">
      <c r="A78" s="454" t="s">
        <v>59</v>
      </c>
      <c r="B78" s="455"/>
      <c r="C78" s="455"/>
      <c r="D78" s="456"/>
      <c r="E78" s="463"/>
      <c r="F78" s="464"/>
      <c r="G78" s="464"/>
      <c r="H78" s="464"/>
      <c r="I78" s="465"/>
      <c r="J78" s="466"/>
      <c r="K78" s="467"/>
      <c r="L78" s="467"/>
      <c r="M78" s="467"/>
      <c r="N78" s="467"/>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row>
    <row r="79" spans="1:39" ht="9.75" customHeight="1" x14ac:dyDescent="0.15">
      <c r="A79" s="457"/>
      <c r="B79" s="458"/>
      <c r="C79" s="458"/>
      <c r="D79" s="459"/>
      <c r="E79" s="421"/>
      <c r="F79" s="422"/>
      <c r="G79" s="422"/>
      <c r="H79" s="422"/>
      <c r="I79" s="423"/>
      <c r="J79" s="424"/>
      <c r="K79" s="425"/>
      <c r="L79" s="425"/>
      <c r="M79" s="425"/>
      <c r="N79" s="425"/>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row>
    <row r="80" spans="1:39" ht="9.75" customHeight="1" x14ac:dyDescent="0.15">
      <c r="A80" s="457"/>
      <c r="B80" s="458"/>
      <c r="C80" s="458"/>
      <c r="D80" s="459"/>
      <c r="E80" s="421"/>
      <c r="F80" s="422"/>
      <c r="G80" s="422"/>
      <c r="H80" s="422"/>
      <c r="I80" s="423"/>
      <c r="J80" s="424"/>
      <c r="K80" s="425"/>
      <c r="L80" s="425"/>
      <c r="M80" s="425"/>
      <c r="N80" s="425"/>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row>
    <row r="81" spans="1:39" ht="9.75" customHeight="1" x14ac:dyDescent="0.15">
      <c r="A81" s="457"/>
      <c r="B81" s="458"/>
      <c r="C81" s="458"/>
      <c r="D81" s="459"/>
      <c r="E81" s="427"/>
      <c r="F81" s="428"/>
      <c r="G81" s="428"/>
      <c r="H81" s="428"/>
      <c r="I81" s="429"/>
      <c r="J81" s="430"/>
      <c r="K81" s="431"/>
      <c r="L81" s="431"/>
      <c r="M81" s="431"/>
      <c r="N81" s="431"/>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432"/>
      <c r="AM81" s="432"/>
    </row>
    <row r="82" spans="1:39" ht="9.75" customHeight="1" x14ac:dyDescent="0.15">
      <c r="A82" s="454" t="s">
        <v>113</v>
      </c>
      <c r="B82" s="455"/>
      <c r="C82" s="455"/>
      <c r="D82" s="456"/>
      <c r="E82" s="463"/>
      <c r="F82" s="464"/>
      <c r="G82" s="464"/>
      <c r="H82" s="464"/>
      <c r="I82" s="465"/>
      <c r="J82" s="466"/>
      <c r="K82" s="467"/>
      <c r="L82" s="467"/>
      <c r="M82" s="467"/>
      <c r="N82" s="467"/>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row>
    <row r="83" spans="1:39" ht="9.75" customHeight="1" x14ac:dyDescent="0.15">
      <c r="A83" s="457"/>
      <c r="B83" s="458"/>
      <c r="C83" s="458"/>
      <c r="D83" s="459"/>
      <c r="E83" s="421"/>
      <c r="F83" s="422"/>
      <c r="G83" s="422"/>
      <c r="H83" s="422"/>
      <c r="I83" s="423"/>
      <c r="J83" s="424"/>
      <c r="K83" s="425"/>
      <c r="L83" s="425"/>
      <c r="M83" s="425"/>
      <c r="N83" s="425"/>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426"/>
      <c r="AL83" s="426"/>
      <c r="AM83" s="426"/>
    </row>
    <row r="84" spans="1:39" ht="9.75" customHeight="1" x14ac:dyDescent="0.15">
      <c r="A84" s="457"/>
      <c r="B84" s="458"/>
      <c r="C84" s="458"/>
      <c r="D84" s="459"/>
      <c r="E84" s="421"/>
      <c r="F84" s="422"/>
      <c r="G84" s="422"/>
      <c r="H84" s="422"/>
      <c r="I84" s="423"/>
      <c r="J84" s="424"/>
      <c r="K84" s="425"/>
      <c r="L84" s="425"/>
      <c r="M84" s="425"/>
      <c r="N84" s="425"/>
      <c r="O84" s="426"/>
      <c r="P84" s="426"/>
      <c r="Q84" s="426"/>
      <c r="R84" s="426"/>
      <c r="S84" s="426"/>
      <c r="T84" s="426"/>
      <c r="U84" s="426"/>
      <c r="V84" s="426"/>
      <c r="W84" s="426"/>
      <c r="X84" s="426"/>
      <c r="Y84" s="426"/>
      <c r="Z84" s="426"/>
      <c r="AA84" s="426"/>
      <c r="AB84" s="426"/>
      <c r="AC84" s="426"/>
      <c r="AD84" s="426"/>
      <c r="AE84" s="426"/>
      <c r="AF84" s="426"/>
      <c r="AG84" s="426"/>
      <c r="AH84" s="426"/>
      <c r="AI84" s="426"/>
      <c r="AJ84" s="426"/>
      <c r="AK84" s="426"/>
      <c r="AL84" s="426"/>
      <c r="AM84" s="426"/>
    </row>
    <row r="85" spans="1:39" ht="9.75" customHeight="1" x14ac:dyDescent="0.15">
      <c r="A85" s="469"/>
      <c r="B85" s="470"/>
      <c r="C85" s="470"/>
      <c r="D85" s="471"/>
      <c r="E85" s="472"/>
      <c r="F85" s="473"/>
      <c r="G85" s="473"/>
      <c r="H85" s="473"/>
      <c r="I85" s="474"/>
      <c r="J85" s="475"/>
      <c r="K85" s="476"/>
      <c r="L85" s="476"/>
      <c r="M85" s="476"/>
      <c r="N85" s="476"/>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row>
    <row r="86" spans="1:39" ht="9.75" customHeight="1" x14ac:dyDescent="0.15">
      <c r="A86" s="454" t="s">
        <v>114</v>
      </c>
      <c r="B86" s="455"/>
      <c r="C86" s="455"/>
      <c r="D86" s="456"/>
      <c r="E86" s="463"/>
      <c r="F86" s="464"/>
      <c r="G86" s="464"/>
      <c r="H86" s="464"/>
      <c r="I86" s="465"/>
      <c r="J86" s="466"/>
      <c r="K86" s="467"/>
      <c r="L86" s="467"/>
      <c r="M86" s="467"/>
      <c r="N86" s="467"/>
      <c r="O86" s="468"/>
      <c r="P86" s="468"/>
      <c r="Q86" s="468"/>
      <c r="R86" s="468"/>
      <c r="S86" s="468"/>
      <c r="T86" s="468"/>
      <c r="U86" s="468"/>
      <c r="V86" s="468"/>
      <c r="W86" s="468"/>
      <c r="X86" s="468"/>
      <c r="Y86" s="468"/>
      <c r="Z86" s="468"/>
      <c r="AA86" s="468"/>
      <c r="AB86" s="468"/>
      <c r="AC86" s="468"/>
      <c r="AD86" s="468"/>
      <c r="AE86" s="468"/>
      <c r="AF86" s="468"/>
      <c r="AG86" s="468"/>
      <c r="AH86" s="468"/>
      <c r="AI86" s="468"/>
      <c r="AJ86" s="468"/>
      <c r="AK86" s="468"/>
      <c r="AL86" s="468"/>
      <c r="AM86" s="468"/>
    </row>
    <row r="87" spans="1:39" ht="9.75" customHeight="1" x14ac:dyDescent="0.15">
      <c r="A87" s="457"/>
      <c r="B87" s="458"/>
      <c r="C87" s="458"/>
      <c r="D87" s="459"/>
      <c r="E87" s="421"/>
      <c r="F87" s="422"/>
      <c r="G87" s="422"/>
      <c r="H87" s="422"/>
      <c r="I87" s="423"/>
      <c r="J87" s="424"/>
      <c r="K87" s="425"/>
      <c r="L87" s="425"/>
      <c r="M87" s="425"/>
      <c r="N87" s="425"/>
      <c r="O87" s="426"/>
      <c r="P87" s="426"/>
      <c r="Q87" s="426"/>
      <c r="R87" s="426"/>
      <c r="S87" s="426"/>
      <c r="T87" s="426"/>
      <c r="U87" s="426"/>
      <c r="V87" s="426"/>
      <c r="W87" s="426"/>
      <c r="X87" s="426"/>
      <c r="Y87" s="426"/>
      <c r="Z87" s="426"/>
      <c r="AA87" s="426"/>
      <c r="AB87" s="426"/>
      <c r="AC87" s="426"/>
      <c r="AD87" s="426"/>
      <c r="AE87" s="426"/>
      <c r="AF87" s="426"/>
      <c r="AG87" s="426"/>
      <c r="AH87" s="426"/>
      <c r="AI87" s="426"/>
      <c r="AJ87" s="426"/>
      <c r="AK87" s="426"/>
      <c r="AL87" s="426"/>
      <c r="AM87" s="426"/>
    </row>
    <row r="88" spans="1:39" ht="9.75" customHeight="1" x14ac:dyDescent="0.15">
      <c r="A88" s="457"/>
      <c r="B88" s="458"/>
      <c r="C88" s="458"/>
      <c r="D88" s="459"/>
      <c r="E88" s="421"/>
      <c r="F88" s="422"/>
      <c r="G88" s="422"/>
      <c r="H88" s="422"/>
      <c r="I88" s="423"/>
      <c r="J88" s="424"/>
      <c r="K88" s="425"/>
      <c r="L88" s="425"/>
      <c r="M88" s="425"/>
      <c r="N88" s="425"/>
      <c r="O88" s="426"/>
      <c r="P88" s="426"/>
      <c r="Q88" s="426"/>
      <c r="R88" s="426"/>
      <c r="S88" s="426"/>
      <c r="T88" s="426"/>
      <c r="U88" s="426"/>
      <c r="V88" s="426"/>
      <c r="W88" s="426"/>
      <c r="X88" s="426"/>
      <c r="Y88" s="426"/>
      <c r="Z88" s="426"/>
      <c r="AA88" s="426"/>
      <c r="AB88" s="426"/>
      <c r="AC88" s="426"/>
      <c r="AD88" s="426"/>
      <c r="AE88" s="426"/>
      <c r="AF88" s="426"/>
      <c r="AG88" s="426"/>
      <c r="AH88" s="426"/>
      <c r="AI88" s="426"/>
      <c r="AJ88" s="426"/>
      <c r="AK88" s="426"/>
      <c r="AL88" s="426"/>
      <c r="AM88" s="426"/>
    </row>
    <row r="89" spans="1:39" ht="9.75" customHeight="1" thickBot="1" x14ac:dyDescent="0.2">
      <c r="A89" s="460"/>
      <c r="B89" s="461"/>
      <c r="C89" s="461"/>
      <c r="D89" s="462"/>
      <c r="E89" s="436"/>
      <c r="F89" s="437"/>
      <c r="G89" s="437"/>
      <c r="H89" s="437"/>
      <c r="I89" s="438"/>
      <c r="J89" s="439"/>
      <c r="K89" s="440"/>
      <c r="L89" s="440"/>
      <c r="M89" s="440"/>
      <c r="N89" s="440"/>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row>
    <row r="90" spans="1:39" ht="22.5" customHeight="1" thickTop="1" x14ac:dyDescent="0.15">
      <c r="A90" s="469" t="s">
        <v>101</v>
      </c>
      <c r="B90" s="470"/>
      <c r="C90" s="470"/>
      <c r="D90" s="471"/>
      <c r="E90" s="502"/>
      <c r="F90" s="503"/>
      <c r="G90" s="503"/>
      <c r="H90" s="503"/>
      <c r="I90" s="504"/>
      <c r="J90" s="505">
        <f>SUM(J78:N89)</f>
        <v>0</v>
      </c>
      <c r="K90" s="506"/>
      <c r="L90" s="506"/>
      <c r="M90" s="506"/>
      <c r="N90" s="506"/>
      <c r="O90" s="484"/>
      <c r="P90" s="484"/>
      <c r="Q90" s="484"/>
      <c r="R90" s="484"/>
      <c r="S90" s="484"/>
      <c r="T90" s="484"/>
      <c r="U90" s="484"/>
      <c r="V90" s="484"/>
      <c r="W90" s="484"/>
      <c r="X90" s="484"/>
      <c r="Y90" s="484"/>
      <c r="Z90" s="484"/>
      <c r="AA90" s="484"/>
      <c r="AB90" s="484"/>
      <c r="AC90" s="484"/>
      <c r="AD90" s="484"/>
      <c r="AE90" s="484"/>
      <c r="AF90" s="484"/>
      <c r="AG90" s="484"/>
      <c r="AH90" s="484"/>
      <c r="AI90" s="484"/>
      <c r="AJ90" s="484"/>
      <c r="AK90" s="484"/>
      <c r="AL90" s="484"/>
      <c r="AM90" s="484"/>
    </row>
    <row r="91" spans="1:39" ht="2.25" customHeight="1" x14ac:dyDescent="0.15">
      <c r="A91" s="240"/>
      <c r="B91" s="240"/>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row>
    <row r="92" spans="1:39" ht="18" customHeight="1" x14ac:dyDescent="0.15">
      <c r="A92" s="231" t="s">
        <v>213</v>
      </c>
      <c r="B92" s="240"/>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row>
    <row r="93" spans="1:39" ht="18" customHeight="1" x14ac:dyDescent="0.15">
      <c r="A93" s="512" t="s">
        <v>58</v>
      </c>
      <c r="B93" s="513"/>
      <c r="C93" s="513"/>
      <c r="D93" s="514"/>
      <c r="E93" s="515" t="s">
        <v>55</v>
      </c>
      <c r="F93" s="516"/>
      <c r="G93" s="516"/>
      <c r="H93" s="516"/>
      <c r="I93" s="517"/>
      <c r="J93" s="515" t="s">
        <v>60</v>
      </c>
      <c r="K93" s="516"/>
      <c r="L93" s="516"/>
      <c r="M93" s="516"/>
      <c r="N93" s="516"/>
      <c r="O93" s="518" t="s">
        <v>56</v>
      </c>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18"/>
      <c r="AM93" s="518"/>
    </row>
    <row r="94" spans="1:39" ht="9.75" customHeight="1" x14ac:dyDescent="0.15">
      <c r="A94" s="454" t="s">
        <v>59</v>
      </c>
      <c r="B94" s="455"/>
      <c r="C94" s="455"/>
      <c r="D94" s="456"/>
      <c r="E94" s="463"/>
      <c r="F94" s="464"/>
      <c r="G94" s="464"/>
      <c r="H94" s="464"/>
      <c r="I94" s="465"/>
      <c r="J94" s="466"/>
      <c r="K94" s="467"/>
      <c r="L94" s="467"/>
      <c r="M94" s="467"/>
      <c r="N94" s="467"/>
      <c r="O94" s="468"/>
      <c r="P94" s="468"/>
      <c r="Q94" s="468"/>
      <c r="R94" s="468"/>
      <c r="S94" s="468"/>
      <c r="T94" s="468"/>
      <c r="U94" s="468"/>
      <c r="V94" s="468"/>
      <c r="W94" s="468"/>
      <c r="X94" s="468"/>
      <c r="Y94" s="468"/>
      <c r="Z94" s="468"/>
      <c r="AA94" s="468"/>
      <c r="AB94" s="468"/>
      <c r="AC94" s="468"/>
      <c r="AD94" s="468"/>
      <c r="AE94" s="468"/>
      <c r="AF94" s="468"/>
      <c r="AG94" s="468"/>
      <c r="AH94" s="468"/>
      <c r="AI94" s="468"/>
      <c r="AJ94" s="468"/>
      <c r="AK94" s="468"/>
      <c r="AL94" s="468"/>
      <c r="AM94" s="468"/>
    </row>
    <row r="95" spans="1:39" ht="9.75" customHeight="1" x14ac:dyDescent="0.15">
      <c r="A95" s="457"/>
      <c r="B95" s="458"/>
      <c r="C95" s="458"/>
      <c r="D95" s="459"/>
      <c r="E95" s="421"/>
      <c r="F95" s="422"/>
      <c r="G95" s="422"/>
      <c r="H95" s="422"/>
      <c r="I95" s="423"/>
      <c r="J95" s="424"/>
      <c r="K95" s="425"/>
      <c r="L95" s="425"/>
      <c r="M95" s="425"/>
      <c r="N95" s="425"/>
      <c r="O95" s="426"/>
      <c r="P95" s="426"/>
      <c r="Q95" s="426"/>
      <c r="R95" s="426"/>
      <c r="S95" s="426"/>
      <c r="T95" s="426"/>
      <c r="U95" s="426"/>
      <c r="V95" s="426"/>
      <c r="W95" s="426"/>
      <c r="X95" s="426"/>
      <c r="Y95" s="426"/>
      <c r="Z95" s="426"/>
      <c r="AA95" s="426"/>
      <c r="AB95" s="426"/>
      <c r="AC95" s="426"/>
      <c r="AD95" s="426"/>
      <c r="AE95" s="426"/>
      <c r="AF95" s="426"/>
      <c r="AG95" s="426"/>
      <c r="AH95" s="426"/>
      <c r="AI95" s="426"/>
      <c r="AJ95" s="426"/>
      <c r="AK95" s="426"/>
      <c r="AL95" s="426"/>
      <c r="AM95" s="426"/>
    </row>
    <row r="96" spans="1:39" ht="9.75" customHeight="1" x14ac:dyDescent="0.15">
      <c r="A96" s="457"/>
      <c r="B96" s="458"/>
      <c r="C96" s="458"/>
      <c r="D96" s="459"/>
      <c r="E96" s="421"/>
      <c r="F96" s="422"/>
      <c r="G96" s="422"/>
      <c r="H96" s="422"/>
      <c r="I96" s="423"/>
      <c r="J96" s="424"/>
      <c r="K96" s="425"/>
      <c r="L96" s="425"/>
      <c r="M96" s="425"/>
      <c r="N96" s="425"/>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row>
    <row r="97" spans="1:39" ht="9.75" customHeight="1" x14ac:dyDescent="0.15">
      <c r="A97" s="457"/>
      <c r="B97" s="458"/>
      <c r="C97" s="458"/>
      <c r="D97" s="459"/>
      <c r="E97" s="427"/>
      <c r="F97" s="428"/>
      <c r="G97" s="428"/>
      <c r="H97" s="428"/>
      <c r="I97" s="429"/>
      <c r="J97" s="430"/>
      <c r="K97" s="431"/>
      <c r="L97" s="431"/>
      <c r="M97" s="431"/>
      <c r="N97" s="431"/>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row>
    <row r="98" spans="1:39" ht="9.75" customHeight="1" x14ac:dyDescent="0.15">
      <c r="A98" s="454" t="s">
        <v>113</v>
      </c>
      <c r="B98" s="455"/>
      <c r="C98" s="455"/>
      <c r="D98" s="456"/>
      <c r="E98" s="463"/>
      <c r="F98" s="464"/>
      <c r="G98" s="464"/>
      <c r="H98" s="464"/>
      <c r="I98" s="465"/>
      <c r="J98" s="466"/>
      <c r="K98" s="467"/>
      <c r="L98" s="467"/>
      <c r="M98" s="467"/>
      <c r="N98" s="467"/>
      <c r="O98" s="468"/>
      <c r="P98" s="468"/>
      <c r="Q98" s="468"/>
      <c r="R98" s="468"/>
      <c r="S98" s="468"/>
      <c r="T98" s="468"/>
      <c r="U98" s="468"/>
      <c r="V98" s="468"/>
      <c r="W98" s="468"/>
      <c r="X98" s="468"/>
      <c r="Y98" s="468"/>
      <c r="Z98" s="468"/>
      <c r="AA98" s="468"/>
      <c r="AB98" s="468"/>
      <c r="AC98" s="468"/>
      <c r="AD98" s="468"/>
      <c r="AE98" s="468"/>
      <c r="AF98" s="468"/>
      <c r="AG98" s="468"/>
      <c r="AH98" s="468"/>
      <c r="AI98" s="468"/>
      <c r="AJ98" s="468"/>
      <c r="AK98" s="468"/>
      <c r="AL98" s="468"/>
      <c r="AM98" s="468"/>
    </row>
    <row r="99" spans="1:39" ht="9.75" customHeight="1" x14ac:dyDescent="0.15">
      <c r="A99" s="457"/>
      <c r="B99" s="458"/>
      <c r="C99" s="458"/>
      <c r="D99" s="459"/>
      <c r="E99" s="421"/>
      <c r="F99" s="422"/>
      <c r="G99" s="422"/>
      <c r="H99" s="422"/>
      <c r="I99" s="423"/>
      <c r="J99" s="424"/>
      <c r="K99" s="425"/>
      <c r="L99" s="425"/>
      <c r="M99" s="425"/>
      <c r="N99" s="425"/>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row>
    <row r="100" spans="1:39" ht="9.75" customHeight="1" x14ac:dyDescent="0.15">
      <c r="A100" s="457"/>
      <c r="B100" s="458"/>
      <c r="C100" s="458"/>
      <c r="D100" s="459"/>
      <c r="E100" s="421"/>
      <c r="F100" s="422"/>
      <c r="G100" s="422"/>
      <c r="H100" s="422"/>
      <c r="I100" s="423"/>
      <c r="J100" s="424"/>
      <c r="K100" s="425"/>
      <c r="L100" s="425"/>
      <c r="M100" s="425"/>
      <c r="N100" s="425"/>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row>
    <row r="101" spans="1:39" ht="9.75" customHeight="1" x14ac:dyDescent="0.15">
      <c r="A101" s="469"/>
      <c r="B101" s="470"/>
      <c r="C101" s="470"/>
      <c r="D101" s="471"/>
      <c r="E101" s="472"/>
      <c r="F101" s="473"/>
      <c r="G101" s="473"/>
      <c r="H101" s="473"/>
      <c r="I101" s="474"/>
      <c r="J101" s="475"/>
      <c r="K101" s="476"/>
      <c r="L101" s="476"/>
      <c r="M101" s="476"/>
      <c r="N101" s="476"/>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477"/>
      <c r="AM101" s="477"/>
    </row>
    <row r="102" spans="1:39" ht="9.75" customHeight="1" x14ac:dyDescent="0.15">
      <c r="A102" s="454" t="s">
        <v>114</v>
      </c>
      <c r="B102" s="455"/>
      <c r="C102" s="455"/>
      <c r="D102" s="456"/>
      <c r="E102" s="463"/>
      <c r="F102" s="464"/>
      <c r="G102" s="464"/>
      <c r="H102" s="464"/>
      <c r="I102" s="465"/>
      <c r="J102" s="466"/>
      <c r="K102" s="467"/>
      <c r="L102" s="467"/>
      <c r="M102" s="467"/>
      <c r="N102" s="467"/>
      <c r="O102" s="468"/>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row>
    <row r="103" spans="1:39" ht="9.75" customHeight="1" x14ac:dyDescent="0.15">
      <c r="A103" s="457"/>
      <c r="B103" s="458"/>
      <c r="C103" s="458"/>
      <c r="D103" s="459"/>
      <c r="E103" s="421"/>
      <c r="F103" s="422"/>
      <c r="G103" s="422"/>
      <c r="H103" s="422"/>
      <c r="I103" s="423"/>
      <c r="J103" s="424"/>
      <c r="K103" s="425"/>
      <c r="L103" s="425"/>
      <c r="M103" s="425"/>
      <c r="N103" s="425"/>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c r="AK103" s="426"/>
      <c r="AL103" s="426"/>
      <c r="AM103" s="426"/>
    </row>
    <row r="104" spans="1:39" ht="9.75" customHeight="1" x14ac:dyDescent="0.15">
      <c r="A104" s="457"/>
      <c r="B104" s="458"/>
      <c r="C104" s="458"/>
      <c r="D104" s="459"/>
      <c r="E104" s="421"/>
      <c r="F104" s="422"/>
      <c r="G104" s="422"/>
      <c r="H104" s="422"/>
      <c r="I104" s="423"/>
      <c r="J104" s="424"/>
      <c r="K104" s="425"/>
      <c r="L104" s="425"/>
      <c r="M104" s="425"/>
      <c r="N104" s="425"/>
      <c r="O104" s="426"/>
      <c r="P104" s="426"/>
      <c r="Q104" s="426"/>
      <c r="R104" s="426"/>
      <c r="S104" s="426"/>
      <c r="T104" s="426"/>
      <c r="U104" s="426"/>
      <c r="V104" s="426"/>
      <c r="W104" s="426"/>
      <c r="X104" s="426"/>
      <c r="Y104" s="426"/>
      <c r="Z104" s="426"/>
      <c r="AA104" s="426"/>
      <c r="AB104" s="426"/>
      <c r="AC104" s="426"/>
      <c r="AD104" s="426"/>
      <c r="AE104" s="426"/>
      <c r="AF104" s="426"/>
      <c r="AG104" s="426"/>
      <c r="AH104" s="426"/>
      <c r="AI104" s="426"/>
      <c r="AJ104" s="426"/>
      <c r="AK104" s="426"/>
      <c r="AL104" s="426"/>
      <c r="AM104" s="426"/>
    </row>
    <row r="105" spans="1:39" ht="9.75" customHeight="1" thickBot="1" x14ac:dyDescent="0.2">
      <c r="A105" s="460"/>
      <c r="B105" s="461"/>
      <c r="C105" s="461"/>
      <c r="D105" s="462"/>
      <c r="E105" s="436"/>
      <c r="F105" s="437"/>
      <c r="G105" s="437"/>
      <c r="H105" s="437"/>
      <c r="I105" s="438"/>
      <c r="J105" s="439"/>
      <c r="K105" s="440"/>
      <c r="L105" s="440"/>
      <c r="M105" s="440"/>
      <c r="N105" s="440"/>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row>
    <row r="106" spans="1:39" ht="22.5" customHeight="1" thickTop="1" x14ac:dyDescent="0.15">
      <c r="A106" s="469" t="s">
        <v>101</v>
      </c>
      <c r="B106" s="470"/>
      <c r="C106" s="470"/>
      <c r="D106" s="471"/>
      <c r="E106" s="502"/>
      <c r="F106" s="503"/>
      <c r="G106" s="503"/>
      <c r="H106" s="503"/>
      <c r="I106" s="504"/>
      <c r="J106" s="505">
        <f>SUM(J94:N105)</f>
        <v>0</v>
      </c>
      <c r="K106" s="506"/>
      <c r="L106" s="506"/>
      <c r="M106" s="506"/>
      <c r="N106" s="506"/>
      <c r="O106" s="484"/>
      <c r="P106" s="484"/>
      <c r="Q106" s="484"/>
      <c r="R106" s="484"/>
      <c r="S106" s="484"/>
      <c r="T106" s="484"/>
      <c r="U106" s="484"/>
      <c r="V106" s="484"/>
      <c r="W106" s="484"/>
      <c r="X106" s="484"/>
      <c r="Y106" s="484"/>
      <c r="Z106" s="484"/>
      <c r="AA106" s="484"/>
      <c r="AB106" s="484"/>
      <c r="AC106" s="484"/>
      <c r="AD106" s="484"/>
      <c r="AE106" s="484"/>
      <c r="AF106" s="484"/>
      <c r="AG106" s="484"/>
      <c r="AH106" s="484"/>
      <c r="AI106" s="484"/>
      <c r="AJ106" s="484"/>
      <c r="AK106" s="484"/>
      <c r="AL106" s="484"/>
      <c r="AM106" s="484"/>
    </row>
    <row r="107" spans="1:39" ht="10.5" customHeight="1" thickBot="1" x14ac:dyDescent="0.2">
      <c r="A107" s="243"/>
      <c r="B107" s="243"/>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4"/>
      <c r="AL107" s="244"/>
      <c r="AM107" s="244"/>
    </row>
    <row r="108" spans="1:39" ht="6" customHeight="1" x14ac:dyDescent="0.15">
      <c r="A108" s="240"/>
      <c r="B108" s="240"/>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row>
    <row r="109" spans="1:39" s="248" customFormat="1" ht="10.5" x14ac:dyDescent="0.15">
      <c r="A109" s="245" t="s">
        <v>61</v>
      </c>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7"/>
      <c r="AL109" s="247"/>
      <c r="AM109" s="247"/>
    </row>
    <row r="110" spans="1:39" s="248" customFormat="1" ht="5.25" customHeight="1" x14ac:dyDescent="0.15">
      <c r="A110" s="245"/>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7"/>
      <c r="AL110" s="247"/>
      <c r="AM110" s="247"/>
    </row>
    <row r="111" spans="1:39" s="248" customFormat="1" ht="10.5" x14ac:dyDescent="0.15">
      <c r="A111" s="245"/>
      <c r="B111" s="187" t="s">
        <v>75</v>
      </c>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7"/>
      <c r="AL111" s="247"/>
      <c r="AM111" s="247"/>
    </row>
    <row r="112" spans="1:39" s="248" customFormat="1" ht="10.5" x14ac:dyDescent="0.15">
      <c r="A112" s="245"/>
      <c r="B112" s="187" t="s">
        <v>81</v>
      </c>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7"/>
      <c r="AL112" s="247"/>
      <c r="AM112" s="247"/>
    </row>
    <row r="113" spans="1:39" s="248" customFormat="1" ht="5.25" customHeight="1" x14ac:dyDescent="0.15">
      <c r="A113" s="245"/>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7"/>
      <c r="AL113" s="247"/>
      <c r="AM113" s="247"/>
    </row>
    <row r="114" spans="1:39" x14ac:dyDescent="0.15">
      <c r="A114" s="249" t="s">
        <v>210</v>
      </c>
      <c r="B114" s="250"/>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row>
    <row r="115" spans="1:39" x14ac:dyDescent="0.15">
      <c r="A115" s="251" t="s">
        <v>195</v>
      </c>
      <c r="B115" s="252"/>
      <c r="C115" s="252"/>
      <c r="D115" s="252"/>
      <c r="E115" s="252"/>
      <c r="F115" s="252"/>
      <c r="G115" s="252"/>
      <c r="H115" s="252"/>
      <c r="I115" s="252"/>
      <c r="J115" s="252"/>
      <c r="K115" s="252"/>
      <c r="L115" s="252"/>
      <c r="M115" s="252"/>
      <c r="N115" s="252"/>
      <c r="O115" s="252"/>
      <c r="P115" s="252"/>
      <c r="Q115" s="252"/>
      <c r="R115" s="252"/>
      <c r="S115" s="252"/>
      <c r="T115" s="510" t="s">
        <v>82</v>
      </c>
      <c r="U115" s="510"/>
      <c r="V115" s="510"/>
      <c r="W115" s="510"/>
      <c r="X115" s="510"/>
      <c r="Y115" s="510"/>
      <c r="Z115" s="510"/>
      <c r="AA115" s="510"/>
      <c r="AB115" s="510"/>
      <c r="AC115" s="510"/>
      <c r="AD115" s="510"/>
      <c r="AE115" s="510"/>
      <c r="AF115" s="510"/>
      <c r="AG115" s="510"/>
      <c r="AH115" s="510"/>
      <c r="AI115" s="510"/>
      <c r="AJ115" s="510"/>
      <c r="AK115" s="510"/>
      <c r="AL115" s="510"/>
      <c r="AM115" s="511"/>
    </row>
    <row r="116" spans="1:39" ht="12" customHeight="1" x14ac:dyDescent="0.15">
      <c r="A116" s="253"/>
      <c r="B116" s="254" t="s">
        <v>62</v>
      </c>
      <c r="C116" s="255"/>
      <c r="D116" s="255"/>
      <c r="E116" s="255"/>
      <c r="F116" s="255"/>
      <c r="G116" s="255"/>
      <c r="H116" s="255"/>
      <c r="I116" s="255"/>
      <c r="J116" s="255"/>
      <c r="K116" s="255"/>
      <c r="L116" s="255"/>
      <c r="M116" s="255"/>
      <c r="N116" s="255"/>
      <c r="O116" s="255"/>
      <c r="P116" s="255"/>
      <c r="Q116" s="255"/>
      <c r="R116" s="255"/>
      <c r="S116" s="256"/>
      <c r="T116" s="507" t="s">
        <v>90</v>
      </c>
      <c r="U116" s="508"/>
      <c r="V116" s="508"/>
      <c r="W116" s="508"/>
      <c r="X116" s="508"/>
      <c r="Y116" s="508"/>
      <c r="Z116" s="508"/>
      <c r="AA116" s="508"/>
      <c r="AB116" s="508"/>
      <c r="AC116" s="508"/>
      <c r="AD116" s="508"/>
      <c r="AE116" s="508"/>
      <c r="AF116" s="508"/>
      <c r="AG116" s="508"/>
      <c r="AH116" s="508"/>
      <c r="AI116" s="508"/>
      <c r="AJ116" s="508"/>
      <c r="AK116" s="508"/>
      <c r="AL116" s="508"/>
      <c r="AM116" s="509"/>
    </row>
    <row r="117" spans="1:39" ht="12" customHeight="1" x14ac:dyDescent="0.15">
      <c r="A117" s="253"/>
      <c r="B117" s="257" t="s">
        <v>63</v>
      </c>
      <c r="C117" s="258"/>
      <c r="D117" s="258"/>
      <c r="E117" s="258"/>
      <c r="F117" s="258"/>
      <c r="G117" s="258"/>
      <c r="H117" s="258"/>
      <c r="I117" s="258"/>
      <c r="J117" s="258"/>
      <c r="K117" s="258"/>
      <c r="L117" s="258"/>
      <c r="M117" s="258"/>
      <c r="N117" s="258"/>
      <c r="O117" s="258"/>
      <c r="P117" s="258"/>
      <c r="Q117" s="258"/>
      <c r="R117" s="258"/>
      <c r="S117" s="259"/>
      <c r="T117" s="525" t="s">
        <v>70</v>
      </c>
      <c r="U117" s="526"/>
      <c r="V117" s="526"/>
      <c r="W117" s="526"/>
      <c r="X117" s="526"/>
      <c r="Y117" s="526"/>
      <c r="Z117" s="526"/>
      <c r="AA117" s="526"/>
      <c r="AB117" s="526"/>
      <c r="AC117" s="526"/>
      <c r="AD117" s="526"/>
      <c r="AE117" s="526"/>
      <c r="AF117" s="526"/>
      <c r="AG117" s="526"/>
      <c r="AH117" s="526"/>
      <c r="AI117" s="526"/>
      <c r="AJ117" s="526"/>
      <c r="AK117" s="526"/>
      <c r="AL117" s="526"/>
      <c r="AM117" s="527"/>
    </row>
    <row r="118" spans="1:39" ht="39" customHeight="1" x14ac:dyDescent="0.15">
      <c r="A118" s="253"/>
      <c r="B118" s="257" t="s">
        <v>119</v>
      </c>
      <c r="C118" s="258"/>
      <c r="D118" s="258"/>
      <c r="E118" s="258"/>
      <c r="F118" s="258"/>
      <c r="G118" s="258"/>
      <c r="H118" s="258"/>
      <c r="I118" s="258"/>
      <c r="J118" s="258"/>
      <c r="K118" s="258"/>
      <c r="L118" s="258"/>
      <c r="M118" s="258"/>
      <c r="N118" s="258"/>
      <c r="O118" s="258"/>
      <c r="P118" s="258"/>
      <c r="Q118" s="258"/>
      <c r="R118" s="258"/>
      <c r="S118" s="259"/>
      <c r="T118" s="534" t="s">
        <v>95</v>
      </c>
      <c r="U118" s="535"/>
      <c r="V118" s="535"/>
      <c r="W118" s="535"/>
      <c r="X118" s="535"/>
      <c r="Y118" s="535"/>
      <c r="Z118" s="535"/>
      <c r="AA118" s="535"/>
      <c r="AB118" s="535"/>
      <c r="AC118" s="535"/>
      <c r="AD118" s="535"/>
      <c r="AE118" s="535"/>
      <c r="AF118" s="535"/>
      <c r="AG118" s="535"/>
      <c r="AH118" s="535"/>
      <c r="AI118" s="535"/>
      <c r="AJ118" s="535"/>
      <c r="AK118" s="535"/>
      <c r="AL118" s="535"/>
      <c r="AM118" s="536"/>
    </row>
    <row r="119" spans="1:39" ht="12" customHeight="1" x14ac:dyDescent="0.15">
      <c r="A119" s="253"/>
      <c r="B119" s="257" t="s">
        <v>64</v>
      </c>
      <c r="C119" s="258"/>
      <c r="D119" s="258"/>
      <c r="E119" s="258"/>
      <c r="F119" s="258"/>
      <c r="G119" s="258"/>
      <c r="H119" s="258"/>
      <c r="I119" s="258"/>
      <c r="J119" s="258"/>
      <c r="K119" s="258"/>
      <c r="L119" s="258"/>
      <c r="M119" s="258"/>
      <c r="N119" s="258"/>
      <c r="O119" s="258"/>
      <c r="P119" s="258"/>
      <c r="Q119" s="258"/>
      <c r="R119" s="258"/>
      <c r="S119" s="259"/>
      <c r="T119" s="525" t="s">
        <v>141</v>
      </c>
      <c r="U119" s="526"/>
      <c r="V119" s="526"/>
      <c r="W119" s="526"/>
      <c r="X119" s="526"/>
      <c r="Y119" s="526"/>
      <c r="Z119" s="526"/>
      <c r="AA119" s="526"/>
      <c r="AB119" s="526"/>
      <c r="AC119" s="526"/>
      <c r="AD119" s="526"/>
      <c r="AE119" s="526"/>
      <c r="AF119" s="526"/>
      <c r="AG119" s="526"/>
      <c r="AH119" s="526"/>
      <c r="AI119" s="526"/>
      <c r="AJ119" s="526"/>
      <c r="AK119" s="526"/>
      <c r="AL119" s="526"/>
      <c r="AM119" s="527"/>
    </row>
    <row r="120" spans="1:39" ht="12" customHeight="1" x14ac:dyDescent="0.15">
      <c r="A120" s="260"/>
      <c r="B120" s="261" t="s">
        <v>65</v>
      </c>
      <c r="C120" s="262"/>
      <c r="D120" s="262"/>
      <c r="E120" s="262"/>
      <c r="F120" s="262"/>
      <c r="G120" s="262"/>
      <c r="H120" s="262"/>
      <c r="I120" s="262"/>
      <c r="J120" s="262"/>
      <c r="K120" s="262"/>
      <c r="L120" s="262"/>
      <c r="M120" s="262"/>
      <c r="N120" s="262"/>
      <c r="O120" s="262"/>
      <c r="P120" s="262"/>
      <c r="Q120" s="262"/>
      <c r="R120" s="262"/>
      <c r="S120" s="263"/>
      <c r="T120" s="522" t="s">
        <v>71</v>
      </c>
      <c r="U120" s="523"/>
      <c r="V120" s="523"/>
      <c r="W120" s="523"/>
      <c r="X120" s="523"/>
      <c r="Y120" s="523"/>
      <c r="Z120" s="523"/>
      <c r="AA120" s="523"/>
      <c r="AB120" s="523"/>
      <c r="AC120" s="523"/>
      <c r="AD120" s="523"/>
      <c r="AE120" s="523"/>
      <c r="AF120" s="523"/>
      <c r="AG120" s="523"/>
      <c r="AH120" s="523"/>
      <c r="AI120" s="523"/>
      <c r="AJ120" s="523"/>
      <c r="AK120" s="523"/>
      <c r="AL120" s="523"/>
      <c r="AM120" s="524"/>
    </row>
    <row r="121" spans="1:39" ht="12" customHeight="1" x14ac:dyDescent="0.15">
      <c r="A121" s="251" t="s">
        <v>118</v>
      </c>
      <c r="B121" s="252"/>
      <c r="C121" s="252"/>
      <c r="D121" s="252"/>
      <c r="E121" s="252"/>
      <c r="F121" s="252"/>
      <c r="G121" s="252"/>
      <c r="H121" s="252"/>
      <c r="I121" s="252"/>
      <c r="J121" s="252"/>
      <c r="K121" s="252"/>
      <c r="L121" s="252"/>
      <c r="M121" s="252"/>
      <c r="N121" s="252"/>
      <c r="O121" s="252"/>
      <c r="P121" s="252"/>
      <c r="Q121" s="252"/>
      <c r="R121" s="252"/>
      <c r="S121" s="252"/>
      <c r="T121" s="264"/>
      <c r="U121" s="264"/>
      <c r="V121" s="264"/>
      <c r="W121" s="264"/>
      <c r="X121" s="264"/>
      <c r="Y121" s="264"/>
      <c r="Z121" s="264"/>
      <c r="AA121" s="264"/>
      <c r="AB121" s="264"/>
      <c r="AC121" s="264"/>
      <c r="AD121" s="264"/>
      <c r="AE121" s="264"/>
      <c r="AF121" s="264"/>
      <c r="AG121" s="264"/>
      <c r="AH121" s="264"/>
      <c r="AI121" s="264"/>
      <c r="AJ121" s="264"/>
      <c r="AK121" s="264"/>
      <c r="AL121" s="264"/>
      <c r="AM121" s="265"/>
    </row>
    <row r="122" spans="1:39" ht="12" customHeight="1" x14ac:dyDescent="0.15">
      <c r="A122" s="253"/>
      <c r="B122" s="254" t="s">
        <v>120</v>
      </c>
      <c r="C122" s="255"/>
      <c r="D122" s="255"/>
      <c r="E122" s="255"/>
      <c r="F122" s="255"/>
      <c r="G122" s="255"/>
      <c r="H122" s="255"/>
      <c r="I122" s="255"/>
      <c r="J122" s="255"/>
      <c r="K122" s="255"/>
      <c r="L122" s="255"/>
      <c r="M122" s="255"/>
      <c r="N122" s="255"/>
      <c r="O122" s="255"/>
      <c r="P122" s="255"/>
      <c r="Q122" s="255"/>
      <c r="R122" s="255"/>
      <c r="S122" s="256"/>
      <c r="T122" s="507" t="s">
        <v>72</v>
      </c>
      <c r="U122" s="508"/>
      <c r="V122" s="508"/>
      <c r="W122" s="508"/>
      <c r="X122" s="508"/>
      <c r="Y122" s="508"/>
      <c r="Z122" s="508"/>
      <c r="AA122" s="508"/>
      <c r="AB122" s="508"/>
      <c r="AC122" s="508"/>
      <c r="AD122" s="508"/>
      <c r="AE122" s="508"/>
      <c r="AF122" s="508"/>
      <c r="AG122" s="508"/>
      <c r="AH122" s="508"/>
      <c r="AI122" s="508"/>
      <c r="AJ122" s="508"/>
      <c r="AK122" s="508"/>
      <c r="AL122" s="508"/>
      <c r="AM122" s="509"/>
    </row>
    <row r="123" spans="1:39" ht="12" customHeight="1" x14ac:dyDescent="0.15">
      <c r="A123" s="260"/>
      <c r="B123" s="266" t="s">
        <v>275</v>
      </c>
      <c r="C123" s="262"/>
      <c r="D123" s="262"/>
      <c r="E123" s="262"/>
      <c r="F123" s="262"/>
      <c r="G123" s="262"/>
      <c r="H123" s="262"/>
      <c r="I123" s="262"/>
      <c r="J123" s="262"/>
      <c r="K123" s="262"/>
      <c r="L123" s="262"/>
      <c r="M123" s="262"/>
      <c r="N123" s="262"/>
      <c r="O123" s="262"/>
      <c r="P123" s="262"/>
      <c r="Q123" s="262"/>
      <c r="R123" s="262"/>
      <c r="S123" s="263"/>
      <c r="T123" s="522" t="s">
        <v>125</v>
      </c>
      <c r="U123" s="523"/>
      <c r="V123" s="523"/>
      <c r="W123" s="523"/>
      <c r="X123" s="523"/>
      <c r="Y123" s="523"/>
      <c r="Z123" s="523"/>
      <c r="AA123" s="523"/>
      <c r="AB123" s="523"/>
      <c r="AC123" s="523"/>
      <c r="AD123" s="523"/>
      <c r="AE123" s="523"/>
      <c r="AF123" s="523"/>
      <c r="AG123" s="523"/>
      <c r="AH123" s="523"/>
      <c r="AI123" s="523"/>
      <c r="AJ123" s="523"/>
      <c r="AK123" s="523"/>
      <c r="AL123" s="523"/>
      <c r="AM123" s="524"/>
    </row>
    <row r="124" spans="1:39" ht="12" customHeight="1" x14ac:dyDescent="0.15">
      <c r="A124" s="251" t="s">
        <v>276</v>
      </c>
      <c r="B124" s="252"/>
      <c r="C124" s="252"/>
      <c r="D124" s="252"/>
      <c r="E124" s="252"/>
      <c r="F124" s="252"/>
      <c r="G124" s="252"/>
      <c r="H124" s="252"/>
      <c r="I124" s="252"/>
      <c r="J124" s="252"/>
      <c r="K124" s="252"/>
      <c r="L124" s="252"/>
      <c r="M124" s="252"/>
      <c r="N124" s="252"/>
      <c r="O124" s="252"/>
      <c r="P124" s="252"/>
      <c r="Q124" s="252"/>
      <c r="R124" s="252"/>
      <c r="S124" s="252"/>
      <c r="T124" s="267"/>
      <c r="U124" s="267"/>
      <c r="V124" s="267"/>
      <c r="W124" s="267"/>
      <c r="X124" s="267"/>
      <c r="Y124" s="267"/>
      <c r="Z124" s="267"/>
      <c r="AA124" s="267"/>
      <c r="AB124" s="267"/>
      <c r="AC124" s="267"/>
      <c r="AD124" s="267"/>
      <c r="AE124" s="267"/>
      <c r="AF124" s="267"/>
      <c r="AG124" s="267"/>
      <c r="AH124" s="267"/>
      <c r="AI124" s="267"/>
      <c r="AJ124" s="267"/>
      <c r="AK124" s="264"/>
      <c r="AL124" s="264"/>
      <c r="AM124" s="265"/>
    </row>
    <row r="125" spans="1:39" ht="12" customHeight="1" x14ac:dyDescent="0.15">
      <c r="A125" s="268"/>
      <c r="B125" s="254" t="s">
        <v>66</v>
      </c>
      <c r="C125" s="255"/>
      <c r="D125" s="255"/>
      <c r="E125" s="255"/>
      <c r="F125" s="255"/>
      <c r="G125" s="255"/>
      <c r="H125" s="255"/>
      <c r="I125" s="255"/>
      <c r="J125" s="255"/>
      <c r="K125" s="255"/>
      <c r="L125" s="255"/>
      <c r="M125" s="255"/>
      <c r="N125" s="255"/>
      <c r="O125" s="255"/>
      <c r="P125" s="255"/>
      <c r="Q125" s="255"/>
      <c r="R125" s="255"/>
      <c r="S125" s="256"/>
      <c r="T125" s="508" t="s">
        <v>111</v>
      </c>
      <c r="U125" s="508"/>
      <c r="V125" s="508"/>
      <c r="W125" s="508"/>
      <c r="X125" s="508"/>
      <c r="Y125" s="508"/>
      <c r="Z125" s="508"/>
      <c r="AA125" s="508"/>
      <c r="AB125" s="508"/>
      <c r="AC125" s="508"/>
      <c r="AD125" s="508"/>
      <c r="AE125" s="508"/>
      <c r="AF125" s="508"/>
      <c r="AG125" s="508"/>
      <c r="AH125" s="508"/>
      <c r="AI125" s="508"/>
      <c r="AJ125" s="508"/>
      <c r="AK125" s="508"/>
      <c r="AL125" s="508"/>
      <c r="AM125" s="509"/>
    </row>
    <row r="126" spans="1:39" ht="12" customHeight="1" x14ac:dyDescent="0.15">
      <c r="A126" s="268"/>
      <c r="B126" s="260" t="s">
        <v>91</v>
      </c>
      <c r="C126" s="269"/>
      <c r="D126" s="269"/>
      <c r="E126" s="269"/>
      <c r="F126" s="269"/>
      <c r="G126" s="269"/>
      <c r="H126" s="269"/>
      <c r="I126" s="269"/>
      <c r="J126" s="269"/>
      <c r="K126" s="269"/>
      <c r="L126" s="269"/>
      <c r="M126" s="269"/>
      <c r="N126" s="269"/>
      <c r="O126" s="269"/>
      <c r="P126" s="269"/>
      <c r="Q126" s="269"/>
      <c r="R126" s="269"/>
      <c r="S126" s="270"/>
      <c r="T126" s="523" t="s">
        <v>92</v>
      </c>
      <c r="U126" s="523"/>
      <c r="V126" s="523"/>
      <c r="W126" s="523"/>
      <c r="X126" s="523"/>
      <c r="Y126" s="523"/>
      <c r="Z126" s="523"/>
      <c r="AA126" s="523"/>
      <c r="AB126" s="523"/>
      <c r="AC126" s="523"/>
      <c r="AD126" s="523"/>
      <c r="AE126" s="523"/>
      <c r="AF126" s="523"/>
      <c r="AG126" s="523"/>
      <c r="AH126" s="523"/>
      <c r="AI126" s="523"/>
      <c r="AJ126" s="523"/>
      <c r="AK126" s="523"/>
      <c r="AL126" s="523"/>
      <c r="AM126" s="524"/>
    </row>
    <row r="127" spans="1:39" ht="12" customHeight="1" x14ac:dyDescent="0.15">
      <c r="A127" s="251" t="s">
        <v>69</v>
      </c>
      <c r="B127" s="252"/>
      <c r="C127" s="252"/>
      <c r="D127" s="252"/>
      <c r="E127" s="252"/>
      <c r="F127" s="252"/>
      <c r="G127" s="252"/>
      <c r="H127" s="252"/>
      <c r="I127" s="252"/>
      <c r="J127" s="252"/>
      <c r="K127" s="252"/>
      <c r="L127" s="252"/>
      <c r="M127" s="252"/>
      <c r="N127" s="252"/>
      <c r="O127" s="252"/>
      <c r="P127" s="252"/>
      <c r="Q127" s="252"/>
      <c r="R127" s="252"/>
      <c r="S127" s="252"/>
      <c r="T127" s="267"/>
      <c r="U127" s="267"/>
      <c r="V127" s="267"/>
      <c r="W127" s="267"/>
      <c r="X127" s="267"/>
      <c r="Y127" s="267"/>
      <c r="Z127" s="267"/>
      <c r="AA127" s="267"/>
      <c r="AB127" s="267"/>
      <c r="AC127" s="267"/>
      <c r="AD127" s="267"/>
      <c r="AE127" s="267"/>
      <c r="AF127" s="267"/>
      <c r="AG127" s="267"/>
      <c r="AH127" s="267"/>
      <c r="AI127" s="267"/>
      <c r="AJ127" s="267"/>
      <c r="AK127" s="264"/>
      <c r="AL127" s="264"/>
      <c r="AM127" s="265"/>
    </row>
    <row r="128" spans="1:39" ht="12" customHeight="1" x14ac:dyDescent="0.15">
      <c r="A128" s="268"/>
      <c r="B128" s="254" t="s">
        <v>121</v>
      </c>
      <c r="C128" s="255"/>
      <c r="D128" s="255"/>
      <c r="E128" s="255"/>
      <c r="F128" s="255"/>
      <c r="G128" s="255"/>
      <c r="H128" s="255"/>
      <c r="I128" s="255"/>
      <c r="J128" s="255"/>
      <c r="K128" s="255"/>
      <c r="L128" s="255"/>
      <c r="M128" s="255"/>
      <c r="N128" s="255"/>
      <c r="O128" s="255"/>
      <c r="P128" s="255"/>
      <c r="Q128" s="255"/>
      <c r="R128" s="255"/>
      <c r="S128" s="256"/>
      <c r="T128" s="507" t="s">
        <v>73</v>
      </c>
      <c r="U128" s="508"/>
      <c r="V128" s="508"/>
      <c r="W128" s="508"/>
      <c r="X128" s="508"/>
      <c r="Y128" s="508"/>
      <c r="Z128" s="508"/>
      <c r="AA128" s="508"/>
      <c r="AB128" s="508"/>
      <c r="AC128" s="508"/>
      <c r="AD128" s="508"/>
      <c r="AE128" s="508"/>
      <c r="AF128" s="508"/>
      <c r="AG128" s="508"/>
      <c r="AH128" s="508"/>
      <c r="AI128" s="508"/>
      <c r="AJ128" s="508"/>
      <c r="AK128" s="508"/>
      <c r="AL128" s="508"/>
      <c r="AM128" s="509"/>
    </row>
    <row r="129" spans="1:39" ht="12" customHeight="1" x14ac:dyDescent="0.15">
      <c r="A129" s="268"/>
      <c r="B129" s="257" t="s">
        <v>199</v>
      </c>
      <c r="C129" s="258"/>
      <c r="D129" s="258"/>
      <c r="E129" s="258"/>
      <c r="F129" s="258"/>
      <c r="G129" s="258"/>
      <c r="H129" s="258"/>
      <c r="I129" s="258"/>
      <c r="J129" s="258"/>
      <c r="K129" s="258"/>
      <c r="L129" s="258"/>
      <c r="M129" s="258"/>
      <c r="N129" s="258"/>
      <c r="O129" s="258"/>
      <c r="P129" s="258"/>
      <c r="Q129" s="258"/>
      <c r="R129" s="258"/>
      <c r="S129" s="259"/>
      <c r="T129" s="525" t="s">
        <v>200</v>
      </c>
      <c r="U129" s="526"/>
      <c r="V129" s="526"/>
      <c r="W129" s="526"/>
      <c r="X129" s="526"/>
      <c r="Y129" s="526"/>
      <c r="Z129" s="526"/>
      <c r="AA129" s="526"/>
      <c r="AB129" s="526"/>
      <c r="AC129" s="526"/>
      <c r="AD129" s="526"/>
      <c r="AE129" s="526"/>
      <c r="AF129" s="526"/>
      <c r="AG129" s="526"/>
      <c r="AH129" s="526"/>
      <c r="AI129" s="526"/>
      <c r="AJ129" s="526"/>
      <c r="AK129" s="526"/>
      <c r="AL129" s="526"/>
      <c r="AM129" s="527"/>
    </row>
    <row r="130" spans="1:39" ht="12" customHeight="1" x14ac:dyDescent="0.15">
      <c r="A130" s="268"/>
      <c r="B130" s="313" t="s">
        <v>201</v>
      </c>
      <c r="C130" s="258"/>
      <c r="D130" s="258"/>
      <c r="E130" s="258"/>
      <c r="F130" s="258"/>
      <c r="G130" s="258"/>
      <c r="H130" s="258"/>
      <c r="I130" s="258"/>
      <c r="J130" s="258"/>
      <c r="K130" s="258"/>
      <c r="L130" s="258"/>
      <c r="M130" s="258"/>
      <c r="N130" s="258"/>
      <c r="O130" s="258"/>
      <c r="P130" s="258"/>
      <c r="Q130" s="258"/>
      <c r="R130" s="258"/>
      <c r="S130" s="259"/>
      <c r="T130" s="531" t="s">
        <v>202</v>
      </c>
      <c r="U130" s="532"/>
      <c r="V130" s="532"/>
      <c r="W130" s="532"/>
      <c r="X130" s="532"/>
      <c r="Y130" s="532"/>
      <c r="Z130" s="532"/>
      <c r="AA130" s="532"/>
      <c r="AB130" s="532"/>
      <c r="AC130" s="532"/>
      <c r="AD130" s="532"/>
      <c r="AE130" s="532"/>
      <c r="AF130" s="532"/>
      <c r="AG130" s="532"/>
      <c r="AH130" s="532"/>
      <c r="AI130" s="532"/>
      <c r="AJ130" s="532"/>
      <c r="AK130" s="532"/>
      <c r="AL130" s="532"/>
      <c r="AM130" s="533"/>
    </row>
    <row r="131" spans="1:39" ht="12" customHeight="1" x14ac:dyDescent="0.15">
      <c r="A131" s="271"/>
      <c r="B131" s="272" t="s">
        <v>94</v>
      </c>
      <c r="C131" s="258"/>
      <c r="D131" s="258"/>
      <c r="E131" s="258"/>
      <c r="F131" s="258"/>
      <c r="G131" s="258"/>
      <c r="H131" s="258"/>
      <c r="I131" s="258"/>
      <c r="J131" s="258"/>
      <c r="K131" s="258"/>
      <c r="L131" s="258"/>
      <c r="M131" s="258"/>
      <c r="N131" s="258"/>
      <c r="O131" s="258"/>
      <c r="P131" s="258"/>
      <c r="Q131" s="258"/>
      <c r="R131" s="258"/>
      <c r="S131" s="259"/>
      <c r="T131" s="525" t="s">
        <v>96</v>
      </c>
      <c r="U131" s="526"/>
      <c r="V131" s="526"/>
      <c r="W131" s="526"/>
      <c r="X131" s="526"/>
      <c r="Y131" s="526"/>
      <c r="Z131" s="526"/>
      <c r="AA131" s="526"/>
      <c r="AB131" s="526"/>
      <c r="AC131" s="526"/>
      <c r="AD131" s="526"/>
      <c r="AE131" s="526"/>
      <c r="AF131" s="526"/>
      <c r="AG131" s="526"/>
      <c r="AH131" s="526"/>
      <c r="AI131" s="526"/>
      <c r="AJ131" s="526"/>
      <c r="AK131" s="526"/>
      <c r="AL131" s="526"/>
      <c r="AM131" s="527"/>
    </row>
    <row r="132" spans="1:39" ht="12" customHeight="1" x14ac:dyDescent="0.15">
      <c r="A132" s="273"/>
      <c r="B132" s="274" t="s">
        <v>93</v>
      </c>
      <c r="C132" s="262"/>
      <c r="D132" s="262"/>
      <c r="E132" s="262"/>
      <c r="F132" s="262"/>
      <c r="G132" s="262"/>
      <c r="H132" s="262"/>
      <c r="I132" s="262"/>
      <c r="J132" s="262"/>
      <c r="K132" s="262"/>
      <c r="L132" s="262"/>
      <c r="M132" s="262"/>
      <c r="N132" s="262"/>
      <c r="O132" s="262"/>
      <c r="P132" s="262"/>
      <c r="Q132" s="262"/>
      <c r="R132" s="262"/>
      <c r="S132" s="263"/>
      <c r="T132" s="522" t="s">
        <v>74</v>
      </c>
      <c r="U132" s="523"/>
      <c r="V132" s="523"/>
      <c r="W132" s="523"/>
      <c r="X132" s="523"/>
      <c r="Y132" s="523"/>
      <c r="Z132" s="523"/>
      <c r="AA132" s="523"/>
      <c r="AB132" s="523"/>
      <c r="AC132" s="523"/>
      <c r="AD132" s="523"/>
      <c r="AE132" s="523"/>
      <c r="AF132" s="523"/>
      <c r="AG132" s="523"/>
      <c r="AH132" s="523"/>
      <c r="AI132" s="523"/>
      <c r="AJ132" s="523"/>
      <c r="AK132" s="523"/>
      <c r="AL132" s="523"/>
      <c r="AM132" s="524"/>
    </row>
    <row r="133" spans="1:39" ht="6" customHeight="1" x14ac:dyDescent="0.15">
      <c r="A133" s="275"/>
      <c r="B133" s="275"/>
      <c r="C133" s="276"/>
      <c r="D133" s="276"/>
      <c r="E133" s="276"/>
      <c r="F133" s="276"/>
      <c r="G133" s="276"/>
      <c r="H133" s="276"/>
      <c r="I133" s="276"/>
      <c r="J133" s="276"/>
      <c r="K133" s="276"/>
      <c r="L133" s="276"/>
      <c r="M133" s="276"/>
      <c r="N133" s="276"/>
      <c r="O133" s="276"/>
      <c r="P133" s="276"/>
      <c r="Q133" s="276"/>
      <c r="R133" s="276"/>
      <c r="S133" s="276"/>
      <c r="T133" s="277"/>
      <c r="U133" s="277"/>
      <c r="V133" s="277"/>
      <c r="W133" s="277"/>
      <c r="X133" s="277"/>
      <c r="Y133" s="277"/>
      <c r="Z133" s="277"/>
      <c r="AA133" s="277"/>
      <c r="AB133" s="277"/>
      <c r="AC133" s="277"/>
      <c r="AD133" s="277"/>
      <c r="AE133" s="277"/>
      <c r="AF133" s="277"/>
      <c r="AG133" s="277"/>
      <c r="AH133" s="277"/>
      <c r="AI133" s="277"/>
      <c r="AJ133" s="277"/>
      <c r="AK133" s="277"/>
      <c r="AL133" s="277"/>
      <c r="AM133" s="277"/>
    </row>
    <row r="134" spans="1:39" ht="12" customHeight="1" x14ac:dyDescent="0.15">
      <c r="A134" s="249" t="s">
        <v>214</v>
      </c>
      <c r="B134" s="278"/>
      <c r="C134" s="278"/>
      <c r="D134" s="278"/>
      <c r="E134" s="278"/>
      <c r="F134" s="278"/>
      <c r="G134" s="278"/>
      <c r="H134" s="278"/>
      <c r="I134" s="278"/>
      <c r="J134" s="278"/>
      <c r="K134" s="278"/>
      <c r="L134" s="278"/>
      <c r="M134" s="278"/>
      <c r="N134" s="278"/>
      <c r="O134" s="278"/>
      <c r="P134" s="278"/>
      <c r="Q134" s="278"/>
      <c r="R134" s="278"/>
      <c r="S134" s="278"/>
      <c r="T134" s="528"/>
      <c r="U134" s="528"/>
      <c r="V134" s="528"/>
      <c r="W134" s="528"/>
      <c r="X134" s="528"/>
      <c r="Y134" s="528"/>
      <c r="Z134" s="528"/>
      <c r="AA134" s="528"/>
      <c r="AB134" s="528"/>
      <c r="AC134" s="528"/>
      <c r="AD134" s="528"/>
      <c r="AE134" s="528"/>
      <c r="AF134" s="528"/>
      <c r="AG134" s="528"/>
      <c r="AH134" s="528"/>
      <c r="AI134" s="528"/>
      <c r="AJ134" s="528"/>
      <c r="AK134" s="528"/>
      <c r="AL134" s="528"/>
      <c r="AM134" s="528"/>
    </row>
    <row r="135" spans="1:39" ht="12" customHeight="1" x14ac:dyDescent="0.15">
      <c r="A135" s="251" t="s">
        <v>68</v>
      </c>
      <c r="B135" s="279"/>
      <c r="C135" s="252"/>
      <c r="D135" s="252"/>
      <c r="E135" s="252"/>
      <c r="F135" s="252"/>
      <c r="G135" s="252"/>
      <c r="H135" s="252"/>
      <c r="I135" s="252"/>
      <c r="J135" s="252"/>
      <c r="K135" s="252"/>
      <c r="L135" s="252"/>
      <c r="M135" s="252"/>
      <c r="N135" s="252"/>
      <c r="O135" s="252"/>
      <c r="P135" s="252"/>
      <c r="Q135" s="252"/>
      <c r="R135" s="252"/>
      <c r="S135" s="280"/>
      <c r="T135" s="529" t="s">
        <v>83</v>
      </c>
      <c r="U135" s="529"/>
      <c r="V135" s="529"/>
      <c r="W135" s="529"/>
      <c r="X135" s="529"/>
      <c r="Y135" s="529"/>
      <c r="Z135" s="529"/>
      <c r="AA135" s="529"/>
      <c r="AB135" s="529"/>
      <c r="AC135" s="529"/>
      <c r="AD135" s="529"/>
      <c r="AE135" s="529"/>
      <c r="AF135" s="529"/>
      <c r="AG135" s="529"/>
      <c r="AH135" s="529"/>
      <c r="AI135" s="529"/>
      <c r="AJ135" s="529"/>
      <c r="AK135" s="529"/>
      <c r="AL135" s="529"/>
      <c r="AM135" s="530"/>
    </row>
    <row r="136" spans="1:39" ht="12" customHeight="1" x14ac:dyDescent="0.15">
      <c r="A136" s="268"/>
      <c r="B136" s="281" t="s">
        <v>122</v>
      </c>
      <c r="C136" s="280"/>
      <c r="D136" s="280"/>
      <c r="E136" s="280"/>
      <c r="F136" s="280"/>
      <c r="G136" s="280"/>
      <c r="H136" s="280"/>
      <c r="I136" s="280"/>
      <c r="J136" s="280"/>
      <c r="K136" s="280"/>
      <c r="L136" s="280"/>
      <c r="M136" s="280"/>
      <c r="N136" s="280"/>
      <c r="O136" s="280"/>
      <c r="P136" s="280"/>
      <c r="Q136" s="280"/>
      <c r="R136" s="280"/>
      <c r="S136" s="282"/>
      <c r="T136" s="519" t="s">
        <v>99</v>
      </c>
      <c r="U136" s="520"/>
      <c r="V136" s="520"/>
      <c r="W136" s="520"/>
      <c r="X136" s="520"/>
      <c r="Y136" s="520"/>
      <c r="Z136" s="520"/>
      <c r="AA136" s="520"/>
      <c r="AB136" s="520"/>
      <c r="AC136" s="520"/>
      <c r="AD136" s="520"/>
      <c r="AE136" s="520"/>
      <c r="AF136" s="520"/>
      <c r="AG136" s="520"/>
      <c r="AH136" s="520"/>
      <c r="AI136" s="520"/>
      <c r="AJ136" s="520"/>
      <c r="AK136" s="520"/>
      <c r="AL136" s="520"/>
      <c r="AM136" s="521"/>
    </row>
    <row r="137" spans="1:39" ht="12" customHeight="1" x14ac:dyDescent="0.15">
      <c r="A137" s="268"/>
      <c r="B137" s="281" t="s">
        <v>97</v>
      </c>
      <c r="C137" s="280"/>
      <c r="D137" s="280"/>
      <c r="E137" s="280"/>
      <c r="F137" s="280"/>
      <c r="G137" s="280"/>
      <c r="H137" s="280"/>
      <c r="I137" s="280"/>
      <c r="J137" s="280"/>
      <c r="K137" s="280"/>
      <c r="L137" s="280"/>
      <c r="M137" s="280"/>
      <c r="N137" s="280"/>
      <c r="O137" s="280"/>
      <c r="P137" s="280"/>
      <c r="Q137" s="280"/>
      <c r="R137" s="280"/>
      <c r="S137" s="282"/>
      <c r="T137" s="519" t="s">
        <v>100</v>
      </c>
      <c r="U137" s="520"/>
      <c r="V137" s="520"/>
      <c r="W137" s="520"/>
      <c r="X137" s="520"/>
      <c r="Y137" s="520"/>
      <c r="Z137" s="520"/>
      <c r="AA137" s="520"/>
      <c r="AB137" s="520"/>
      <c r="AC137" s="520"/>
      <c r="AD137" s="520"/>
      <c r="AE137" s="520"/>
      <c r="AF137" s="520"/>
      <c r="AG137" s="520"/>
      <c r="AH137" s="520"/>
      <c r="AI137" s="520"/>
      <c r="AJ137" s="520"/>
      <c r="AK137" s="520"/>
      <c r="AL137" s="520"/>
      <c r="AM137" s="521"/>
    </row>
    <row r="138" spans="1:39" ht="12" customHeight="1" x14ac:dyDescent="0.15">
      <c r="A138" s="283" t="s">
        <v>67</v>
      </c>
      <c r="B138" s="279"/>
      <c r="C138" s="252"/>
      <c r="D138" s="252"/>
      <c r="E138" s="252"/>
      <c r="F138" s="252"/>
      <c r="G138" s="252"/>
      <c r="H138" s="252"/>
      <c r="I138" s="252"/>
      <c r="J138" s="252"/>
      <c r="K138" s="252"/>
      <c r="L138" s="252"/>
      <c r="M138" s="252"/>
      <c r="N138" s="252"/>
      <c r="O138" s="252"/>
      <c r="P138" s="252"/>
      <c r="Q138" s="252"/>
      <c r="R138" s="252"/>
      <c r="S138" s="280"/>
      <c r="T138" s="284"/>
      <c r="U138" s="284"/>
      <c r="V138" s="284"/>
      <c r="W138" s="284"/>
      <c r="X138" s="284"/>
      <c r="Y138" s="284"/>
      <c r="Z138" s="284"/>
      <c r="AA138" s="284"/>
      <c r="AB138" s="284"/>
      <c r="AC138" s="284"/>
      <c r="AD138" s="284"/>
      <c r="AE138" s="284"/>
      <c r="AF138" s="284"/>
      <c r="AG138" s="284"/>
      <c r="AH138" s="284"/>
      <c r="AI138" s="284"/>
      <c r="AJ138" s="284"/>
      <c r="AK138" s="284"/>
      <c r="AL138" s="284"/>
      <c r="AM138" s="285"/>
    </row>
    <row r="139" spans="1:39" ht="12" customHeight="1" x14ac:dyDescent="0.15">
      <c r="A139" s="286"/>
      <c r="B139" s="281" t="s">
        <v>98</v>
      </c>
      <c r="C139" s="280"/>
      <c r="D139" s="280"/>
      <c r="E139" s="280"/>
      <c r="F139" s="280"/>
      <c r="G139" s="280"/>
      <c r="H139" s="280"/>
      <c r="I139" s="280"/>
      <c r="J139" s="280"/>
      <c r="K139" s="280"/>
      <c r="L139" s="280"/>
      <c r="M139" s="280"/>
      <c r="N139" s="280"/>
      <c r="O139" s="280"/>
      <c r="P139" s="280"/>
      <c r="Q139" s="280"/>
      <c r="R139" s="280"/>
      <c r="S139" s="282"/>
      <c r="T139" s="519" t="s">
        <v>99</v>
      </c>
      <c r="U139" s="520"/>
      <c r="V139" s="520"/>
      <c r="W139" s="520"/>
      <c r="X139" s="520"/>
      <c r="Y139" s="520"/>
      <c r="Z139" s="520"/>
      <c r="AA139" s="520"/>
      <c r="AB139" s="520"/>
      <c r="AC139" s="520"/>
      <c r="AD139" s="520"/>
      <c r="AE139" s="520"/>
      <c r="AF139" s="520"/>
      <c r="AG139" s="520"/>
      <c r="AH139" s="520"/>
      <c r="AI139" s="520"/>
      <c r="AJ139" s="520"/>
      <c r="AK139" s="520"/>
      <c r="AL139" s="520"/>
      <c r="AM139" s="521"/>
    </row>
    <row r="140" spans="1:39" ht="18" customHeight="1" x14ac:dyDescent="0.15">
      <c r="A140" s="287"/>
      <c r="B140" s="288"/>
      <c r="C140" s="287"/>
      <c r="D140" s="287"/>
      <c r="E140" s="287"/>
      <c r="F140" s="287"/>
      <c r="G140" s="287"/>
      <c r="H140" s="287"/>
      <c r="I140" s="287"/>
      <c r="J140" s="287"/>
      <c r="K140" s="287"/>
      <c r="L140" s="287"/>
      <c r="M140" s="287"/>
      <c r="N140" s="287"/>
      <c r="O140" s="287"/>
      <c r="P140" s="287"/>
      <c r="Q140" s="287"/>
      <c r="R140" s="287"/>
      <c r="S140" s="287"/>
      <c r="T140" s="287"/>
      <c r="U140" s="287"/>
      <c r="V140" s="287"/>
      <c r="W140" s="287"/>
      <c r="X140" s="287"/>
      <c r="Y140" s="287"/>
      <c r="Z140" s="287"/>
      <c r="AA140" s="287"/>
      <c r="AB140" s="287"/>
      <c r="AC140" s="287"/>
      <c r="AD140" s="287"/>
      <c r="AE140" s="287"/>
      <c r="AF140" s="287"/>
      <c r="AG140" s="287"/>
      <c r="AH140" s="287"/>
      <c r="AI140" s="287"/>
      <c r="AJ140" s="287"/>
    </row>
    <row r="141" spans="1:39" s="289" customFormat="1" x14ac:dyDescent="0.15">
      <c r="A141" s="288"/>
      <c r="B141" s="288"/>
      <c r="C141" s="288"/>
      <c r="D141" s="288"/>
      <c r="E141" s="288"/>
      <c r="F141" s="288"/>
      <c r="G141" s="288"/>
      <c r="H141" s="288"/>
      <c r="I141" s="288"/>
      <c r="J141" s="288"/>
      <c r="K141" s="288"/>
      <c r="L141" s="288"/>
      <c r="M141" s="288"/>
      <c r="N141" s="288"/>
      <c r="O141" s="288"/>
      <c r="P141" s="288"/>
      <c r="Q141" s="288"/>
      <c r="R141" s="288"/>
      <c r="S141" s="288"/>
      <c r="T141" s="288"/>
      <c r="U141" s="288"/>
      <c r="V141" s="288"/>
      <c r="W141" s="288"/>
      <c r="X141" s="288"/>
      <c r="Y141" s="288"/>
      <c r="Z141" s="288"/>
      <c r="AA141" s="288"/>
      <c r="AB141" s="288"/>
      <c r="AC141" s="288"/>
      <c r="AD141" s="288"/>
      <c r="AE141" s="288"/>
      <c r="AF141" s="288"/>
      <c r="AG141" s="288"/>
      <c r="AH141" s="288"/>
      <c r="AI141" s="288"/>
      <c r="AJ141" s="288"/>
    </row>
    <row r="142" spans="1:39" s="289" customFormat="1" x14ac:dyDescent="0.15">
      <c r="A142" s="288"/>
      <c r="B142" s="288"/>
      <c r="C142" s="288"/>
      <c r="D142" s="288"/>
      <c r="E142" s="288"/>
      <c r="F142" s="288"/>
      <c r="G142" s="288"/>
      <c r="H142" s="288"/>
      <c r="I142" s="288"/>
      <c r="J142" s="288"/>
      <c r="K142" s="288"/>
      <c r="L142" s="288"/>
      <c r="M142" s="288"/>
      <c r="N142" s="288"/>
      <c r="O142" s="288"/>
      <c r="P142" s="288"/>
      <c r="Q142" s="288"/>
      <c r="R142" s="288"/>
      <c r="S142" s="288"/>
      <c r="T142" s="288"/>
      <c r="U142" s="288"/>
      <c r="V142" s="288"/>
      <c r="W142" s="288"/>
      <c r="X142" s="288"/>
      <c r="Y142" s="288"/>
      <c r="Z142" s="288"/>
      <c r="AA142" s="288"/>
      <c r="AB142" s="288"/>
      <c r="AC142" s="288"/>
      <c r="AD142" s="288"/>
      <c r="AE142" s="288"/>
      <c r="AF142" s="288"/>
      <c r="AG142" s="288"/>
      <c r="AH142" s="288"/>
      <c r="AI142" s="288"/>
      <c r="AJ142" s="288"/>
    </row>
    <row r="143" spans="1:39" x14ac:dyDescent="0.15">
      <c r="A143" s="287"/>
      <c r="B143" s="287"/>
      <c r="C143" s="287"/>
      <c r="D143" s="287"/>
      <c r="E143" s="287"/>
      <c r="F143" s="287"/>
      <c r="G143" s="287"/>
      <c r="H143" s="287"/>
      <c r="I143" s="287"/>
      <c r="J143" s="287"/>
      <c r="K143" s="287"/>
      <c r="L143" s="287"/>
      <c r="M143" s="287"/>
      <c r="N143" s="287"/>
      <c r="O143" s="287"/>
      <c r="P143" s="287"/>
      <c r="Q143" s="287"/>
      <c r="R143" s="287"/>
      <c r="S143" s="287"/>
      <c r="T143" s="287"/>
      <c r="U143" s="287"/>
      <c r="V143" s="287"/>
      <c r="W143" s="287"/>
      <c r="X143" s="287"/>
      <c r="Y143" s="287"/>
      <c r="Z143" s="287"/>
      <c r="AA143" s="287"/>
      <c r="AB143" s="287"/>
      <c r="AC143" s="287"/>
      <c r="AD143" s="287"/>
      <c r="AE143" s="287"/>
      <c r="AF143" s="287"/>
      <c r="AG143" s="287"/>
      <c r="AH143" s="287"/>
      <c r="AI143" s="287"/>
      <c r="AJ143" s="287"/>
    </row>
    <row r="144" spans="1:39" x14ac:dyDescent="0.15">
      <c r="A144" s="287"/>
      <c r="B144" s="287"/>
      <c r="C144" s="287"/>
      <c r="D144" s="287"/>
      <c r="E144" s="287"/>
      <c r="F144" s="287"/>
      <c r="G144" s="287"/>
      <c r="H144" s="287"/>
      <c r="I144" s="287"/>
      <c r="J144" s="287"/>
      <c r="K144" s="287"/>
      <c r="L144" s="287"/>
      <c r="M144" s="287"/>
      <c r="N144" s="287"/>
      <c r="O144" s="287"/>
      <c r="P144" s="287"/>
      <c r="Q144" s="287"/>
      <c r="R144" s="287"/>
      <c r="S144" s="287"/>
      <c r="T144" s="287"/>
      <c r="U144" s="287"/>
      <c r="V144" s="287"/>
      <c r="W144" s="287"/>
      <c r="X144" s="287"/>
      <c r="Y144" s="287"/>
      <c r="Z144" s="287"/>
      <c r="AA144" s="287"/>
      <c r="AB144" s="287"/>
      <c r="AC144" s="287"/>
      <c r="AD144" s="287"/>
      <c r="AE144" s="287"/>
      <c r="AF144" s="287"/>
      <c r="AG144" s="287"/>
      <c r="AH144" s="287"/>
      <c r="AI144" s="287"/>
      <c r="AJ144" s="287"/>
    </row>
    <row r="145" spans="1:36" x14ac:dyDescent="0.15">
      <c r="A145" s="287"/>
      <c r="B145" s="287"/>
      <c r="C145" s="287"/>
      <c r="D145" s="287"/>
      <c r="E145" s="287"/>
      <c r="F145" s="287"/>
      <c r="G145" s="287"/>
      <c r="H145" s="287"/>
      <c r="I145" s="287"/>
      <c r="J145" s="287"/>
      <c r="K145" s="287"/>
      <c r="L145" s="287"/>
      <c r="M145" s="287"/>
      <c r="N145" s="287"/>
      <c r="O145" s="287"/>
      <c r="P145" s="287"/>
      <c r="Q145" s="287"/>
      <c r="R145" s="287"/>
      <c r="S145" s="287"/>
      <c r="T145" s="287"/>
      <c r="U145" s="287"/>
      <c r="V145" s="287"/>
      <c r="W145" s="287"/>
      <c r="X145" s="287"/>
      <c r="Y145" s="287"/>
      <c r="Z145" s="287"/>
      <c r="AA145" s="287"/>
      <c r="AB145" s="287"/>
      <c r="AC145" s="287"/>
      <c r="AD145" s="287"/>
      <c r="AE145" s="287"/>
      <c r="AF145" s="287"/>
      <c r="AG145" s="287"/>
      <c r="AH145" s="287"/>
      <c r="AI145" s="287"/>
      <c r="AJ145" s="287"/>
    </row>
    <row r="146" spans="1:36" x14ac:dyDescent="0.15">
      <c r="A146" s="287"/>
      <c r="B146" s="287"/>
      <c r="C146" s="287"/>
      <c r="D146" s="287"/>
      <c r="E146" s="287"/>
      <c r="F146" s="287"/>
      <c r="G146" s="287"/>
      <c r="H146" s="287"/>
      <c r="I146" s="287"/>
      <c r="J146" s="287"/>
      <c r="K146" s="287"/>
      <c r="L146" s="287"/>
      <c r="M146" s="287"/>
      <c r="N146" s="287"/>
      <c r="O146" s="287"/>
      <c r="P146" s="287"/>
      <c r="Q146" s="287"/>
      <c r="R146" s="287"/>
      <c r="S146" s="287"/>
      <c r="T146" s="287"/>
      <c r="U146" s="287"/>
      <c r="V146" s="287"/>
      <c r="W146" s="287"/>
      <c r="X146" s="287"/>
      <c r="Y146" s="287"/>
      <c r="Z146" s="287"/>
      <c r="AA146" s="287"/>
      <c r="AB146" s="287"/>
      <c r="AC146" s="287"/>
      <c r="AD146" s="287"/>
      <c r="AE146" s="287"/>
      <c r="AF146" s="287"/>
      <c r="AG146" s="287"/>
      <c r="AH146" s="287"/>
      <c r="AI146" s="287"/>
      <c r="AJ146" s="287"/>
    </row>
    <row r="147" spans="1:36" x14ac:dyDescent="0.15">
      <c r="A147" s="287"/>
      <c r="B147" s="287"/>
      <c r="C147" s="287"/>
      <c r="D147" s="287"/>
      <c r="E147" s="287"/>
      <c r="F147" s="287"/>
      <c r="G147" s="287"/>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287"/>
      <c r="AE147" s="287"/>
      <c r="AF147" s="287"/>
      <c r="AG147" s="287"/>
      <c r="AH147" s="287"/>
      <c r="AI147" s="287"/>
      <c r="AJ147" s="287"/>
    </row>
    <row r="148" spans="1:36" x14ac:dyDescent="0.15">
      <c r="A148" s="287"/>
      <c r="B148" s="287"/>
      <c r="C148" s="287"/>
      <c r="D148" s="287"/>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287"/>
      <c r="AJ148" s="287"/>
    </row>
    <row r="149" spans="1:36" x14ac:dyDescent="0.15">
      <c r="A149" s="287"/>
      <c r="B149" s="287"/>
      <c r="C149" s="287"/>
      <c r="D149" s="287"/>
      <c r="E149" s="287"/>
      <c r="F149" s="287"/>
      <c r="G149" s="287"/>
      <c r="H149" s="287"/>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287"/>
      <c r="AE149" s="287"/>
      <c r="AF149" s="287"/>
      <c r="AG149" s="287"/>
      <c r="AH149" s="287"/>
      <c r="AI149" s="287"/>
      <c r="AJ149" s="287"/>
    </row>
    <row r="150" spans="1:36" x14ac:dyDescent="0.15">
      <c r="A150" s="287"/>
      <c r="B150" s="287"/>
      <c r="C150" s="287"/>
      <c r="D150" s="287"/>
      <c r="E150" s="287"/>
      <c r="F150" s="287"/>
      <c r="G150" s="287"/>
      <c r="H150" s="287"/>
      <c r="I150" s="287"/>
      <c r="J150" s="287"/>
      <c r="K150" s="287"/>
      <c r="L150" s="287"/>
      <c r="M150" s="287"/>
      <c r="N150" s="287"/>
      <c r="O150" s="287"/>
      <c r="P150" s="287"/>
      <c r="Q150" s="287"/>
      <c r="R150" s="287"/>
      <c r="S150" s="287"/>
      <c r="T150" s="287"/>
      <c r="U150" s="287"/>
      <c r="V150" s="287"/>
      <c r="W150" s="287"/>
      <c r="X150" s="287"/>
      <c r="Y150" s="287"/>
      <c r="Z150" s="287"/>
      <c r="AA150" s="287"/>
      <c r="AB150" s="287"/>
      <c r="AC150" s="287"/>
      <c r="AD150" s="287"/>
      <c r="AE150" s="287"/>
      <c r="AF150" s="287"/>
      <c r="AG150" s="287"/>
      <c r="AH150" s="287"/>
      <c r="AI150" s="287"/>
      <c r="AJ150" s="287"/>
    </row>
    <row r="151" spans="1:36" x14ac:dyDescent="0.15">
      <c r="A151" s="287"/>
      <c r="B151" s="287"/>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287"/>
      <c r="AJ151" s="287"/>
    </row>
    <row r="152" spans="1:36" x14ac:dyDescent="0.15">
      <c r="A152" s="287"/>
      <c r="B152" s="287"/>
      <c r="C152" s="287"/>
      <c r="D152" s="287"/>
      <c r="E152" s="287"/>
      <c r="F152" s="287"/>
      <c r="G152" s="287"/>
      <c r="H152" s="287"/>
      <c r="I152" s="287"/>
      <c r="J152" s="287"/>
      <c r="K152" s="287"/>
      <c r="L152" s="287"/>
      <c r="M152" s="287"/>
      <c r="N152" s="287"/>
      <c r="O152" s="287"/>
      <c r="P152" s="287"/>
      <c r="Q152" s="287"/>
      <c r="R152" s="287"/>
      <c r="S152" s="287"/>
      <c r="T152" s="287"/>
      <c r="U152" s="287"/>
      <c r="V152" s="287"/>
      <c r="W152" s="287"/>
      <c r="X152" s="287"/>
      <c r="Y152" s="287"/>
      <c r="Z152" s="287"/>
      <c r="AA152" s="287"/>
      <c r="AB152" s="287"/>
      <c r="AC152" s="287"/>
      <c r="AD152" s="287"/>
      <c r="AE152" s="287"/>
      <c r="AF152" s="287"/>
      <c r="AG152" s="287"/>
      <c r="AH152" s="287"/>
      <c r="AI152" s="287"/>
      <c r="AJ152" s="287"/>
    </row>
    <row r="153" spans="1:36" x14ac:dyDescent="0.15">
      <c r="A153" s="287"/>
      <c r="B153" s="287"/>
      <c r="C153" s="287"/>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7"/>
      <c r="AA153" s="287"/>
      <c r="AB153" s="287"/>
      <c r="AC153" s="287"/>
      <c r="AD153" s="287"/>
      <c r="AE153" s="287"/>
      <c r="AF153" s="287"/>
      <c r="AG153" s="287"/>
      <c r="AH153" s="287"/>
      <c r="AI153" s="287"/>
      <c r="AJ153" s="287"/>
    </row>
    <row r="154" spans="1:36" x14ac:dyDescent="0.15">
      <c r="A154" s="287"/>
      <c r="B154" s="287"/>
      <c r="C154" s="287"/>
      <c r="D154" s="287"/>
      <c r="E154" s="287"/>
      <c r="F154" s="287"/>
      <c r="G154" s="287"/>
      <c r="H154" s="287"/>
      <c r="I154" s="287"/>
      <c r="J154" s="287"/>
      <c r="K154" s="287"/>
      <c r="L154" s="287"/>
      <c r="M154" s="287"/>
      <c r="N154" s="287"/>
      <c r="O154" s="287"/>
      <c r="P154" s="287"/>
      <c r="Q154" s="287"/>
      <c r="R154" s="287"/>
      <c r="S154" s="287"/>
      <c r="T154" s="287"/>
      <c r="U154" s="287"/>
      <c r="V154" s="287"/>
      <c r="W154" s="287"/>
      <c r="X154" s="287"/>
      <c r="Y154" s="287"/>
      <c r="Z154" s="287"/>
      <c r="AA154" s="287"/>
      <c r="AB154" s="287"/>
      <c r="AC154" s="287"/>
      <c r="AD154" s="287"/>
      <c r="AE154" s="287"/>
      <c r="AF154" s="287"/>
      <c r="AG154" s="287"/>
      <c r="AH154" s="287"/>
      <c r="AI154" s="287"/>
      <c r="AJ154" s="287"/>
    </row>
    <row r="155" spans="1:36" x14ac:dyDescent="0.15">
      <c r="A155" s="287"/>
      <c r="B155" s="287"/>
      <c r="C155" s="287"/>
      <c r="D155" s="287"/>
      <c r="E155" s="287"/>
      <c r="F155" s="287"/>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287"/>
      <c r="AJ155" s="287"/>
    </row>
    <row r="156" spans="1:36" x14ac:dyDescent="0.15">
      <c r="A156" s="287"/>
      <c r="B156" s="287"/>
      <c r="C156" s="287"/>
      <c r="D156" s="287"/>
      <c r="E156" s="287"/>
      <c r="F156" s="287"/>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287"/>
      <c r="AE156" s="287"/>
      <c r="AF156" s="287"/>
      <c r="AG156" s="287"/>
      <c r="AH156" s="287"/>
      <c r="AI156" s="287"/>
      <c r="AJ156" s="287"/>
    </row>
    <row r="157" spans="1:36" x14ac:dyDescent="0.15">
      <c r="A157" s="287"/>
      <c r="B157" s="287"/>
      <c r="C157" s="287"/>
      <c r="D157" s="287"/>
      <c r="E157" s="287"/>
      <c r="F157" s="287"/>
      <c r="G157" s="287"/>
      <c r="H157" s="287"/>
      <c r="I157" s="287"/>
      <c r="J157" s="287"/>
      <c r="K157" s="287"/>
      <c r="L157" s="287"/>
      <c r="M157" s="287"/>
      <c r="N157" s="287"/>
      <c r="O157" s="287"/>
      <c r="P157" s="287"/>
      <c r="Q157" s="287"/>
      <c r="R157" s="287"/>
      <c r="S157" s="287"/>
      <c r="T157" s="287"/>
      <c r="U157" s="287"/>
      <c r="V157" s="287"/>
      <c r="W157" s="287"/>
      <c r="X157" s="287"/>
      <c r="Y157" s="287"/>
      <c r="Z157" s="287"/>
      <c r="AA157" s="287"/>
      <c r="AB157" s="287"/>
      <c r="AC157" s="287"/>
      <c r="AD157" s="287"/>
      <c r="AE157" s="287"/>
      <c r="AF157" s="287"/>
      <c r="AG157" s="287"/>
      <c r="AH157" s="287"/>
      <c r="AI157" s="287"/>
      <c r="AJ157" s="287"/>
    </row>
    <row r="158" spans="1:36" x14ac:dyDescent="0.15">
      <c r="A158" s="287"/>
      <c r="B158" s="287"/>
      <c r="C158" s="287"/>
      <c r="D158" s="287"/>
      <c r="E158" s="287"/>
      <c r="F158" s="287"/>
      <c r="G158" s="287"/>
      <c r="H158" s="287"/>
      <c r="I158" s="287"/>
      <c r="J158" s="287"/>
      <c r="K158" s="287"/>
      <c r="L158" s="287"/>
      <c r="M158" s="287"/>
      <c r="N158" s="287"/>
      <c r="O158" s="287"/>
      <c r="P158" s="287"/>
      <c r="Q158" s="287"/>
      <c r="R158" s="287"/>
      <c r="S158" s="287"/>
      <c r="T158" s="287"/>
      <c r="U158" s="287"/>
      <c r="V158" s="287"/>
      <c r="W158" s="287"/>
      <c r="X158" s="287"/>
      <c r="Y158" s="287"/>
      <c r="Z158" s="287"/>
      <c r="AA158" s="287"/>
      <c r="AB158" s="287"/>
      <c r="AC158" s="287"/>
      <c r="AD158" s="287"/>
      <c r="AE158" s="287"/>
      <c r="AF158" s="287"/>
      <c r="AG158" s="287"/>
      <c r="AH158" s="287"/>
      <c r="AI158" s="287"/>
      <c r="AJ158" s="287"/>
    </row>
    <row r="159" spans="1:36" x14ac:dyDescent="0.15">
      <c r="A159" s="287"/>
      <c r="B159" s="287"/>
      <c r="C159" s="287"/>
      <c r="D159" s="287"/>
      <c r="E159" s="287"/>
      <c r="F159" s="287"/>
      <c r="G159" s="287"/>
      <c r="H159" s="287"/>
      <c r="I159" s="287"/>
      <c r="J159" s="287"/>
      <c r="K159" s="287"/>
      <c r="L159" s="287"/>
      <c r="M159" s="287"/>
      <c r="N159" s="287"/>
      <c r="O159" s="287"/>
      <c r="P159" s="287"/>
      <c r="Q159" s="287"/>
      <c r="R159" s="287"/>
      <c r="S159" s="287"/>
      <c r="T159" s="287"/>
      <c r="U159" s="287"/>
      <c r="V159" s="287"/>
      <c r="W159" s="287"/>
      <c r="X159" s="287"/>
      <c r="Y159" s="287"/>
      <c r="Z159" s="287"/>
      <c r="AA159" s="287"/>
      <c r="AB159" s="287"/>
      <c r="AC159" s="287"/>
      <c r="AD159" s="287"/>
      <c r="AE159" s="287"/>
      <c r="AF159" s="287"/>
      <c r="AG159" s="287"/>
      <c r="AH159" s="287"/>
      <c r="AI159" s="287"/>
      <c r="AJ159" s="287"/>
    </row>
    <row r="160" spans="1:36" x14ac:dyDescent="0.15">
      <c r="A160" s="287"/>
      <c r="B160" s="287"/>
      <c r="C160" s="287"/>
      <c r="D160" s="287"/>
      <c r="E160" s="287"/>
      <c r="F160" s="287"/>
      <c r="G160" s="287"/>
      <c r="H160" s="287"/>
      <c r="I160" s="287"/>
      <c r="J160" s="287"/>
      <c r="K160" s="287"/>
      <c r="L160" s="287"/>
      <c r="M160" s="287"/>
      <c r="N160" s="287"/>
      <c r="O160" s="287"/>
      <c r="P160" s="287"/>
      <c r="Q160" s="287"/>
      <c r="R160" s="287"/>
      <c r="S160" s="287"/>
      <c r="T160" s="287"/>
      <c r="U160" s="287"/>
      <c r="V160" s="287"/>
      <c r="W160" s="287"/>
      <c r="X160" s="287"/>
      <c r="Y160" s="287"/>
      <c r="Z160" s="287"/>
      <c r="AA160" s="287"/>
      <c r="AB160" s="287"/>
      <c r="AC160" s="287"/>
      <c r="AD160" s="287"/>
      <c r="AE160" s="287"/>
      <c r="AF160" s="287"/>
      <c r="AG160" s="287"/>
      <c r="AH160" s="287"/>
      <c r="AI160" s="287"/>
      <c r="AJ160" s="287"/>
    </row>
    <row r="161" spans="1:36" x14ac:dyDescent="0.15">
      <c r="A161" s="287"/>
      <c r="B161" s="287"/>
      <c r="C161" s="287"/>
      <c r="D161" s="287"/>
      <c r="E161" s="287"/>
      <c r="F161" s="287"/>
      <c r="G161" s="287"/>
      <c r="H161" s="287"/>
      <c r="I161" s="287"/>
      <c r="J161" s="287"/>
      <c r="K161" s="287"/>
      <c r="L161" s="287"/>
      <c r="M161" s="287"/>
      <c r="N161" s="287"/>
      <c r="O161" s="287"/>
      <c r="P161" s="287"/>
      <c r="Q161" s="287"/>
      <c r="R161" s="287"/>
      <c r="S161" s="287"/>
      <c r="T161" s="287"/>
      <c r="U161" s="287"/>
      <c r="V161" s="287"/>
      <c r="W161" s="287"/>
      <c r="X161" s="287"/>
      <c r="Y161" s="287"/>
      <c r="Z161" s="287"/>
      <c r="AA161" s="287"/>
      <c r="AB161" s="287"/>
      <c r="AC161" s="287"/>
      <c r="AD161" s="287"/>
      <c r="AE161" s="287"/>
      <c r="AF161" s="287"/>
      <c r="AG161" s="287"/>
      <c r="AH161" s="287"/>
      <c r="AI161" s="287"/>
      <c r="AJ161" s="287"/>
    </row>
    <row r="162" spans="1:36" x14ac:dyDescent="0.15">
      <c r="A162" s="287"/>
      <c r="B162" s="287"/>
      <c r="C162" s="287"/>
      <c r="D162" s="287"/>
      <c r="E162" s="287"/>
      <c r="F162" s="287"/>
      <c r="G162" s="287"/>
      <c r="H162" s="287"/>
      <c r="I162" s="287"/>
      <c r="J162" s="287"/>
      <c r="K162" s="287"/>
      <c r="L162" s="287"/>
      <c r="M162" s="287"/>
      <c r="N162" s="287"/>
      <c r="O162" s="287"/>
      <c r="P162" s="287"/>
      <c r="Q162" s="287"/>
      <c r="R162" s="287"/>
      <c r="S162" s="287"/>
      <c r="T162" s="287"/>
      <c r="U162" s="287"/>
      <c r="V162" s="287"/>
      <c r="W162" s="287"/>
      <c r="X162" s="287"/>
      <c r="Y162" s="287"/>
      <c r="Z162" s="287"/>
      <c r="AA162" s="287"/>
      <c r="AB162" s="287"/>
      <c r="AC162" s="287"/>
      <c r="AD162" s="287"/>
      <c r="AE162" s="287"/>
      <c r="AF162" s="287"/>
      <c r="AG162" s="287"/>
      <c r="AH162" s="287"/>
      <c r="AI162" s="287"/>
      <c r="AJ162" s="287"/>
    </row>
    <row r="163" spans="1:36" x14ac:dyDescent="0.15">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7"/>
    </row>
    <row r="164" spans="1:36" x14ac:dyDescent="0.15">
      <c r="A164" s="287"/>
      <c r="B164" s="287"/>
      <c r="C164" s="287"/>
      <c r="D164" s="287"/>
      <c r="E164" s="287"/>
      <c r="F164" s="287"/>
      <c r="G164" s="287"/>
      <c r="H164" s="287"/>
      <c r="I164" s="287"/>
      <c r="J164" s="287"/>
      <c r="K164" s="287"/>
      <c r="L164" s="287"/>
      <c r="M164" s="287"/>
      <c r="N164" s="287"/>
      <c r="O164" s="287"/>
      <c r="P164" s="287"/>
      <c r="Q164" s="287"/>
      <c r="R164" s="287"/>
      <c r="S164" s="287"/>
      <c r="T164" s="287"/>
      <c r="U164" s="287"/>
      <c r="V164" s="287"/>
      <c r="W164" s="287"/>
      <c r="X164" s="287"/>
      <c r="Y164" s="287"/>
      <c r="Z164" s="287"/>
      <c r="AA164" s="287"/>
      <c r="AB164" s="287"/>
      <c r="AC164" s="287"/>
      <c r="AD164" s="287"/>
      <c r="AE164" s="287"/>
      <c r="AF164" s="287"/>
      <c r="AG164" s="287"/>
      <c r="AH164" s="287"/>
      <c r="AI164" s="287"/>
      <c r="AJ164" s="287"/>
    </row>
    <row r="165" spans="1:36" x14ac:dyDescent="0.15">
      <c r="A165" s="287"/>
      <c r="B165" s="287"/>
      <c r="C165" s="287"/>
      <c r="D165" s="287"/>
      <c r="E165" s="287"/>
      <c r="F165" s="287"/>
      <c r="G165" s="287"/>
      <c r="H165" s="287"/>
      <c r="I165" s="287"/>
      <c r="J165" s="287"/>
      <c r="K165" s="287"/>
      <c r="L165" s="287"/>
      <c r="M165" s="287"/>
      <c r="N165" s="287"/>
      <c r="O165" s="287"/>
      <c r="P165" s="287"/>
      <c r="Q165" s="287"/>
      <c r="R165" s="287"/>
      <c r="S165" s="287"/>
      <c r="T165" s="287"/>
      <c r="U165" s="287"/>
      <c r="V165" s="287"/>
      <c r="W165" s="287"/>
      <c r="X165" s="287"/>
      <c r="Y165" s="287"/>
      <c r="Z165" s="287"/>
      <c r="AA165" s="287"/>
      <c r="AB165" s="287"/>
      <c r="AC165" s="287"/>
      <c r="AD165" s="287"/>
      <c r="AE165" s="287"/>
      <c r="AF165" s="287"/>
      <c r="AG165" s="287"/>
      <c r="AH165" s="287"/>
      <c r="AI165" s="287"/>
      <c r="AJ165" s="287"/>
    </row>
    <row r="166" spans="1:36" x14ac:dyDescent="0.15">
      <c r="A166" s="287"/>
      <c r="B166" s="287"/>
      <c r="C166" s="287"/>
      <c r="D166" s="287"/>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7"/>
      <c r="AA166" s="287"/>
      <c r="AB166" s="287"/>
      <c r="AC166" s="287"/>
      <c r="AD166" s="287"/>
      <c r="AE166" s="287"/>
      <c r="AF166" s="287"/>
      <c r="AG166" s="287"/>
      <c r="AH166" s="287"/>
      <c r="AI166" s="287"/>
      <c r="AJ166" s="287"/>
    </row>
    <row r="167" spans="1:36" x14ac:dyDescent="0.15">
      <c r="A167" s="287"/>
      <c r="B167" s="287"/>
      <c r="C167" s="287"/>
      <c r="D167" s="287"/>
      <c r="E167" s="287"/>
      <c r="F167" s="287"/>
      <c r="G167" s="287"/>
      <c r="H167" s="287"/>
      <c r="I167" s="287"/>
      <c r="J167" s="287"/>
      <c r="K167" s="287"/>
      <c r="L167" s="287"/>
      <c r="M167" s="287"/>
      <c r="N167" s="287"/>
      <c r="O167" s="287"/>
      <c r="P167" s="287"/>
      <c r="Q167" s="287"/>
      <c r="R167" s="287"/>
      <c r="S167" s="287"/>
      <c r="T167" s="287"/>
      <c r="U167" s="287"/>
      <c r="V167" s="287"/>
      <c r="W167" s="287"/>
      <c r="X167" s="287"/>
      <c r="Y167" s="287"/>
      <c r="Z167" s="287"/>
      <c r="AA167" s="287"/>
      <c r="AB167" s="287"/>
      <c r="AC167" s="287"/>
      <c r="AD167" s="287"/>
      <c r="AE167" s="287"/>
      <c r="AF167" s="287"/>
      <c r="AG167" s="287"/>
      <c r="AH167" s="287"/>
      <c r="AI167" s="287"/>
      <c r="AJ167" s="287"/>
    </row>
    <row r="168" spans="1:36" x14ac:dyDescent="0.15">
      <c r="A168" s="287"/>
      <c r="B168" s="287"/>
      <c r="C168" s="287"/>
      <c r="D168" s="287"/>
      <c r="E168" s="287"/>
      <c r="F168" s="287"/>
      <c r="G168" s="287"/>
      <c r="H168" s="287"/>
      <c r="I168" s="287"/>
      <c r="J168" s="287"/>
      <c r="K168" s="287"/>
      <c r="L168" s="287"/>
      <c r="M168" s="287"/>
      <c r="N168" s="287"/>
      <c r="O168" s="287"/>
      <c r="P168" s="287"/>
      <c r="Q168" s="287"/>
      <c r="R168" s="287"/>
      <c r="S168" s="287"/>
      <c r="T168" s="287"/>
      <c r="U168" s="287"/>
      <c r="V168" s="287"/>
      <c r="W168" s="287"/>
      <c r="X168" s="287"/>
      <c r="Y168" s="287"/>
      <c r="Z168" s="287"/>
      <c r="AA168" s="287"/>
      <c r="AB168" s="287"/>
      <c r="AC168" s="287"/>
      <c r="AD168" s="287"/>
      <c r="AE168" s="287"/>
      <c r="AF168" s="287"/>
      <c r="AG168" s="287"/>
      <c r="AH168" s="287"/>
      <c r="AI168" s="287"/>
      <c r="AJ168" s="287"/>
    </row>
    <row r="169" spans="1:36" x14ac:dyDescent="0.15">
      <c r="A169" s="287"/>
      <c r="B169" s="287"/>
      <c r="C169" s="287"/>
      <c r="D169" s="287"/>
      <c r="E169" s="287"/>
      <c r="F169" s="287"/>
      <c r="G169" s="287"/>
      <c r="H169" s="287"/>
      <c r="I169" s="287"/>
      <c r="J169" s="287"/>
      <c r="K169" s="287"/>
      <c r="L169" s="287"/>
      <c r="M169" s="287"/>
      <c r="N169" s="287"/>
      <c r="O169" s="287"/>
      <c r="P169" s="287"/>
      <c r="Q169" s="287"/>
      <c r="R169" s="287"/>
      <c r="S169" s="287"/>
      <c r="T169" s="287"/>
      <c r="U169" s="287"/>
      <c r="V169" s="287"/>
      <c r="W169" s="287"/>
      <c r="X169" s="287"/>
      <c r="Y169" s="287"/>
      <c r="Z169" s="287"/>
      <c r="AA169" s="287"/>
      <c r="AB169" s="287"/>
      <c r="AC169" s="287"/>
      <c r="AD169" s="287"/>
      <c r="AE169" s="287"/>
      <c r="AF169" s="287"/>
      <c r="AG169" s="287"/>
      <c r="AH169" s="287"/>
      <c r="AI169" s="287"/>
      <c r="AJ169" s="287"/>
    </row>
    <row r="170" spans="1:36" x14ac:dyDescent="0.15">
      <c r="A170" s="287"/>
      <c r="B170" s="287"/>
      <c r="C170" s="287"/>
      <c r="D170" s="287"/>
      <c r="E170" s="287"/>
      <c r="F170" s="287"/>
      <c r="G170" s="287"/>
      <c r="H170" s="287"/>
      <c r="I170" s="287"/>
      <c r="J170" s="287"/>
      <c r="K170" s="287"/>
      <c r="L170" s="287"/>
      <c r="M170" s="287"/>
      <c r="N170" s="287"/>
      <c r="O170" s="287"/>
      <c r="P170" s="287"/>
      <c r="Q170" s="287"/>
      <c r="R170" s="287"/>
      <c r="S170" s="287"/>
      <c r="T170" s="287"/>
      <c r="U170" s="287"/>
      <c r="V170" s="287"/>
      <c r="W170" s="287"/>
      <c r="X170" s="287"/>
      <c r="Y170" s="287"/>
      <c r="Z170" s="287"/>
      <c r="AA170" s="287"/>
      <c r="AB170" s="287"/>
      <c r="AC170" s="287"/>
      <c r="AD170" s="287"/>
      <c r="AE170" s="287"/>
      <c r="AF170" s="287"/>
      <c r="AG170" s="287"/>
      <c r="AH170" s="287"/>
      <c r="AI170" s="287"/>
      <c r="AJ170" s="287"/>
    </row>
    <row r="171" spans="1:36" x14ac:dyDescent="0.15">
      <c r="A171" s="287"/>
      <c r="B171" s="287"/>
      <c r="C171" s="287"/>
      <c r="D171" s="287"/>
      <c r="E171" s="287"/>
      <c r="F171" s="287"/>
      <c r="G171" s="287"/>
      <c r="H171" s="287"/>
      <c r="I171" s="287"/>
      <c r="J171" s="287"/>
      <c r="K171" s="287"/>
      <c r="L171" s="287"/>
      <c r="M171" s="287"/>
      <c r="N171" s="287"/>
      <c r="O171" s="287"/>
      <c r="P171" s="287"/>
      <c r="Q171" s="287"/>
      <c r="R171" s="287"/>
      <c r="S171" s="287"/>
      <c r="T171" s="287"/>
      <c r="U171" s="287"/>
      <c r="V171" s="287"/>
      <c r="W171" s="287"/>
      <c r="X171" s="287"/>
      <c r="Y171" s="287"/>
      <c r="Z171" s="287"/>
      <c r="AA171" s="287"/>
      <c r="AB171" s="287"/>
      <c r="AC171" s="287"/>
      <c r="AD171" s="287"/>
      <c r="AE171" s="287"/>
      <c r="AF171" s="287"/>
      <c r="AG171" s="287"/>
      <c r="AH171" s="287"/>
      <c r="AI171" s="287"/>
      <c r="AJ171" s="287"/>
    </row>
    <row r="172" spans="1:36" x14ac:dyDescent="0.15">
      <c r="A172" s="290"/>
      <c r="B172" s="287"/>
      <c r="C172" s="290"/>
      <c r="D172" s="290"/>
      <c r="E172" s="290"/>
      <c r="F172" s="290"/>
      <c r="G172" s="290"/>
      <c r="H172" s="290"/>
      <c r="I172" s="290"/>
      <c r="J172" s="290"/>
      <c r="K172" s="290"/>
      <c r="L172" s="290"/>
      <c r="M172" s="290"/>
      <c r="N172" s="290"/>
      <c r="O172" s="290"/>
      <c r="P172" s="290"/>
      <c r="Q172" s="290"/>
      <c r="R172" s="290"/>
      <c r="S172" s="290"/>
      <c r="T172" s="290"/>
      <c r="U172" s="290"/>
      <c r="V172" s="290"/>
      <c r="W172" s="290"/>
      <c r="X172" s="290"/>
      <c r="Y172" s="290"/>
      <c r="Z172" s="290"/>
      <c r="AA172" s="290"/>
      <c r="AB172" s="290"/>
      <c r="AC172" s="290"/>
      <c r="AD172" s="290"/>
      <c r="AE172" s="290"/>
      <c r="AF172" s="290"/>
      <c r="AG172" s="290"/>
      <c r="AH172" s="290"/>
      <c r="AI172" s="290"/>
      <c r="AJ172" s="290"/>
    </row>
    <row r="173" spans="1:36" x14ac:dyDescent="0.15">
      <c r="A173" s="290"/>
      <c r="B173" s="290"/>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290"/>
      <c r="Y173" s="290"/>
      <c r="Z173" s="290"/>
      <c r="AA173" s="290"/>
      <c r="AB173" s="290"/>
      <c r="AC173" s="290"/>
      <c r="AD173" s="290"/>
      <c r="AE173" s="290"/>
      <c r="AF173" s="290"/>
      <c r="AG173" s="290"/>
      <c r="AH173" s="290"/>
      <c r="AI173" s="290"/>
      <c r="AJ173" s="290"/>
    </row>
    <row r="174" spans="1:36" x14ac:dyDescent="0.15">
      <c r="B174" s="290"/>
    </row>
  </sheetData>
  <sheetProtection formatCells="0" formatColumns="0" formatRows="0" insertColumns="0" insertRows="0" autoFilter="0"/>
  <mergeCells count="229">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82:D85"/>
    <mergeCell ref="E82:I82"/>
    <mergeCell ref="J82:N82"/>
    <mergeCell ref="O82:AM82"/>
    <mergeCell ref="E83:I83"/>
    <mergeCell ref="J83:N83"/>
    <mergeCell ref="O83:AM83"/>
    <mergeCell ref="E84:I84"/>
    <mergeCell ref="J84:N84"/>
    <mergeCell ref="O84:AM84"/>
    <mergeCell ref="E85:I85"/>
    <mergeCell ref="J85:N85"/>
    <mergeCell ref="O85:AM85"/>
    <mergeCell ref="B6:K7"/>
    <mergeCell ref="T6:V6"/>
    <mergeCell ref="AI32:AK32"/>
    <mergeCell ref="AL32:AM32"/>
    <mergeCell ref="A77:D77"/>
    <mergeCell ref="E77:I77"/>
    <mergeCell ref="J77:N77"/>
    <mergeCell ref="O77:AM77"/>
    <mergeCell ref="A78:D81"/>
    <mergeCell ref="E78:I78"/>
    <mergeCell ref="J78:N78"/>
    <mergeCell ref="O78:AM78"/>
    <mergeCell ref="E79:I79"/>
    <mergeCell ref="J79:N79"/>
    <mergeCell ref="O79:AM79"/>
    <mergeCell ref="E80:I80"/>
    <mergeCell ref="J80:N80"/>
    <mergeCell ref="O80:AM80"/>
    <mergeCell ref="E81:I81"/>
    <mergeCell ref="J81:N81"/>
    <mergeCell ref="O81:AM81"/>
    <mergeCell ref="A74:D74"/>
    <mergeCell ref="E74:I74"/>
    <mergeCell ref="J74:N74"/>
    <mergeCell ref="T117:AM117"/>
    <mergeCell ref="T118:AM118"/>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AI13:AK13"/>
    <mergeCell ref="C40:AM41"/>
    <mergeCell ref="T137:AM137"/>
    <mergeCell ref="T139:AM139"/>
    <mergeCell ref="T122:AM122"/>
    <mergeCell ref="T123:AM123"/>
    <mergeCell ref="T125:AM125"/>
    <mergeCell ref="T128:AM128"/>
    <mergeCell ref="T129:AM129"/>
    <mergeCell ref="T126:AM126"/>
    <mergeCell ref="T132:AM132"/>
    <mergeCell ref="T134:AM134"/>
    <mergeCell ref="T135:AM135"/>
    <mergeCell ref="T131:AM131"/>
    <mergeCell ref="T136:AM136"/>
    <mergeCell ref="T130:AM130"/>
    <mergeCell ref="A106:D106"/>
    <mergeCell ref="E106:I106"/>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J94:N94"/>
    <mergeCell ref="O94:AM94"/>
    <mergeCell ref="E95:I95"/>
    <mergeCell ref="J95:N95"/>
    <mergeCell ref="O95:AM95"/>
    <mergeCell ref="E96:I96"/>
    <mergeCell ref="J96:N96"/>
    <mergeCell ref="O74:AM74"/>
    <mergeCell ref="AA13:AC13"/>
    <mergeCell ref="AD13:AE13"/>
    <mergeCell ref="L9:AM9"/>
    <mergeCell ref="E55:I55"/>
    <mergeCell ref="J55:N55"/>
    <mergeCell ref="O55:AM55"/>
    <mergeCell ref="AL38:AM38"/>
    <mergeCell ref="W38:Z38"/>
    <mergeCell ref="W13:Z13"/>
    <mergeCell ref="AF13:AH13"/>
    <mergeCell ref="AF38:AH38"/>
    <mergeCell ref="T25:AL25"/>
    <mergeCell ref="K14:AE14"/>
    <mergeCell ref="J56:N56"/>
    <mergeCell ref="W32:Z32"/>
    <mergeCell ref="AA32:AC32"/>
    <mergeCell ref="AD32:AE32"/>
    <mergeCell ref="C15:AM19"/>
    <mergeCell ref="H39:J39"/>
    <mergeCell ref="B49:AM49"/>
    <mergeCell ref="AI38:AK38"/>
    <mergeCell ref="AD38:AE38"/>
    <mergeCell ref="E56:I56"/>
    <mergeCell ref="O57:AM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54:D57"/>
    <mergeCell ref="A62:D65"/>
    <mergeCell ref="E62:I62"/>
    <mergeCell ref="J62:N62"/>
    <mergeCell ref="O62:AM62"/>
    <mergeCell ref="E63:I63"/>
    <mergeCell ref="J63:N63"/>
    <mergeCell ref="O63:AM63"/>
    <mergeCell ref="E64:I64"/>
    <mergeCell ref="J64:N64"/>
    <mergeCell ref="O64:AM64"/>
    <mergeCell ref="E65:I65"/>
    <mergeCell ref="J65:N65"/>
    <mergeCell ref="O65:AM65"/>
    <mergeCell ref="A66:D69"/>
    <mergeCell ref="E66:I66"/>
    <mergeCell ref="J66:N66"/>
    <mergeCell ref="O66:AM66"/>
    <mergeCell ref="E67:I67"/>
    <mergeCell ref="J67:N67"/>
    <mergeCell ref="O67:AM67"/>
    <mergeCell ref="E68:I68"/>
    <mergeCell ref="J68:N68"/>
    <mergeCell ref="O68:AM68"/>
    <mergeCell ref="E69:I69"/>
    <mergeCell ref="J69:N69"/>
    <mergeCell ref="O69:AM69"/>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70:D73"/>
    <mergeCell ref="E70:I70"/>
    <mergeCell ref="J70:N70"/>
    <mergeCell ref="O70:AM70"/>
    <mergeCell ref="E71:I71"/>
    <mergeCell ref="E99:I99"/>
    <mergeCell ref="J99:N99"/>
    <mergeCell ref="O99:AM99"/>
    <mergeCell ref="E100:I100"/>
    <mergeCell ref="O96:AM96"/>
    <mergeCell ref="E97:I97"/>
    <mergeCell ref="J97:N97"/>
    <mergeCell ref="O97:AM97"/>
    <mergeCell ref="L5:AM5"/>
    <mergeCell ref="J71:N71"/>
    <mergeCell ref="O71:AM71"/>
    <mergeCell ref="E72:I72"/>
    <mergeCell ref="J72:N72"/>
    <mergeCell ref="O72:AM72"/>
    <mergeCell ref="E73:I73"/>
    <mergeCell ref="J73:N73"/>
    <mergeCell ref="O73:AM73"/>
    <mergeCell ref="S8:Y8"/>
    <mergeCell ref="AG8:AM8"/>
    <mergeCell ref="L7:AM7"/>
    <mergeCell ref="AF32:AH32"/>
    <mergeCell ref="O56:AM56"/>
    <mergeCell ref="E57:I57"/>
    <mergeCell ref="J57:N57"/>
  </mergeCells>
  <phoneticPr fontId="3"/>
  <dataValidations count="3">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xr:uid="{00000000-0002-0000-0300-000000000000}"/>
    <dataValidation type="list" allowBlank="1" showInputMessage="1" showErrorMessage="1" sqref="H14:J14" xr:uid="{00000000-0002-0000-0300-000001000000}">
      <formula1>"①,②,③,④,"</formula1>
    </dataValidation>
    <dataValidation type="list" allowBlank="1" showInputMessage="1" showErrorMessage="1" sqref="H39:J39" xr:uid="{00000000-0002-0000-0300-000002000000}">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2" manualBreakCount="2">
    <brk id="50" max="47"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72" r:id="rId24"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5"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6"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7"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28"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29"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0"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1"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mc:AlternateContent xmlns:mc="http://schemas.openxmlformats.org/markup-compatibility/2006">
          <mc:Choice Requires="x14">
            <control shapeId="24689" r:id="rId32" name="Check Box 113">
              <controlPr defaultSize="0" autoFill="0" autoLine="0" autoPict="0">
                <anchor moveWithCells="1">
                  <from>
                    <xdr:col>13</xdr:col>
                    <xdr:colOff>152400</xdr:colOff>
                    <xdr:row>32</xdr:row>
                    <xdr:rowOff>228600</xdr:rowOff>
                  </from>
                  <to>
                    <xdr:col>15</xdr:col>
                    <xdr:colOff>9525</xdr:colOff>
                    <xdr:row>34</xdr:row>
                    <xdr:rowOff>0</xdr:rowOff>
                  </to>
                </anchor>
              </controlPr>
            </control>
          </mc:Choice>
        </mc:AlternateContent>
        <mc:AlternateContent xmlns:mc="http://schemas.openxmlformats.org/markup-compatibility/2006">
          <mc:Choice Requires="x14">
            <control shapeId="24690" r:id="rId33" name="Check Box 114">
              <controlPr defaultSize="0" autoFill="0" autoLine="0" autoPict="0">
                <anchor moveWithCells="1">
                  <from>
                    <xdr:col>26</xdr:col>
                    <xdr:colOff>161925</xdr:colOff>
                    <xdr:row>32</xdr:row>
                    <xdr:rowOff>228600</xdr:rowOff>
                  </from>
                  <to>
                    <xdr:col>28</xdr:col>
                    <xdr:colOff>19050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78" customWidth="1"/>
    <col min="2" max="2" width="13.875" style="78" bestFit="1" customWidth="1"/>
    <col min="3" max="3" width="3.5" style="79" bestFit="1" customWidth="1"/>
    <col min="4" max="4" width="33.625" style="80" bestFit="1" customWidth="1"/>
    <col min="5" max="5" width="28.625" style="78" customWidth="1"/>
    <col min="6" max="6" width="23.625" style="78" customWidth="1"/>
    <col min="7" max="7" width="28.625" style="78" customWidth="1"/>
    <col min="8" max="8" width="37.875" style="78" customWidth="1"/>
    <col min="9" max="16384" width="9" style="78"/>
  </cols>
  <sheetData>
    <row r="1" spans="1:8" x14ac:dyDescent="0.15">
      <c r="A1" s="78" t="s">
        <v>220</v>
      </c>
    </row>
    <row r="3" spans="1:8" s="105" customFormat="1" x14ac:dyDescent="0.15">
      <c r="A3" s="109" t="s">
        <v>221</v>
      </c>
      <c r="B3" s="110"/>
      <c r="C3" s="111"/>
      <c r="D3" s="81"/>
      <c r="E3" s="110"/>
      <c r="F3" s="110"/>
      <c r="G3" s="110"/>
      <c r="H3" s="112"/>
    </row>
    <row r="4" spans="1:8" s="105" customFormat="1" ht="13.5" x14ac:dyDescent="0.15">
      <c r="A4" s="103"/>
      <c r="B4" s="567" t="s">
        <v>222</v>
      </c>
      <c r="C4" s="568"/>
      <c r="D4" s="569"/>
      <c r="E4" s="580" t="s">
        <v>266</v>
      </c>
      <c r="F4" s="580"/>
      <c r="G4" s="581"/>
      <c r="H4" s="104" t="s">
        <v>265</v>
      </c>
    </row>
    <row r="5" spans="1:8" s="105" customFormat="1" ht="100.5" customHeight="1" x14ac:dyDescent="0.15">
      <c r="A5" s="103"/>
      <c r="B5" s="570"/>
      <c r="C5" s="571"/>
      <c r="D5" s="572"/>
      <c r="E5" s="573" t="s">
        <v>223</v>
      </c>
      <c r="F5" s="574"/>
      <c r="G5" s="575" t="s">
        <v>224</v>
      </c>
      <c r="H5" s="104" t="s">
        <v>225</v>
      </c>
    </row>
    <row r="6" spans="1:8" s="105" customFormat="1" ht="48" x14ac:dyDescent="0.15">
      <c r="A6" s="103"/>
      <c r="B6" s="577" t="s">
        <v>226</v>
      </c>
      <c r="C6" s="578"/>
      <c r="D6" s="579"/>
      <c r="E6" s="106" t="s">
        <v>227</v>
      </c>
      <c r="F6" s="108" t="s">
        <v>267</v>
      </c>
      <c r="G6" s="576"/>
      <c r="H6" s="107" t="s">
        <v>227</v>
      </c>
    </row>
    <row r="7" spans="1:8" ht="13.5" x14ac:dyDescent="0.15">
      <c r="A7" s="82"/>
      <c r="B7" s="564" t="s">
        <v>228</v>
      </c>
      <c r="C7" s="84">
        <v>1</v>
      </c>
      <c r="D7" s="85" t="s">
        <v>229</v>
      </c>
      <c r="E7" s="86">
        <v>1978</v>
      </c>
      <c r="F7" s="87">
        <v>1978</v>
      </c>
      <c r="G7" s="88">
        <v>1978</v>
      </c>
      <c r="H7" s="86">
        <v>989</v>
      </c>
    </row>
    <row r="8" spans="1:8" ht="13.5" x14ac:dyDescent="0.15">
      <c r="A8" s="82"/>
      <c r="B8" s="565"/>
      <c r="C8" s="83">
        <v>2</v>
      </c>
      <c r="D8" s="89" t="s">
        <v>230</v>
      </c>
      <c r="E8" s="86">
        <v>631</v>
      </c>
      <c r="F8" s="90">
        <v>631</v>
      </c>
      <c r="G8" s="88">
        <v>631</v>
      </c>
      <c r="H8" s="86">
        <v>316</v>
      </c>
    </row>
    <row r="9" spans="1:8" ht="13.5" x14ac:dyDescent="0.15">
      <c r="A9" s="82"/>
      <c r="B9" s="565"/>
      <c r="C9" s="83">
        <v>3</v>
      </c>
      <c r="D9" s="91" t="s">
        <v>231</v>
      </c>
      <c r="E9" s="86">
        <v>288</v>
      </c>
      <c r="F9" s="90">
        <v>288</v>
      </c>
      <c r="G9" s="88">
        <v>288</v>
      </c>
      <c r="H9" s="86">
        <v>144</v>
      </c>
    </row>
    <row r="10" spans="1:8" ht="13.5" x14ac:dyDescent="0.15">
      <c r="A10" s="82"/>
      <c r="B10" s="565"/>
      <c r="C10" s="83">
        <v>4</v>
      </c>
      <c r="D10" s="91" t="s">
        <v>232</v>
      </c>
      <c r="E10" s="86">
        <v>228</v>
      </c>
      <c r="F10" s="90">
        <v>228</v>
      </c>
      <c r="G10" s="88">
        <v>228</v>
      </c>
      <c r="H10" s="86">
        <v>114</v>
      </c>
    </row>
    <row r="11" spans="1:8" ht="13.5" x14ac:dyDescent="0.15">
      <c r="A11" s="82"/>
      <c r="B11" s="565"/>
      <c r="C11" s="83">
        <v>5</v>
      </c>
      <c r="D11" s="91" t="s">
        <v>233</v>
      </c>
      <c r="E11" s="86">
        <v>221</v>
      </c>
      <c r="F11" s="90">
        <v>221</v>
      </c>
      <c r="G11" s="88">
        <v>221</v>
      </c>
      <c r="H11" s="86">
        <v>110</v>
      </c>
    </row>
    <row r="12" spans="1:8" ht="13.5" x14ac:dyDescent="0.15">
      <c r="A12" s="82"/>
      <c r="B12" s="565"/>
      <c r="C12" s="83">
        <v>6</v>
      </c>
      <c r="D12" s="91" t="s">
        <v>234</v>
      </c>
      <c r="E12" s="86">
        <v>279</v>
      </c>
      <c r="F12" s="87">
        <v>279</v>
      </c>
      <c r="G12" s="88">
        <v>279</v>
      </c>
      <c r="H12" s="86">
        <v>140</v>
      </c>
    </row>
    <row r="13" spans="1:8" ht="13.5" x14ac:dyDescent="0.15">
      <c r="A13" s="82"/>
      <c r="B13" s="565"/>
      <c r="C13" s="83">
        <v>7</v>
      </c>
      <c r="D13" s="91" t="s">
        <v>235</v>
      </c>
      <c r="E13" s="86">
        <v>294</v>
      </c>
      <c r="F13" s="90">
        <v>294</v>
      </c>
      <c r="G13" s="88">
        <v>294</v>
      </c>
      <c r="H13" s="86">
        <v>147</v>
      </c>
    </row>
    <row r="14" spans="1:8" ht="13.5" x14ac:dyDescent="0.15">
      <c r="A14" s="82"/>
      <c r="B14" s="565"/>
      <c r="C14" s="83">
        <v>8</v>
      </c>
      <c r="D14" s="89" t="s">
        <v>236</v>
      </c>
      <c r="E14" s="92">
        <v>44</v>
      </c>
      <c r="F14" s="87">
        <v>35</v>
      </c>
      <c r="G14" s="88">
        <v>35</v>
      </c>
      <c r="H14" s="86">
        <v>17</v>
      </c>
    </row>
    <row r="15" spans="1:8" ht="13.5" x14ac:dyDescent="0.15">
      <c r="A15" s="82"/>
      <c r="B15" s="565"/>
      <c r="C15" s="83">
        <v>9</v>
      </c>
      <c r="D15" s="89" t="s">
        <v>237</v>
      </c>
      <c r="E15" s="92">
        <v>23</v>
      </c>
      <c r="F15" s="90">
        <v>19</v>
      </c>
      <c r="G15" s="88">
        <v>19</v>
      </c>
      <c r="H15" s="86">
        <v>9</v>
      </c>
    </row>
    <row r="16" spans="1:8" ht="13.5" x14ac:dyDescent="0.15">
      <c r="A16" s="82"/>
      <c r="B16" s="565"/>
      <c r="C16" s="83">
        <v>10</v>
      </c>
      <c r="D16" s="89" t="s">
        <v>238</v>
      </c>
      <c r="E16" s="86">
        <v>271</v>
      </c>
      <c r="F16" s="90">
        <v>271</v>
      </c>
      <c r="G16" s="88">
        <v>271</v>
      </c>
      <c r="H16" s="86">
        <v>136</v>
      </c>
    </row>
    <row r="17" spans="1:8" ht="13.5" x14ac:dyDescent="0.15">
      <c r="A17" s="82"/>
      <c r="B17" s="565"/>
      <c r="C17" s="83">
        <v>11</v>
      </c>
      <c r="D17" s="89" t="s">
        <v>239</v>
      </c>
      <c r="E17" s="86">
        <v>172</v>
      </c>
      <c r="F17" s="90">
        <v>172</v>
      </c>
      <c r="G17" s="88">
        <v>172</v>
      </c>
      <c r="H17" s="86">
        <v>86</v>
      </c>
    </row>
    <row r="18" spans="1:8" ht="13.5" x14ac:dyDescent="0.15">
      <c r="A18" s="82"/>
      <c r="B18" s="566"/>
      <c r="C18" s="83">
        <v>12</v>
      </c>
      <c r="D18" s="89" t="s">
        <v>240</v>
      </c>
      <c r="E18" s="86">
        <v>257</v>
      </c>
      <c r="F18" s="90">
        <v>257</v>
      </c>
      <c r="G18" s="88">
        <v>257</v>
      </c>
      <c r="H18" s="86">
        <v>128</v>
      </c>
    </row>
    <row r="19" spans="1:8" ht="13.5" x14ac:dyDescent="0.15">
      <c r="A19" s="82"/>
      <c r="B19" s="93" t="s">
        <v>241</v>
      </c>
      <c r="C19" s="83">
        <v>13</v>
      </c>
      <c r="D19" s="89" t="s">
        <v>241</v>
      </c>
      <c r="E19" s="86">
        <v>146</v>
      </c>
      <c r="F19" s="90">
        <v>146</v>
      </c>
      <c r="G19" s="88">
        <v>146</v>
      </c>
      <c r="H19" s="86">
        <v>73</v>
      </c>
    </row>
    <row r="20" spans="1:8" ht="13.5" x14ac:dyDescent="0.15">
      <c r="A20" s="82"/>
      <c r="B20" s="564" t="s">
        <v>242</v>
      </c>
      <c r="C20" s="83">
        <v>14</v>
      </c>
      <c r="D20" s="91" t="s">
        <v>243</v>
      </c>
      <c r="E20" s="94">
        <v>1013</v>
      </c>
      <c r="F20" s="95">
        <v>1013</v>
      </c>
      <c r="G20" s="96">
        <v>1013</v>
      </c>
      <c r="H20" s="94">
        <v>506</v>
      </c>
    </row>
    <row r="21" spans="1:8" ht="13.5" x14ac:dyDescent="0.15">
      <c r="A21" s="82"/>
      <c r="B21" s="565"/>
      <c r="C21" s="83">
        <v>15</v>
      </c>
      <c r="D21" s="97" t="s">
        <v>244</v>
      </c>
      <c r="E21" s="86">
        <v>335</v>
      </c>
      <c r="F21" s="87">
        <v>335</v>
      </c>
      <c r="G21" s="88">
        <v>335</v>
      </c>
      <c r="H21" s="86">
        <v>167</v>
      </c>
    </row>
    <row r="22" spans="1:8" ht="13.5" x14ac:dyDescent="0.15">
      <c r="A22" s="82"/>
      <c r="B22" s="565"/>
      <c r="C22" s="83">
        <v>16</v>
      </c>
      <c r="D22" s="91" t="s">
        <v>245</v>
      </c>
      <c r="E22" s="92">
        <v>299</v>
      </c>
      <c r="F22" s="90">
        <v>259</v>
      </c>
      <c r="G22" s="88">
        <v>259</v>
      </c>
      <c r="H22" s="86">
        <v>129</v>
      </c>
    </row>
    <row r="23" spans="1:8" ht="13.5" x14ac:dyDescent="0.15">
      <c r="A23" s="82"/>
      <c r="B23" s="565"/>
      <c r="C23" s="83">
        <v>17</v>
      </c>
      <c r="D23" s="91" t="s">
        <v>246</v>
      </c>
      <c r="E23" s="86">
        <v>150</v>
      </c>
      <c r="F23" s="90">
        <v>150</v>
      </c>
      <c r="G23" s="88">
        <v>150</v>
      </c>
      <c r="H23" s="86">
        <v>75</v>
      </c>
    </row>
    <row r="24" spans="1:8" ht="13.5" x14ac:dyDescent="0.15">
      <c r="A24" s="82"/>
      <c r="B24" s="565"/>
      <c r="C24" s="83">
        <v>18</v>
      </c>
      <c r="D24" s="98" t="s">
        <v>247</v>
      </c>
      <c r="E24" s="94">
        <v>985</v>
      </c>
      <c r="F24" s="95">
        <v>985</v>
      </c>
      <c r="G24" s="96">
        <v>985</v>
      </c>
      <c r="H24" s="94">
        <v>493</v>
      </c>
    </row>
    <row r="25" spans="1:8" ht="13.5" x14ac:dyDescent="0.15">
      <c r="A25" s="82"/>
      <c r="B25" s="566"/>
      <c r="C25" s="83">
        <v>19</v>
      </c>
      <c r="D25" s="98" t="s">
        <v>248</v>
      </c>
      <c r="E25" s="94">
        <v>529</v>
      </c>
      <c r="F25" s="95">
        <v>529</v>
      </c>
      <c r="G25" s="96">
        <v>529</v>
      </c>
      <c r="H25" s="94">
        <v>264</v>
      </c>
    </row>
    <row r="26" spans="1:8" ht="13.5" x14ac:dyDescent="0.15">
      <c r="A26" s="82"/>
      <c r="B26" s="564" t="s">
        <v>249</v>
      </c>
      <c r="C26" s="83">
        <v>20</v>
      </c>
      <c r="D26" s="97" t="s">
        <v>250</v>
      </c>
      <c r="E26" s="86">
        <v>107</v>
      </c>
      <c r="F26" s="99" t="s">
        <v>251</v>
      </c>
      <c r="G26" s="100" t="s">
        <v>251</v>
      </c>
      <c r="H26" s="86">
        <v>41</v>
      </c>
    </row>
    <row r="27" spans="1:8" ht="13.5" x14ac:dyDescent="0.15">
      <c r="A27" s="82"/>
      <c r="B27" s="565"/>
      <c r="C27" s="83">
        <v>21</v>
      </c>
      <c r="D27" s="97" t="s">
        <v>252</v>
      </c>
      <c r="E27" s="86">
        <v>175</v>
      </c>
      <c r="F27" s="99" t="s">
        <v>251</v>
      </c>
      <c r="G27" s="100" t="s">
        <v>253</v>
      </c>
      <c r="H27" s="86">
        <v>67</v>
      </c>
    </row>
    <row r="28" spans="1:8" ht="13.5" x14ac:dyDescent="0.15">
      <c r="A28" s="82"/>
      <c r="B28" s="565"/>
      <c r="C28" s="83">
        <v>22</v>
      </c>
      <c r="D28" s="89" t="s">
        <v>254</v>
      </c>
      <c r="E28" s="86">
        <v>60</v>
      </c>
      <c r="F28" s="99" t="s">
        <v>251</v>
      </c>
      <c r="G28" s="100" t="s">
        <v>255</v>
      </c>
      <c r="H28" s="86">
        <v>23</v>
      </c>
    </row>
    <row r="29" spans="1:8" ht="13.5" x14ac:dyDescent="0.15">
      <c r="A29" s="82"/>
      <c r="B29" s="565"/>
      <c r="C29" s="83">
        <v>23</v>
      </c>
      <c r="D29" s="97" t="s">
        <v>256</v>
      </c>
      <c r="E29" s="86">
        <v>106</v>
      </c>
      <c r="F29" s="99" t="s">
        <v>253</v>
      </c>
      <c r="G29" s="100" t="s">
        <v>257</v>
      </c>
      <c r="H29" s="86">
        <v>41</v>
      </c>
    </row>
    <row r="30" spans="1:8" ht="13.5" x14ac:dyDescent="0.15">
      <c r="A30" s="82"/>
      <c r="B30" s="565"/>
      <c r="C30" s="83">
        <v>24</v>
      </c>
      <c r="D30" s="89" t="s">
        <v>258</v>
      </c>
      <c r="E30" s="92">
        <v>33</v>
      </c>
      <c r="F30" s="99" t="s">
        <v>257</v>
      </c>
      <c r="G30" s="100" t="s">
        <v>253</v>
      </c>
      <c r="H30" s="86">
        <v>11</v>
      </c>
    </row>
    <row r="31" spans="1:8" ht="13.5" x14ac:dyDescent="0.15">
      <c r="A31" s="82"/>
      <c r="B31" s="566"/>
      <c r="C31" s="83">
        <v>25</v>
      </c>
      <c r="D31" s="89" t="s">
        <v>259</v>
      </c>
      <c r="E31" s="86">
        <v>35</v>
      </c>
      <c r="F31" s="99" t="s">
        <v>251</v>
      </c>
      <c r="G31" s="100" t="s">
        <v>255</v>
      </c>
      <c r="H31" s="86">
        <v>13</v>
      </c>
    </row>
    <row r="32" spans="1:8" ht="13.5" x14ac:dyDescent="0.15">
      <c r="A32" s="82"/>
      <c r="B32" s="564" t="s">
        <v>260</v>
      </c>
      <c r="C32" s="83">
        <v>26</v>
      </c>
      <c r="D32" s="97" t="s">
        <v>261</v>
      </c>
      <c r="E32" s="86">
        <v>50</v>
      </c>
      <c r="F32" s="99" t="s">
        <v>255</v>
      </c>
      <c r="G32" s="100" t="s">
        <v>253</v>
      </c>
      <c r="H32" s="86">
        <v>25</v>
      </c>
    </row>
    <row r="33" spans="1:8" ht="13.5" x14ac:dyDescent="0.15">
      <c r="A33" s="82"/>
      <c r="B33" s="565"/>
      <c r="C33" s="83">
        <v>27</v>
      </c>
      <c r="D33" s="89" t="s">
        <v>262</v>
      </c>
      <c r="E33" s="86">
        <v>36</v>
      </c>
      <c r="F33" s="101" t="s">
        <v>253</v>
      </c>
      <c r="G33" s="100" t="s">
        <v>255</v>
      </c>
      <c r="H33" s="86">
        <v>18</v>
      </c>
    </row>
    <row r="34" spans="1:8" ht="13.5" x14ac:dyDescent="0.15">
      <c r="A34" s="82"/>
      <c r="B34" s="565"/>
      <c r="C34" s="83">
        <v>28</v>
      </c>
      <c r="D34" s="89" t="s">
        <v>263</v>
      </c>
      <c r="E34" s="86">
        <v>38</v>
      </c>
      <c r="F34" s="99" t="s">
        <v>251</v>
      </c>
      <c r="G34" s="100" t="s">
        <v>255</v>
      </c>
      <c r="H34" s="86">
        <v>19</v>
      </c>
    </row>
    <row r="35" spans="1:8" ht="13.5" x14ac:dyDescent="0.15">
      <c r="A35" s="102"/>
      <c r="B35" s="566"/>
      <c r="C35" s="83">
        <v>29</v>
      </c>
      <c r="D35" s="89" t="s">
        <v>264</v>
      </c>
      <c r="E35" s="86">
        <v>37</v>
      </c>
      <c r="F35" s="99" t="s">
        <v>251</v>
      </c>
      <c r="G35" s="100" t="s">
        <v>253</v>
      </c>
      <c r="H35" s="86">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総括表</vt:lpstr>
      <vt:lpstr>申請額一覧 </vt:lpstr>
      <vt:lpstr>個票１</vt:lpstr>
      <vt:lpstr>基準単価</vt:lpstr>
      <vt:lpstr>基準単価!Print_Area</vt:lpstr>
      <vt:lpstr>個票１!Print_Area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齋藤みなみ</dc:creator>
  <cp:lastModifiedBy>埼玉県</cp:lastModifiedBy>
  <cp:lastPrinted>2020-11-27T08:08:38Z</cp:lastPrinted>
  <dcterms:created xsi:type="dcterms:W3CDTF">2018-06-19T01:27:02Z</dcterms:created>
  <dcterms:modified xsi:type="dcterms:W3CDTF">2021-02-12T00:44:37Z</dcterms:modified>
</cp:coreProperties>
</file>