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4)帰国者・接触者外来等\通知（02追加交付申請＿周知用）\HP修正用\"/>
    </mc:Choice>
  </mc:AlternateContent>
  <xr:revisionPtr revIDLastSave="0" documentId="13_ncr:101_{53E24BE6-4A0B-459D-B4AE-65AAD1F47B2B}" xr6:coauthVersionLast="36" xr6:coauthVersionMax="36" xr10:uidLastSave="{00000000-0000-0000-0000-000000000000}"/>
  <bookViews>
    <workbookView xWindow="0" yWindow="0" windowWidth="19200" windowHeight="11610" tabRatio="845" xr2:uid="{00000000-000D-0000-FFFF-FFFF00000000}"/>
  </bookViews>
  <sheets>
    <sheet name="計画書" sheetId="16" r:id="rId1"/>
    <sheet name="総括表" sheetId="15" r:id="rId2"/>
    <sheet name="設備費" sheetId="13" r:id="rId3"/>
  </sheets>
  <definedNames>
    <definedName name="_xlnm.Print_Area" localSheetId="0">計画書!$A$1:$F$77</definedName>
  </definedNames>
  <calcPr calcId="191029"/>
</workbook>
</file>

<file path=xl/calcChain.xml><?xml version="1.0" encoding="utf-8"?>
<calcChain xmlns="http://schemas.openxmlformats.org/spreadsheetml/2006/main">
  <c r="C20" i="16" l="1"/>
  <c r="D20" i="16"/>
  <c r="C22" i="16"/>
  <c r="C24" i="16"/>
  <c r="C28" i="16"/>
  <c r="D28" i="16"/>
  <c r="E28" i="16"/>
  <c r="C26" i="16" l="1"/>
  <c r="H9" i="13" l="1"/>
  <c r="D22" i="16" s="1"/>
  <c r="K15" i="13" l="1"/>
  <c r="H13" i="13"/>
  <c r="J13" i="13" l="1"/>
  <c r="E26" i="16" s="1"/>
  <c r="D26" i="16"/>
  <c r="F7" i="13"/>
  <c r="J7" i="13" l="1"/>
  <c r="E20" i="16" s="1"/>
  <c r="K7" i="13" l="1"/>
  <c r="H11" i="13"/>
  <c r="F11" i="13"/>
  <c r="F13" i="13"/>
  <c r="F9" i="13"/>
  <c r="D16" i="15"/>
  <c r="J11" i="13" l="1"/>
  <c r="E24" i="16" s="1"/>
  <c r="D24" i="16"/>
  <c r="J9" i="13"/>
  <c r="E22" i="16" s="1"/>
  <c r="F17" i="13"/>
  <c r="G14" i="15" s="1"/>
  <c r="G16" i="15" s="1"/>
  <c r="K13" i="13"/>
  <c r="K11" i="13" l="1"/>
  <c r="K17" i="13" s="1"/>
  <c r="K9" i="13"/>
  <c r="J17" i="13"/>
  <c r="E30" i="16"/>
  <c r="H14" i="15" l="1"/>
  <c r="I14" i="15" s="1"/>
  <c r="J14" i="15" s="1"/>
  <c r="K14" i="15" s="1"/>
  <c r="C14" i="15"/>
  <c r="F14" i="15"/>
  <c r="F16" i="15" s="1"/>
  <c r="H16" i="15" l="1"/>
  <c r="L14" i="15"/>
  <c r="L16" i="15" s="1"/>
  <c r="K16" i="15"/>
  <c r="J16" i="15"/>
  <c r="I16" i="15"/>
  <c r="C16" i="15"/>
  <c r="E14" i="15"/>
  <c r="E1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8" authorId="0" shapeId="0" xr:uid="{00000000-0006-0000-0000-000001000000}">
      <text>
        <r>
          <rPr>
            <b/>
            <sz val="16"/>
            <color indexed="81"/>
            <rFont val="MS P ゴシック"/>
            <family val="3"/>
            <charset val="128"/>
          </rPr>
          <t>同上としていただいても可です。</t>
        </r>
      </text>
    </comment>
    <comment ref="E18" authorId="0" shapeId="0" xr:uid="{00000000-0006-0000-0000-000002000000}">
      <text>
        <r>
          <rPr>
            <b/>
            <sz val="16"/>
            <color indexed="81"/>
            <rFont val="MS P ゴシック"/>
            <family val="3"/>
            <charset val="128"/>
          </rPr>
          <t xml:space="preserve">規格・必要数・所要額 欄は,
シート「設備費」のデータが反映するように作られています。
シート「設備費」よりご記入ください。
</t>
        </r>
      </text>
    </comment>
    <comment ref="B35" authorId="0" shapeId="0" xr:uid="{00000000-0006-0000-0000-000003000000}">
      <text>
        <r>
          <rPr>
            <b/>
            <sz val="16"/>
            <color indexed="81"/>
            <rFont val="MS P ゴシック"/>
            <family val="3"/>
            <charset val="128"/>
          </rPr>
          <t>（例）
・現状の問題点等
・補助金を活用して整備する経緯や
　意義　
　　　　具体的にご記入ください</t>
        </r>
      </text>
    </comment>
    <comment ref="B55" authorId="0" shapeId="0" xr:uid="{00000000-0006-0000-0000-000004000000}">
      <text>
        <r>
          <rPr>
            <b/>
            <sz val="16"/>
            <color indexed="81"/>
            <rFont val="MS P ゴシック"/>
            <family val="3"/>
            <charset val="128"/>
          </rPr>
          <t>当初、市町村への申請を予定しておらず、計画書提出後、市町村あてに提出するような変更がございます場合は、当課まですぐに御連絡ください。</t>
        </r>
      </text>
    </comment>
    <comment ref="B61" authorId="0" shapeId="0" xr:uid="{00000000-0006-0000-0000-000005000000}">
      <text>
        <r>
          <rPr>
            <b/>
            <sz val="12"/>
            <color indexed="81"/>
            <rFont val="MS P ゴシック"/>
            <family val="3"/>
            <charset val="128"/>
          </rPr>
          <t>（例）
●●市に対して、　
個人防護具　３００人分　
申請を予定（済み）
●月●日　●●市　●●課　●●氏
に対して、重複申請していない旨を確認済み。
（基本的には、保健所や保健センター等を通じて照会をかけています。もしお問い合わせが不明な場合は、当課までお問い合わせください。）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4" authorId="0" shapeId="0" xr:uid="{00000000-0006-0000-0100-000001000000}">
      <text>
        <r>
          <rPr>
            <b/>
            <sz val="16"/>
            <color indexed="81"/>
            <rFont val="MS P ゴシック"/>
            <family val="3"/>
            <charset val="128"/>
          </rPr>
          <t>本事業に係る収入に予定がなければ「０」と入力してください。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6" authorId="0" shapeId="0" xr:uid="{00000000-0006-0000-0200-000001000000}">
      <text>
        <r>
          <rPr>
            <b/>
            <sz val="16"/>
            <color indexed="81"/>
            <rFont val="MS P ゴシック"/>
            <family val="3"/>
            <charset val="128"/>
          </rPr>
          <t>実際の支出（購入）金額をご記入ください。</t>
        </r>
      </text>
    </comment>
  </commentList>
</comments>
</file>

<file path=xl/sharedStrings.xml><?xml version="1.0" encoding="utf-8"?>
<sst xmlns="http://schemas.openxmlformats.org/spreadsheetml/2006/main" count="110" uniqueCount="100">
  <si>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</si>
  <si>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</si>
  <si>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</si>
  <si>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</si>
  <si>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</si>
  <si>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</si>
  <si>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</si>
  <si>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</si>
  <si>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</si>
  <si>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</si>
  <si>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</si>
  <si>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</si>
  <si>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</si>
  <si>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</si>
  <si>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</si>
  <si>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</si>
  <si>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</si>
  <si>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</si>
  <si>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</si>
  <si>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</si>
  <si>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</si>
  <si>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</si>
  <si>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</si>
  <si>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</si>
  <si>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</si>
  <si>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</si>
  <si>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</si>
  <si>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</si>
  <si>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</si>
  <si>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</si>
  <si>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</si>
  <si>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</si>
  <si>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</si>
  <si>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</si>
  <si>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</si>
  <si>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</si>
  <si>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</si>
  <si>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</si>
  <si>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</si>
  <si>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</si>
  <si>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</si>
  <si>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設置主体名</t>
  </si>
  <si>
    <t>代表者名</t>
  </si>
  <si>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</si>
  <si>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</si>
  <si>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</si>
  <si>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</si>
  <si>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</si>
  <si>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</si>
  <si>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</si>
  <si>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</si>
  <si>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　２．必要理由（整備に至った経緯、問題点等についても整理し、記載すること。）</t>
    <phoneticPr fontId="1"/>
  </si>
  <si>
    <t>イ．添付書類</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</si>
  <si>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</si>
  <si>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</si>
  <si>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</si>
  <si>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</si>
  <si>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</si>
  <si>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</si>
  <si>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</si>
  <si>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</si>
  <si>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t>
    <phoneticPr fontId="1"/>
  </si>
  <si>
    <t>エ．補助金の支払い時の方法について（下記の何れかに〇を記入すること。）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</si>
  <si>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ウ．市町村への当該事業に対する補助申請の有無（下記の何れかに〇を記入すること。）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26" eb="27">
      <t>イズ</t>
    </rPh>
    <rPh sb="32" eb="34">
      <t>キニュウ</t>
    </rPh>
    <phoneticPr fontId="1"/>
  </si>
  <si>
    <t>必要数</t>
    <phoneticPr fontId="1"/>
  </si>
  <si>
    <t>個人防護具</t>
  </si>
  <si>
    <t>個人防護具</t>
    <phoneticPr fontId="1"/>
  </si>
  <si>
    <t>簡易ベッド</t>
  </si>
  <si>
    <t>簡易ベッド</t>
    <phoneticPr fontId="1"/>
  </si>
  <si>
    <t>簡易病室及び付帯
する備品</t>
  </si>
  <si>
    <t>簡易病室及び付帯
する備品</t>
    <phoneticPr fontId="1"/>
  </si>
  <si>
    <t>【「有り」と回答した場合、その内容を記載するとともに、対象設備について重複申請していない旨を確認したことを明記すること。】</t>
    <phoneticPr fontId="1"/>
  </si>
  <si>
    <t>設備費</t>
    <rPh sb="0" eb="3">
      <t>セツビヒ</t>
    </rPh>
    <phoneticPr fontId="1"/>
  </si>
  <si>
    <t>別紙２－２</t>
    <rPh sb="0" eb="2">
      <t>ベッシ</t>
    </rPh>
    <phoneticPr fontId="3"/>
  </si>
  <si>
    <t>ＨＥＰＡフィルター付き空気清浄機
（陰圧対応可能なものに限る。）</t>
    <phoneticPr fontId="1"/>
  </si>
  <si>
    <t>ＨＥＰＡフィルター付きパーテーション</t>
    <phoneticPr fontId="1"/>
  </si>
  <si>
    <t>ＨＥＰＡフィルター付きパーテーション</t>
    <phoneticPr fontId="1"/>
  </si>
  <si>
    <t>令和２年度　埼玉県帰国者・接触者外来等設備整備事業計画書</t>
    <rPh sb="6" eb="9">
      <t>サイタマケン</t>
    </rPh>
    <phoneticPr fontId="1"/>
  </si>
  <si>
    <t>令和２年度　埼玉県帰国者・接触者外来等設備整備事業所要額調書</t>
    <rPh sb="0" eb="2">
      <t>レイワ</t>
    </rPh>
    <rPh sb="3" eb="5">
      <t>ネンド</t>
    </rPh>
    <rPh sb="6" eb="9">
      <t>サイタマケン</t>
    </rPh>
    <rPh sb="9" eb="12">
      <t>キコクシャ</t>
    </rPh>
    <rPh sb="13" eb="16">
      <t>セッショクシャ</t>
    </rPh>
    <rPh sb="16" eb="18">
      <t>ガイライ</t>
    </rPh>
    <rPh sb="18" eb="19">
      <t>トウ</t>
    </rPh>
    <rPh sb="19" eb="21">
      <t>セツビ</t>
    </rPh>
    <rPh sb="21" eb="23">
      <t>セイビ</t>
    </rPh>
    <rPh sb="23" eb="25">
      <t>ジギョウ</t>
    </rPh>
    <rPh sb="25" eb="27">
      <t>ショヨウ</t>
    </rPh>
    <rPh sb="27" eb="28">
      <t>ガク</t>
    </rPh>
    <rPh sb="28" eb="29">
      <t>チョウ</t>
    </rPh>
    <rPh sb="29" eb="30">
      <t>ショ</t>
    </rPh>
    <phoneticPr fontId="3"/>
  </si>
  <si>
    <t>令和２年度　埼玉県帰国者・接触者外来等設備整備事業所要額明細書</t>
    <rPh sb="0" eb="2">
      <t>レイワ</t>
    </rPh>
    <rPh sb="3" eb="5">
      <t>ネンド</t>
    </rPh>
    <rPh sb="6" eb="9">
      <t>サイタマケン</t>
    </rPh>
    <rPh sb="25" eb="27">
      <t>ショヨウ</t>
    </rPh>
    <phoneticPr fontId="3"/>
  </si>
  <si>
    <t>県知事が認めた額</t>
    <rPh sb="0" eb="3">
      <t>ケンチジ</t>
    </rPh>
    <rPh sb="4" eb="5">
      <t>ミト</t>
    </rPh>
    <rPh sb="7" eb="8">
      <t>ガク</t>
    </rPh>
    <phoneticPr fontId="1"/>
  </si>
  <si>
    <t>医療法人〇〇会　　〇〇〇〇クリニック</t>
    <phoneticPr fontId="1"/>
  </si>
  <si>
    <t>０４８－８３０－＊＊＊＊</t>
    <phoneticPr fontId="1"/>
  </si>
  <si>
    <t>＊＊＊＊＠####.jp</t>
    <phoneticPr fontId="1"/>
  </si>
  <si>
    <t>同上</t>
    <rPh sb="0" eb="2">
      <t>ドウジョウ</t>
    </rPh>
    <phoneticPr fontId="1"/>
  </si>
  <si>
    <t>院　長　〇〇　〇〇</t>
    <phoneticPr fontId="1"/>
  </si>
  <si>
    <t>㈱****
AA-123</t>
    <phoneticPr fontId="1"/>
  </si>
  <si>
    <t>㈱****
BB-456</t>
    <phoneticPr fontId="1"/>
  </si>
  <si>
    <t>別紙のとおり</t>
    <rPh sb="0" eb="2">
      <t>ベッシ</t>
    </rPh>
    <phoneticPr fontId="1"/>
  </si>
  <si>
    <t>㈱***
JYU-789</t>
    <phoneticPr fontId="1"/>
  </si>
  <si>
    <t>施設名（医療法人〇〇会　　〇〇〇〇クリニック　）</t>
    <rPh sb="0" eb="2">
      <t>シセツ</t>
    </rPh>
    <rPh sb="2" eb="3">
      <t>メイ</t>
    </rPh>
    <phoneticPr fontId="1"/>
  </si>
  <si>
    <t>医療法人〇〇会　　
〇〇〇〇クリニック</t>
    <phoneticPr fontId="1"/>
  </si>
  <si>
    <t>医事課　〇〇　〇〇</t>
    <phoneticPr fontId="1"/>
  </si>
  <si>
    <r>
      <t>　１　有り　　</t>
    </r>
    <r>
      <rPr>
        <sz val="16"/>
        <color rgb="FFFF0000"/>
        <rFont val="ＭＳ ゴシック"/>
        <family val="3"/>
        <charset val="128"/>
      </rPr>
      <t>②　無し</t>
    </r>
    <rPh sb="3" eb="4">
      <t>ア</t>
    </rPh>
    <phoneticPr fontId="1"/>
  </si>
  <si>
    <t xml:space="preserve">例）
新型コロナウイルスの感染者の増加に伴い、診療体制の整った医療機関につなぐものである。
当クリニックには、陰圧対応可能な空気清浄機がないため、関係機材とともに整備し、
帰国者・接触者外来として機能するよう設備を整備する。
</t>
    <rPh sb="0" eb="1">
      <t>レイ</t>
    </rPh>
    <rPh sb="3" eb="5">
      <t>シンガタ</t>
    </rPh>
    <rPh sb="13" eb="16">
      <t>カンセンシャ</t>
    </rPh>
    <rPh sb="17" eb="19">
      <t>ゾウカ</t>
    </rPh>
    <rPh sb="20" eb="21">
      <t>トモナ</t>
    </rPh>
    <rPh sb="23" eb="25">
      <t>シンリョウ</t>
    </rPh>
    <rPh sb="25" eb="27">
      <t>タイセイ</t>
    </rPh>
    <rPh sb="28" eb="29">
      <t>トトノ</t>
    </rPh>
    <rPh sb="31" eb="33">
      <t>イリョウ</t>
    </rPh>
    <rPh sb="33" eb="35">
      <t>キカン</t>
    </rPh>
    <rPh sb="46" eb="47">
      <t>トウ</t>
    </rPh>
    <rPh sb="55" eb="57">
      <t>インアツ</t>
    </rPh>
    <rPh sb="57" eb="59">
      <t>タイオウ</t>
    </rPh>
    <rPh sb="59" eb="61">
      <t>カノウ</t>
    </rPh>
    <rPh sb="62" eb="64">
      <t>クウキ</t>
    </rPh>
    <rPh sb="64" eb="67">
      <t>セイジョウキ</t>
    </rPh>
    <rPh sb="73" eb="75">
      <t>カンケイ</t>
    </rPh>
    <rPh sb="75" eb="77">
      <t>キザイ</t>
    </rPh>
    <rPh sb="81" eb="83">
      <t>セイビ</t>
    </rPh>
    <rPh sb="86" eb="89">
      <t>キコクシャ</t>
    </rPh>
    <rPh sb="90" eb="93">
      <t>セッショクシャ</t>
    </rPh>
    <rPh sb="93" eb="95">
      <t>ガイライ</t>
    </rPh>
    <rPh sb="98" eb="100">
      <t>キノウ</t>
    </rPh>
    <rPh sb="104" eb="106">
      <t>セツビ</t>
    </rPh>
    <rPh sb="107" eb="109">
      <t>セイビ</t>
    </rPh>
    <phoneticPr fontId="1"/>
  </si>
  <si>
    <t>10月下旬</t>
    <rPh sb="2" eb="3">
      <t>ガツ</t>
    </rPh>
    <rPh sb="3" eb="5">
      <t>ゲジュン</t>
    </rPh>
    <phoneticPr fontId="1"/>
  </si>
  <si>
    <t>記入例</t>
    <rPh sb="0" eb="2">
      <t>キニュウ</t>
    </rPh>
    <rPh sb="2" eb="3">
      <t>レイ</t>
    </rPh>
    <phoneticPr fontId="1"/>
  </si>
  <si>
    <r>
      <t>　</t>
    </r>
    <r>
      <rPr>
        <sz val="16"/>
        <color rgb="FFFF0000"/>
        <rFont val="ＭＳ ゴシック"/>
        <family val="3"/>
        <charset val="128"/>
      </rPr>
      <t>①　精算払いで対応可能</t>
    </r>
    <r>
      <rPr>
        <sz val="16"/>
        <color rgb="FF000000"/>
        <rFont val="ＭＳ ゴシック"/>
        <family val="3"/>
        <charset val="128"/>
      </rPr>
      <t>　２　精算払いでの対応不可（概算払いを希望）　３　相談に応じて何れかで対応</t>
    </r>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</si>
  <si>
    <r>
      <t>　</t>
    </r>
    <r>
      <rPr>
        <sz val="16"/>
        <color rgb="FFFF0000"/>
        <rFont val="ＭＳ ゴシック"/>
        <family val="3"/>
        <charset val="128"/>
      </rPr>
      <t>①　カタログ及び見積書</t>
    </r>
    <phoneticPr fontId="1"/>
  </si>
  <si>
    <r>
      <t>　</t>
    </r>
    <r>
      <rPr>
        <sz val="16"/>
        <rFont val="ＭＳ ゴシック"/>
        <family val="3"/>
        <charset val="128"/>
      </rPr>
      <t>２　その他参考となる書類</t>
    </r>
    <rPh sb="5" eb="6">
      <t>タ</t>
    </rPh>
    <rPh sb="6" eb="8">
      <t>サンコウ</t>
    </rPh>
    <rPh sb="11" eb="1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</si>
</sst>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indexed="81"/>
      <name val="MS P ゴシック"/>
      <family val="3"/>
      <charset val="128"/>
    </font>
    <font>
      <sz val="16"/>
      <color rgb="FFFF0000"/>
      <name val="ＭＳ ゴシック"/>
      <family val="3"/>
      <charset val="128"/>
    </font>
    <font>
      <sz val="11"/>
      <color rgb="FFFF0000"/>
      <name val="ＭＳ ゴシック"/>
      <family val="3"/>
      <charset val="128"/>
    </font>
    <font>
      <sz val="18"/>
      <color rgb="FFFF0000"/>
      <name val="ＭＳ ゴシック"/>
      <family val="3"/>
      <charset val="128"/>
    </font>
    <font>
      <sz val="26"/>
      <color rgb="FFFF0000"/>
      <name val="ＭＳ ゴシック"/>
      <family val="3"/>
      <charset val="128"/>
    </font>
    <font>
      <sz val="20"/>
      <color rgb="FFFF0000"/>
      <name val="ＭＳ ゴシック"/>
      <family val="3"/>
      <charset val="128"/>
    </font>
    <font>
      <b/>
      <sz val="12"/>
      <color indexed="81"/>
      <name val="MS P ゴシック"/>
      <family val="3"/>
      <charset val="128"/>
    </font>
    <font>
      <sz val="13"/>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4">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rgb="FF000000"/>
      </left>
      <right style="medium">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medium">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medium">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81">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7" fillId="0" borderId="11" xfId="2" applyFont="1" applyBorder="1">
      <alignment vertical="center"/>
    </xf>
    <xf numFmtId="38" fontId="7" fillId="0" borderId="12" xfId="2" applyFont="1" applyBorder="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9" fillId="0" borderId="9" xfId="2" applyFont="1" applyFill="1" applyBorder="1" applyAlignment="1">
      <alignment horizontal="right" vertical="center"/>
    </xf>
    <xf numFmtId="38" fontId="9" fillId="0" borderId="54" xfId="2" applyFont="1" applyFill="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8" fillId="0" borderId="2" xfId="2" applyFont="1" applyBorder="1" applyAlignment="1">
      <alignment horizontal="center" vertical="center" wrapText="1"/>
    </xf>
    <xf numFmtId="38" fontId="18" fillId="0" borderId="63" xfId="2" applyFont="1" applyBorder="1">
      <alignment vertical="center"/>
    </xf>
    <xf numFmtId="38" fontId="19" fillId="0" borderId="63" xfId="2" applyFont="1" applyBorder="1">
      <alignment vertical="center"/>
    </xf>
    <xf numFmtId="38" fontId="8" fillId="2" borderId="0" xfId="2" applyFont="1" applyFill="1" applyAlignment="1">
      <alignment horizontal="left" vertical="center"/>
    </xf>
    <xf numFmtId="38" fontId="8" fillId="0" borderId="0" xfId="2" applyFont="1" applyAlignment="1">
      <alignment horizontal="left"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8" fillId="0" borderId="0" xfId="2" applyFont="1" applyAlignment="1">
      <alignment horizontal="left" vertical="center" wrapText="1"/>
    </xf>
    <xf numFmtId="38" fontId="7" fillId="0" borderId="0" xfId="2" applyFont="1" applyAlignment="1">
      <alignment horizontal="left" vertical="center"/>
    </xf>
    <xf numFmtId="38" fontId="7" fillId="0" borderId="37" xfId="2" applyFont="1" applyBorder="1" applyAlignment="1">
      <alignment vertical="center" wrapText="1"/>
    </xf>
    <xf numFmtId="38" fontId="8" fillId="0" borderId="38" xfId="2" applyFont="1" applyBorder="1" applyAlignment="1">
      <alignment horizontal="center" vertical="center" wrapText="1"/>
    </xf>
    <xf numFmtId="38" fontId="8" fillId="0" borderId="41" xfId="2" applyFont="1" applyBorder="1" applyAlignment="1">
      <alignment horizontal="center" vertical="center" wrapText="1"/>
    </xf>
    <xf numFmtId="38" fontId="6" fillId="0" borderId="0" xfId="2" applyFont="1" applyFill="1" applyAlignment="1">
      <alignment horizontal="center" vertical="center"/>
    </xf>
    <xf numFmtId="38" fontId="8" fillId="0" borderId="44" xfId="2" applyFont="1" applyBorder="1" applyAlignment="1">
      <alignment horizontal="center" vertical="center" wrapText="1"/>
    </xf>
    <xf numFmtId="38" fontId="15" fillId="2" borderId="3" xfId="2" applyFont="1" applyFill="1" applyBorder="1" applyAlignment="1">
      <alignment horizontal="left" vertical="top" wrapText="1"/>
    </xf>
    <xf numFmtId="38" fontId="8" fillId="2" borderId="4" xfId="2" applyFont="1" applyFill="1" applyBorder="1" applyAlignment="1">
      <alignment horizontal="left" vertical="top"/>
    </xf>
    <xf numFmtId="38" fontId="8" fillId="2" borderId="5" xfId="2" applyFont="1" applyFill="1" applyBorder="1" applyAlignment="1">
      <alignment horizontal="left" vertical="top"/>
    </xf>
    <xf numFmtId="38" fontId="8" fillId="2" borderId="6" xfId="2" applyFont="1" applyFill="1" applyBorder="1" applyAlignment="1">
      <alignment horizontal="left" vertical="top"/>
    </xf>
    <xf numFmtId="38" fontId="8" fillId="2" borderId="0" xfId="2" applyFont="1" applyFill="1" applyBorder="1" applyAlignment="1">
      <alignment horizontal="left" vertical="top"/>
    </xf>
    <xf numFmtId="38" fontId="8" fillId="2" borderId="1" xfId="2" applyFont="1" applyFill="1" applyBorder="1" applyAlignment="1">
      <alignment horizontal="left" vertical="top"/>
    </xf>
    <xf numFmtId="38" fontId="8" fillId="2" borderId="7" xfId="2" applyFont="1" applyFill="1" applyBorder="1" applyAlignment="1">
      <alignment horizontal="left" vertical="top"/>
    </xf>
    <xf numFmtId="38" fontId="8" fillId="2" borderId="2" xfId="2" applyFont="1" applyFill="1" applyBorder="1" applyAlignment="1">
      <alignment horizontal="left" vertical="top"/>
    </xf>
    <xf numFmtId="38" fontId="8" fillId="2" borderId="8" xfId="2" applyFont="1" applyFill="1" applyBorder="1" applyAlignment="1">
      <alignment horizontal="left" vertical="top"/>
    </xf>
    <xf numFmtId="38" fontId="15" fillId="2" borderId="39" xfId="2" applyFont="1" applyFill="1" applyBorder="1" applyAlignment="1">
      <alignment horizontal="center" vertical="center" wrapText="1"/>
    </xf>
    <xf numFmtId="38" fontId="15" fillId="2" borderId="40" xfId="2" applyFont="1" applyFill="1" applyBorder="1" applyAlignment="1">
      <alignment horizontal="center" vertical="center" wrapText="1"/>
    </xf>
    <xf numFmtId="38" fontId="15" fillId="2" borderId="42" xfId="2" applyFont="1" applyFill="1" applyBorder="1" applyAlignment="1">
      <alignment horizontal="center" vertical="center" wrapText="1"/>
    </xf>
    <xf numFmtId="38" fontId="15" fillId="2" borderId="43" xfId="2" applyFont="1" applyFill="1" applyBorder="1" applyAlignment="1">
      <alignment horizontal="center" vertical="center" wrapText="1"/>
    </xf>
    <xf numFmtId="38" fontId="15" fillId="2" borderId="45" xfId="2" applyFont="1" applyFill="1" applyBorder="1" applyAlignment="1">
      <alignment horizontal="center" vertical="center" wrapText="1"/>
    </xf>
    <xf numFmtId="38" fontId="15" fillId="2" borderId="46" xfId="2" applyFont="1" applyFill="1" applyBorder="1" applyAlignment="1">
      <alignment horizontal="center" vertical="center" wrapText="1"/>
    </xf>
    <xf numFmtId="38" fontId="8" fillId="0" borderId="64" xfId="2" applyFont="1" applyFill="1" applyBorder="1" applyAlignment="1">
      <alignment horizontal="right" vertical="center" wrapText="1"/>
    </xf>
    <xf numFmtId="38" fontId="8" fillId="0" borderId="70" xfId="2" applyFont="1" applyFill="1" applyBorder="1" applyAlignment="1">
      <alignment horizontal="right" vertical="center" wrapText="1"/>
    </xf>
    <xf numFmtId="38" fontId="15" fillId="0" borderId="68" xfId="2" applyFont="1" applyFill="1" applyBorder="1" applyAlignment="1">
      <alignment horizontal="center" vertical="center"/>
    </xf>
    <xf numFmtId="38" fontId="15" fillId="0" borderId="72" xfId="2" applyFont="1" applyFill="1" applyBorder="1" applyAlignment="1">
      <alignment horizontal="center" vertical="center"/>
    </xf>
    <xf numFmtId="38" fontId="8" fillId="0" borderId="66" xfId="2" applyFont="1" applyFill="1" applyBorder="1" applyAlignment="1">
      <alignment horizontal="center" vertical="center" wrapText="1"/>
    </xf>
    <xf numFmtId="38" fontId="8" fillId="0" borderId="71" xfId="2" applyFont="1" applyFill="1" applyBorder="1" applyAlignment="1">
      <alignment horizontal="center" vertical="center" wrapText="1"/>
    </xf>
    <xf numFmtId="38" fontId="8" fillId="0" borderId="49" xfId="2" applyFont="1" applyBorder="1" applyAlignment="1">
      <alignment horizontal="center" vertical="center" wrapText="1"/>
    </xf>
    <xf numFmtId="38" fontId="8" fillId="0" borderId="50" xfId="2" applyFont="1" applyBorder="1" applyAlignment="1">
      <alignment horizontal="center" vertical="center" wrapText="1"/>
    </xf>
    <xf numFmtId="38" fontId="8" fillId="0" borderId="39" xfId="2" applyFont="1" applyBorder="1" applyAlignment="1">
      <alignment horizontal="right" vertical="center" wrapText="1"/>
    </xf>
    <xf numFmtId="38" fontId="8" fillId="0" borderId="45" xfId="2" applyFont="1" applyBorder="1" applyAlignment="1">
      <alignment horizontal="right" vertical="center" wrapText="1"/>
    </xf>
    <xf numFmtId="38" fontId="8" fillId="2" borderId="48" xfId="2" applyFont="1" applyFill="1" applyBorder="1" applyAlignment="1">
      <alignment horizontal="center" vertical="center" wrapText="1"/>
    </xf>
    <xf numFmtId="38" fontId="8" fillId="2" borderId="61" xfId="2" applyFont="1" applyFill="1" applyBorder="1" applyAlignment="1">
      <alignment horizontal="center" vertical="center" wrapText="1"/>
    </xf>
    <xf numFmtId="38" fontId="8" fillId="0" borderId="47" xfId="2" applyFont="1" applyBorder="1" applyAlignment="1">
      <alignment horizontal="center" vertical="center" wrapText="1"/>
    </xf>
    <xf numFmtId="176" fontId="15" fillId="0" borderId="10" xfId="2" applyNumberFormat="1" applyFont="1" applyFill="1" applyBorder="1" applyAlignment="1">
      <alignment horizontal="center" vertical="center"/>
    </xf>
    <xf numFmtId="176" fontId="15" fillId="0" borderId="11" xfId="2" applyNumberFormat="1" applyFont="1" applyFill="1" applyBorder="1" applyAlignment="1">
      <alignment horizontal="center" vertical="center"/>
    </xf>
    <xf numFmtId="176" fontId="8" fillId="0" borderId="42" xfId="2" applyNumberFormat="1" applyFont="1" applyFill="1" applyBorder="1" applyAlignment="1">
      <alignment horizontal="center" vertical="center" wrapText="1"/>
    </xf>
    <xf numFmtId="176" fontId="8" fillId="0" borderId="42" xfId="2" applyNumberFormat="1" applyFont="1" applyFill="1" applyBorder="1" applyAlignment="1">
      <alignment horizontal="right" vertical="center" wrapText="1"/>
    </xf>
    <xf numFmtId="38" fontId="15" fillId="0" borderId="68" xfId="2" applyFont="1" applyFill="1" applyBorder="1" applyAlignment="1">
      <alignment horizontal="center" vertical="center" wrapText="1"/>
    </xf>
    <xf numFmtId="38" fontId="15" fillId="0" borderId="72" xfId="2" applyFont="1" applyFill="1" applyBorder="1" applyAlignment="1">
      <alignment horizontal="center" vertical="center" wrapText="1"/>
    </xf>
    <xf numFmtId="38" fontId="8" fillId="0" borderId="39" xfId="2" applyFont="1" applyFill="1" applyBorder="1" applyAlignment="1">
      <alignment horizontal="center" vertical="center" wrapText="1"/>
    </xf>
    <xf numFmtId="38" fontId="8" fillId="0" borderId="42" xfId="2" applyFont="1" applyFill="1" applyBorder="1" applyAlignment="1">
      <alignment horizontal="center" vertical="center" wrapText="1"/>
    </xf>
    <xf numFmtId="38" fontId="15" fillId="0" borderId="73" xfId="2" applyFont="1" applyFill="1" applyBorder="1" applyAlignment="1">
      <alignment horizontal="center" vertical="center" wrapText="1"/>
    </xf>
    <xf numFmtId="38" fontId="8" fillId="0" borderId="51" xfId="2" applyFont="1" applyBorder="1" applyAlignment="1">
      <alignment horizontal="center" vertical="center" wrapText="1"/>
    </xf>
    <xf numFmtId="38" fontId="8" fillId="0" borderId="52" xfId="2" applyFont="1" applyBorder="1" applyAlignment="1">
      <alignment horizontal="center" vertical="center" wrapText="1"/>
    </xf>
    <xf numFmtId="38" fontId="15" fillId="0" borderId="69" xfId="2" applyFont="1" applyFill="1" applyBorder="1" applyAlignment="1">
      <alignment horizontal="center" vertical="center" wrapText="1"/>
    </xf>
    <xf numFmtId="38" fontId="8" fillId="0" borderId="67" xfId="2" applyFont="1" applyFill="1" applyBorder="1" applyAlignment="1">
      <alignment horizontal="center" vertical="center" wrapText="1"/>
    </xf>
    <xf numFmtId="38" fontId="8" fillId="0" borderId="65" xfId="2" applyFont="1" applyFill="1" applyBorder="1" applyAlignment="1">
      <alignment horizontal="right" vertical="center" wrapText="1"/>
    </xf>
    <xf numFmtId="38" fontId="8" fillId="0" borderId="40" xfId="2" applyFont="1" applyBorder="1" applyAlignment="1">
      <alignment horizontal="center" vertical="center" wrapText="1"/>
    </xf>
    <xf numFmtId="38" fontId="8" fillId="0" borderId="43" xfId="2" applyFont="1" applyBorder="1" applyAlignment="1">
      <alignment horizontal="center" vertical="center" wrapText="1"/>
    </xf>
    <xf numFmtId="38" fontId="9" fillId="0" borderId="9" xfId="2" applyFont="1" applyFill="1" applyBorder="1" applyAlignment="1">
      <alignment vertical="center"/>
    </xf>
    <xf numFmtId="38" fontId="9" fillId="0" borderId="10" xfId="2" applyFont="1" applyBorder="1" applyAlignment="1">
      <alignment vertical="center"/>
    </xf>
    <xf numFmtId="38" fontId="9" fillId="0" borderId="12" xfId="2" applyFont="1" applyBorder="1" applyAlignment="1">
      <alignment vertical="center"/>
    </xf>
    <xf numFmtId="38" fontId="9" fillId="0" borderId="54" xfId="2" applyFont="1" applyBorder="1" applyAlignment="1">
      <alignment vertical="center"/>
    </xf>
    <xf numFmtId="38" fontId="9" fillId="0" borderId="56"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60"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57" xfId="2" applyFont="1" applyBorder="1" applyAlignment="1">
      <alignment horizontal="center" vertical="center" wrapText="1"/>
    </xf>
    <xf numFmtId="38" fontId="9" fillId="0" borderId="54" xfId="2" applyFont="1" applyBorder="1" applyAlignment="1">
      <alignment horizontal="center" vertical="center" wrapText="1"/>
    </xf>
    <xf numFmtId="38" fontId="9" fillId="0" borderId="56" xfId="2" applyFont="1" applyBorder="1" applyAlignment="1">
      <alignment horizontal="center" vertical="center"/>
    </xf>
    <xf numFmtId="38" fontId="9" fillId="0" borderId="9" xfId="2" applyFont="1" applyBorder="1" applyAlignment="1">
      <alignment horizontal="center" vertical="center"/>
    </xf>
    <xf numFmtId="38" fontId="16" fillId="2" borderId="9" xfId="2" applyFont="1" applyFill="1" applyBorder="1" applyAlignment="1">
      <alignment vertical="center"/>
    </xf>
    <xf numFmtId="38" fontId="9" fillId="0" borderId="9" xfId="2" applyFont="1" applyBorder="1" applyAlignment="1">
      <alignment vertical="center"/>
    </xf>
    <xf numFmtId="38" fontId="9" fillId="0" borderId="10" xfId="2" applyFont="1" applyFill="1" applyBorder="1" applyAlignment="1">
      <alignment vertical="center"/>
    </xf>
    <xf numFmtId="38" fontId="9" fillId="0" borderId="62" xfId="2" applyFont="1" applyFill="1" applyBorder="1" applyAlignment="1">
      <alignment vertical="center"/>
    </xf>
    <xf numFmtId="38" fontId="9" fillId="0" borderId="56" xfId="2" applyFont="1" applyFill="1" applyBorder="1" applyAlignment="1">
      <alignment vertical="center"/>
    </xf>
    <xf numFmtId="38" fontId="9" fillId="0" borderId="3" xfId="2" applyFont="1" applyBorder="1" applyAlignment="1">
      <alignment horizontal="center" vertical="center"/>
    </xf>
    <xf numFmtId="38" fontId="9" fillId="0" borderId="58" xfId="2" applyFont="1" applyBorder="1" applyAlignment="1">
      <alignment horizontal="center" vertical="center"/>
    </xf>
    <xf numFmtId="38" fontId="10" fillId="0" borderId="2" xfId="2" applyFont="1" applyBorder="1" applyAlignment="1">
      <alignment horizontal="right" vertical="center"/>
    </xf>
    <xf numFmtId="38" fontId="16" fillId="2" borderId="36" xfId="2" applyFont="1" applyFill="1" applyBorder="1" applyAlignment="1">
      <alignment horizontal="center" vertical="center" wrapText="1"/>
    </xf>
    <xf numFmtId="38" fontId="16" fillId="2" borderId="35" xfId="2" applyFont="1" applyFill="1" applyBorder="1" applyAlignment="1">
      <alignment horizontal="center" vertical="center" wrapText="1"/>
    </xf>
    <xf numFmtId="38" fontId="11" fillId="0" borderId="0" xfId="2" applyFont="1" applyFill="1" applyAlignment="1">
      <alignment horizontal="center" vertical="center"/>
    </xf>
    <xf numFmtId="38" fontId="21" fillId="2" borderId="59" xfId="2" applyFont="1" applyFill="1" applyBorder="1" applyAlignment="1">
      <alignment horizontal="center" vertical="center" shrinkToFit="1"/>
    </xf>
    <xf numFmtId="38" fontId="21" fillId="2" borderId="59" xfId="2" applyFont="1" applyFill="1" applyBorder="1" applyAlignment="1">
      <alignment horizontal="center" vertical="center"/>
    </xf>
    <xf numFmtId="38" fontId="9" fillId="0" borderId="60" xfId="2" applyFont="1" applyFill="1" applyBorder="1" applyAlignment="1">
      <alignment vertical="center"/>
    </xf>
    <xf numFmtId="38" fontId="9" fillId="0" borderId="12" xfId="2" applyFont="1" applyFill="1" applyBorder="1" applyAlignment="1">
      <alignment vertical="center"/>
    </xf>
    <xf numFmtId="38" fontId="9" fillId="0" borderId="55" xfId="2" applyFont="1" applyBorder="1" applyAlignment="1">
      <alignment horizontal="center" vertical="center"/>
    </xf>
    <xf numFmtId="38" fontId="9" fillId="0" borderId="53" xfId="2" applyFont="1" applyBorder="1" applyAlignment="1">
      <alignment horizontal="center" vertical="center"/>
    </xf>
    <xf numFmtId="38" fontId="7" fillId="0" borderId="32" xfId="2" applyFont="1" applyBorder="1" applyAlignment="1">
      <alignment horizontal="right" vertical="center"/>
    </xf>
    <xf numFmtId="38" fontId="7" fillId="0" borderId="33" xfId="2" applyFont="1" applyBorder="1" applyAlignment="1">
      <alignment horizontal="right" vertical="center"/>
    </xf>
    <xf numFmtId="38" fontId="7" fillId="0" borderId="25" xfId="2" applyFont="1" applyBorder="1" applyAlignment="1">
      <alignment horizontal="right" vertical="center"/>
    </xf>
    <xf numFmtId="38" fontId="7" fillId="0" borderId="34" xfId="2" applyFont="1" applyBorder="1" applyAlignment="1">
      <alignment horizontal="right" vertical="center"/>
    </xf>
    <xf numFmtId="38" fontId="15" fillId="2" borderId="10" xfId="2" applyFont="1" applyFill="1" applyBorder="1" applyAlignment="1">
      <alignment horizontal="center" vertical="center" wrapText="1"/>
    </xf>
    <xf numFmtId="38" fontId="15" fillId="2" borderId="12" xfId="2" applyFont="1" applyFill="1" applyBorder="1" applyAlignment="1">
      <alignment horizontal="center" vertical="center" wrapText="1"/>
    </xf>
    <xf numFmtId="38" fontId="15" fillId="2" borderId="9" xfId="2" applyFont="1" applyFill="1" applyBorder="1" applyAlignment="1">
      <alignment horizontal="center" vertical="center"/>
    </xf>
    <xf numFmtId="38" fontId="7" fillId="0" borderId="9" xfId="2" applyFont="1" applyFill="1" applyBorder="1" applyAlignment="1">
      <alignment horizontal="center" vertical="center"/>
    </xf>
    <xf numFmtId="38" fontId="15" fillId="2" borderId="10" xfId="2" applyFont="1" applyFill="1" applyBorder="1" applyAlignment="1">
      <alignment horizontal="center" vertical="center"/>
    </xf>
    <xf numFmtId="38" fontId="15" fillId="2" borderId="11" xfId="2" applyFont="1" applyFill="1" applyBorder="1" applyAlignment="1">
      <alignment horizontal="center" vertical="center"/>
    </xf>
    <xf numFmtId="38" fontId="15" fillId="2" borderId="9" xfId="2" applyFont="1" applyFill="1" applyBorder="1" applyAlignment="1">
      <alignment horizontal="right" vertical="center"/>
    </xf>
    <xf numFmtId="38" fontId="7" fillId="0" borderId="10" xfId="2" applyFont="1" applyBorder="1" applyAlignment="1">
      <alignment horizontal="right" vertical="center"/>
    </xf>
    <xf numFmtId="38" fontId="7" fillId="0" borderId="12" xfId="2" applyFont="1" applyBorder="1" applyAlignment="1">
      <alignment horizontal="right" vertical="center"/>
    </xf>
    <xf numFmtId="38" fontId="7" fillId="0" borderId="11" xfId="2" applyFont="1" applyBorder="1" applyAlignment="1">
      <alignment horizontal="left" vertical="center" wrapText="1"/>
    </xf>
    <xf numFmtId="38" fontId="15" fillId="2" borderId="12" xfId="2" applyFont="1" applyFill="1" applyBorder="1" applyAlignment="1">
      <alignment horizontal="center" vertical="center"/>
    </xf>
    <xf numFmtId="38" fontId="15" fillId="2" borderId="10" xfId="2" applyFont="1" applyFill="1" applyBorder="1" applyAlignment="1">
      <alignment horizontal="right" vertical="center"/>
    </xf>
    <xf numFmtId="38" fontId="15" fillId="2" borderId="12" xfId="2" applyFont="1" applyFill="1" applyBorder="1" applyAlignment="1">
      <alignment horizontal="right" vertical="center"/>
    </xf>
    <xf numFmtId="38" fontId="15" fillId="0" borderId="29" xfId="2" applyFont="1" applyBorder="1" applyAlignment="1">
      <alignment horizontal="center" vertical="center"/>
    </xf>
    <xf numFmtId="38" fontId="15" fillId="0" borderId="30" xfId="2" applyFont="1" applyBorder="1" applyAlignment="1">
      <alignment horizontal="center"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15" fillId="2" borderId="16" xfId="2" applyFont="1" applyFill="1" applyBorder="1" applyAlignment="1">
      <alignment horizontal="right" vertical="center"/>
    </xf>
    <xf numFmtId="38" fontId="15" fillId="2" borderId="18" xfId="2" applyFont="1" applyFill="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0" borderId="24"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0" borderId="26" xfId="2" applyFont="1" applyBorder="1" applyAlignment="1">
      <alignment horizontal="center" vertical="center"/>
    </xf>
    <xf numFmtId="38" fontId="7" fillId="0" borderId="27" xfId="2" applyFont="1" applyBorder="1" applyAlignment="1">
      <alignment horizontal="center" vertical="center"/>
    </xf>
    <xf numFmtId="38" fontId="7" fillId="0" borderId="28" xfId="2" applyFont="1" applyBorder="1" applyAlignment="1">
      <alignment horizontal="center" vertical="center"/>
    </xf>
    <xf numFmtId="38" fontId="7" fillId="0" borderId="19" xfId="2" applyFont="1" applyBorder="1" applyAlignment="1">
      <alignment horizontal="right" vertical="center"/>
    </xf>
    <xf numFmtId="38" fontId="7" fillId="0" borderId="31" xfId="2" applyFont="1" applyBorder="1" applyAlignment="1">
      <alignment horizontal="center" vertical="center"/>
    </xf>
    <xf numFmtId="38" fontId="7" fillId="0" borderId="11" xfId="2" applyFont="1" applyBorder="1" applyAlignment="1">
      <alignment horizontal="right" vertical="center"/>
    </xf>
    <xf numFmtId="38" fontId="7" fillId="0" borderId="12"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0" xfId="2" applyFont="1" applyFill="1" applyAlignment="1">
      <alignment horizontal="left" vertical="center"/>
    </xf>
    <xf numFmtId="38" fontId="17" fillId="2" borderId="0" xfId="2" applyFont="1" applyFill="1" applyAlignment="1">
      <alignment horizontal="right" vertical="center"/>
    </xf>
    <xf numFmtId="38" fontId="7" fillId="0" borderId="12" xfId="2" applyFont="1" applyFill="1" applyBorder="1" applyAlignment="1">
      <alignment horizontal="center" vertical="center"/>
    </xf>
    <xf numFmtId="38" fontId="7" fillId="0" borderId="10" xfId="2" applyFont="1" applyBorder="1" applyAlignment="1">
      <alignment horizontal="center" vertical="center" textRotation="255"/>
    </xf>
    <xf numFmtId="38" fontId="7" fillId="0" borderId="11" xfId="2" applyFont="1" applyBorder="1" applyAlignment="1">
      <alignment horizontal="center" vertical="center" textRotation="255"/>
    </xf>
    <xf numFmtId="38" fontId="7" fillId="0" borderId="9" xfId="2" applyFont="1" applyBorder="1" applyAlignment="1">
      <alignment horizontal="left" vertical="center" wrapText="1"/>
    </xf>
    <xf numFmtId="38" fontId="7" fillId="0" borderId="10"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10" xfId="2" applyFont="1" applyBorder="1" applyAlignment="1">
      <alignment horizontal="left" vertical="center" wrapText="1"/>
    </xf>
    <xf numFmtId="38" fontId="7" fillId="0" borderId="10" xfId="2" applyFont="1" applyBorder="1" applyAlignment="1">
      <alignment horizontal="left" vertical="center"/>
    </xf>
    <xf numFmtId="38" fontId="7" fillId="0" borderId="11" xfId="2" applyFont="1" applyBorder="1" applyAlignment="1">
      <alignment horizontal="left" vertical="center"/>
    </xf>
    <xf numFmtId="38" fontId="6" fillId="3" borderId="0" xfId="2" applyFont="1" applyFill="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0" xfId="2" applyFont="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1987462</xdr:colOff>
      <xdr:row>15</xdr:row>
      <xdr:rowOff>190500</xdr:rowOff>
    </xdr:from>
    <xdr:to>
      <xdr:col>3</xdr:col>
      <xdr:colOff>444501</xdr:colOff>
      <xdr:row>17</xdr:row>
      <xdr:rowOff>142875</xdr:rowOff>
    </xdr:to>
    <xdr:cxnSp macro="">
      <xdr:nvCxnSpPr>
        <xdr:cNvPr id="2" name="直線矢印コネクタ 1">
          <a:extLst>
            <a:ext uri="{FF2B5EF4-FFF2-40B4-BE49-F238E27FC236}">
              <a16:creationId xmlns:a16="http://schemas.microsoft.com/office/drawing/2014/main" id="{332B97E6-2FA9-47C7-BF5B-31130515A744}"/>
            </a:ext>
          </a:extLst>
        </xdr:cNvPr>
        <xdr:cNvCxnSpPr/>
      </xdr:nvCxnSpPr>
      <xdr:spPr>
        <a:xfrm flipH="1">
          <a:off x="4733837" y="3889375"/>
          <a:ext cx="663664" cy="6826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1121553</xdr:colOff>
      <xdr:row>15</xdr:row>
      <xdr:rowOff>277091</xdr:rowOff>
    </xdr:from>
    <xdr:to>
      <xdr:col>4</xdr:col>
      <xdr:colOff>375228</xdr:colOff>
      <xdr:row>17</xdr:row>
      <xdr:rowOff>229466</xdr:rowOff>
    </xdr:to>
    <xdr:cxnSp macro="">
      <xdr:nvCxnSpPr>
        <xdr:cNvPr id="3" name="直線矢印コネクタ 2">
          <a:extLst>
            <a:ext uri="{FF2B5EF4-FFF2-40B4-BE49-F238E27FC236}">
              <a16:creationId xmlns:a16="http://schemas.microsoft.com/office/drawing/2014/main" id="{E29BB646-38EE-4B9C-B62A-3BBD6E48822F}"/>
            </a:ext>
          </a:extLst>
        </xdr:cNvPr>
        <xdr:cNvCxnSpPr/>
      </xdr:nvCxnSpPr>
      <xdr:spPr>
        <a:xfrm flipH="1">
          <a:off x="6074553" y="4000500"/>
          <a:ext cx="656448" cy="6797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1472046</xdr:colOff>
      <xdr:row>15</xdr:row>
      <xdr:rowOff>155863</xdr:rowOff>
    </xdr:from>
    <xdr:to>
      <xdr:col>10</xdr:col>
      <xdr:colOff>723792</xdr:colOff>
      <xdr:row>20</xdr:row>
      <xdr:rowOff>192235</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flipV="1">
          <a:off x="15118773" y="8711045"/>
          <a:ext cx="1122110" cy="17855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1783773</xdr:colOff>
      <xdr:row>15</xdr:row>
      <xdr:rowOff>242454</xdr:rowOff>
    </xdr:from>
    <xdr:to>
      <xdr:col>9</xdr:col>
      <xdr:colOff>1385456</xdr:colOff>
      <xdr:row>21</xdr:row>
      <xdr:rowOff>34637</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flipV="1">
          <a:off x="13404273" y="8797636"/>
          <a:ext cx="1627910" cy="17837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1264227</xdr:colOff>
      <xdr:row>21</xdr:row>
      <xdr:rowOff>34635</xdr:rowOff>
    </xdr:from>
    <xdr:to>
      <xdr:col>4</xdr:col>
      <xdr:colOff>1091046</xdr:colOff>
      <xdr:row>26</xdr:row>
      <xdr:rowOff>155864</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857500" y="10581408"/>
          <a:ext cx="2926773" cy="363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支出見込額をご記入ください</a:t>
          </a:r>
          <a:endParaRPr kumimoji="1" lang="en-US" altLang="ja-JP" sz="1600">
            <a:solidFill>
              <a:srgbClr val="FF0000"/>
            </a:solidFill>
          </a:endParaRPr>
        </a:p>
        <a:p>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4</xdr:col>
      <xdr:colOff>1091046</xdr:colOff>
      <xdr:row>15</xdr:row>
      <xdr:rowOff>95254</xdr:rowOff>
    </xdr:from>
    <xdr:to>
      <xdr:col>5</xdr:col>
      <xdr:colOff>514350</xdr:colOff>
      <xdr:row>21</xdr:row>
      <xdr:rowOff>216477</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3" idx="3"/>
        </xdr:cNvCxnSpPr>
      </xdr:nvCxnSpPr>
      <xdr:spPr>
        <a:xfrm flipV="1">
          <a:off x="5784273" y="8650436"/>
          <a:ext cx="999259" cy="21128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2019300</xdr:colOff>
      <xdr:row>9</xdr:row>
      <xdr:rowOff>466725</xdr:rowOff>
    </xdr:from>
    <xdr:to>
      <xdr:col>6</xdr:col>
      <xdr:colOff>2628900</xdr:colOff>
      <xdr:row>10</xdr:row>
      <xdr:rowOff>457200</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20" idx="1"/>
        </xdr:cNvCxnSpPr>
      </xdr:nvCxnSpPr>
      <xdr:spPr>
        <a:xfrm flipH="1">
          <a:off x="9886950" y="5610225"/>
          <a:ext cx="609600" cy="561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2628900</xdr:colOff>
      <xdr:row>9</xdr:row>
      <xdr:rowOff>247650</xdr:rowOff>
    </xdr:from>
    <xdr:to>
      <xdr:col>8</xdr:col>
      <xdr:colOff>1619250</xdr:colOff>
      <xdr:row>10</xdr:row>
      <xdr:rowOff>114300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0496550" y="5391150"/>
          <a:ext cx="2762250"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内訳書を添付してください</a:t>
          </a:r>
        </a:p>
      </xdr:txBody>
    </xdr:sp>
    <xdr:clientData/>
  </xdr:twoCellAnchor>
  <xdr:twoCellAnchor>
    <xdr:from>
      <xdr:col>9</xdr:col>
      <xdr:colOff>1352549</xdr:colOff>
      <xdr:row>20</xdr:row>
      <xdr:rowOff>192233</xdr:rowOff>
    </xdr:from>
    <xdr:to>
      <xdr:col>11</xdr:col>
      <xdr:colOff>190499</xdr:colOff>
      <xdr:row>26</xdr:row>
      <xdr:rowOff>140278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999276" y="10496551"/>
          <a:ext cx="2907723" cy="432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支出見込額をご記入ください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77"/>
  <sheetViews>
    <sheetView tabSelected="1" zoomScale="55" zoomScaleNormal="55" workbookViewId="0">
      <selection activeCell="N49" sqref="N49"/>
    </sheetView>
  </sheetViews>
  <sheetFormatPr defaultRowHeight="14.25"/>
  <cols>
    <col min="1" max="1" width="6.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thickBot="1">
      <c r="A1" s="43" t="s">
        <v>58</v>
      </c>
      <c r="B1" s="43"/>
      <c r="F1" s="30" t="s">
        <v>96</v>
      </c>
    </row>
    <row r="2" spans="1:7" ht="25.5" customHeight="1">
      <c r="A2" s="26"/>
      <c r="B2" s="26"/>
    </row>
    <row r="3" spans="1:7" ht="21">
      <c r="A3" s="12"/>
      <c r="B3" s="47" t="s">
        <v>77</v>
      </c>
      <c r="C3" s="47"/>
      <c r="D3" s="47"/>
      <c r="E3" s="47"/>
      <c r="F3" s="47"/>
      <c r="G3" s="12"/>
    </row>
    <row r="4" spans="1:7" ht="18.75">
      <c r="A4" s="11"/>
      <c r="B4" s="11"/>
      <c r="C4" s="11"/>
      <c r="D4" s="11"/>
      <c r="E4" s="11"/>
      <c r="F4" s="11"/>
      <c r="G4" s="11"/>
    </row>
    <row r="5" spans="1:7" ht="19.5" thickBot="1">
      <c r="A5" s="2"/>
      <c r="B5" s="2"/>
      <c r="C5" s="2"/>
      <c r="D5" s="2"/>
      <c r="E5" s="2"/>
      <c r="F5" s="2"/>
      <c r="G5" s="2"/>
    </row>
    <row r="6" spans="1:7" ht="18" customHeight="1">
      <c r="A6" s="2"/>
      <c r="B6" s="45" t="s">
        <v>40</v>
      </c>
      <c r="C6" s="58" t="s">
        <v>81</v>
      </c>
      <c r="D6" s="58"/>
      <c r="E6" s="58"/>
      <c r="F6" s="59"/>
      <c r="G6" s="44"/>
    </row>
    <row r="7" spans="1:7" ht="18" customHeight="1">
      <c r="A7" s="2"/>
      <c r="B7" s="46"/>
      <c r="C7" s="60"/>
      <c r="D7" s="60"/>
      <c r="E7" s="60"/>
      <c r="F7" s="61"/>
      <c r="G7" s="44"/>
    </row>
    <row r="8" spans="1:7" ht="18" customHeight="1">
      <c r="A8" s="2"/>
      <c r="B8" s="46" t="s">
        <v>41</v>
      </c>
      <c r="C8" s="60" t="s">
        <v>84</v>
      </c>
      <c r="D8" s="60"/>
      <c r="E8" s="60"/>
      <c r="F8" s="61"/>
      <c r="G8" s="44"/>
    </row>
    <row r="9" spans="1:7" ht="18" customHeight="1">
      <c r="A9" s="2"/>
      <c r="B9" s="46"/>
      <c r="C9" s="60"/>
      <c r="D9" s="60"/>
      <c r="E9" s="60"/>
      <c r="F9" s="61"/>
      <c r="G9" s="44"/>
    </row>
    <row r="10" spans="1:7" ht="18" customHeight="1">
      <c r="A10" s="2"/>
      <c r="B10" s="46" t="s">
        <v>42</v>
      </c>
      <c r="C10" s="60" t="s">
        <v>85</v>
      </c>
      <c r="D10" s="60"/>
      <c r="E10" s="60"/>
      <c r="F10" s="61"/>
      <c r="G10" s="13"/>
    </row>
    <row r="11" spans="1:7" ht="18" customHeight="1" thickBot="1">
      <c r="A11" s="2"/>
      <c r="B11" s="48"/>
      <c r="C11" s="62"/>
      <c r="D11" s="62"/>
      <c r="E11" s="62"/>
      <c r="F11" s="63"/>
      <c r="G11" s="13"/>
    </row>
    <row r="12" spans="1:7" ht="18.75">
      <c r="A12" s="2"/>
      <c r="B12" s="2"/>
      <c r="C12" s="2"/>
      <c r="D12" s="2"/>
      <c r="E12" s="2"/>
      <c r="F12" s="2"/>
      <c r="G12" s="2"/>
    </row>
    <row r="13" spans="1:7" ht="19.5" customHeight="1">
      <c r="A13" s="2"/>
      <c r="B13" s="2"/>
      <c r="C13" s="2"/>
      <c r="D13" s="2"/>
      <c r="E13" s="2"/>
      <c r="F13" s="2"/>
      <c r="G13" s="2"/>
    </row>
    <row r="14" spans="1:7" ht="18.75">
      <c r="A14" s="2"/>
      <c r="B14" s="32" t="s">
        <v>48</v>
      </c>
      <c r="C14" s="32"/>
      <c r="D14" s="32"/>
      <c r="E14" s="32"/>
      <c r="F14" s="32"/>
      <c r="G14" s="2"/>
    </row>
    <row r="15" spans="1:7" ht="18.75">
      <c r="A15" s="2"/>
      <c r="B15" s="27"/>
      <c r="C15" s="27"/>
      <c r="D15" s="27"/>
      <c r="E15" s="27"/>
      <c r="F15" s="27"/>
      <c r="G15" s="2"/>
    </row>
    <row r="16" spans="1:7" ht="28.5" customHeight="1">
      <c r="A16" s="2"/>
      <c r="B16" s="27" t="s">
        <v>50</v>
      </c>
      <c r="C16" s="27"/>
      <c r="D16" s="27"/>
      <c r="E16" s="27"/>
      <c r="F16" s="27"/>
      <c r="G16" s="2"/>
    </row>
    <row r="17" spans="1:7" ht="29.25" customHeight="1" thickBot="1">
      <c r="A17" s="2"/>
      <c r="B17" s="27"/>
      <c r="C17" s="27"/>
      <c r="D17" s="27"/>
      <c r="E17" s="27"/>
      <c r="F17" s="14" t="s">
        <v>47</v>
      </c>
      <c r="G17" s="2"/>
    </row>
    <row r="18" spans="1:7" ht="18.75">
      <c r="A18" s="2"/>
      <c r="B18" s="45" t="s">
        <v>43</v>
      </c>
      <c r="C18" s="83" t="s">
        <v>49</v>
      </c>
      <c r="D18" s="83" t="s">
        <v>64</v>
      </c>
      <c r="E18" s="83" t="s">
        <v>44</v>
      </c>
      <c r="F18" s="91" t="s">
        <v>45</v>
      </c>
      <c r="G18" s="2"/>
    </row>
    <row r="19" spans="1:7" ht="27" customHeight="1">
      <c r="A19" s="2"/>
      <c r="B19" s="46"/>
      <c r="C19" s="84"/>
      <c r="D19" s="84"/>
      <c r="E19" s="84"/>
      <c r="F19" s="92"/>
      <c r="G19" s="2"/>
    </row>
    <row r="20" spans="1:7" ht="39" customHeight="1">
      <c r="A20" s="2"/>
      <c r="B20" s="46" t="s">
        <v>74</v>
      </c>
      <c r="C20" s="85" t="str">
        <f>設備費!G7</f>
        <v>㈱****
AA-123</v>
      </c>
      <c r="D20" s="68">
        <f>設備費!H7</f>
        <v>1</v>
      </c>
      <c r="E20" s="64">
        <f>設備費!J7</f>
        <v>930000</v>
      </c>
      <c r="F20" s="74" t="s">
        <v>95</v>
      </c>
      <c r="G20" s="2"/>
    </row>
    <row r="21" spans="1:7" ht="48" customHeight="1">
      <c r="A21" s="2"/>
      <c r="B21" s="46"/>
      <c r="C21" s="82"/>
      <c r="D21" s="69"/>
      <c r="E21" s="65"/>
      <c r="F21" s="75"/>
      <c r="G21" s="2"/>
    </row>
    <row r="22" spans="1:7" ht="27.95" customHeight="1">
      <c r="A22" s="2"/>
      <c r="B22" s="46" t="s">
        <v>75</v>
      </c>
      <c r="C22" s="81" t="str">
        <f>設備費!G9</f>
        <v>㈱****
BB-456</v>
      </c>
      <c r="D22" s="68">
        <f>設備費!H9</f>
        <v>1</v>
      </c>
      <c r="E22" s="64">
        <f>設備費!J9</f>
        <v>220000</v>
      </c>
      <c r="F22" s="74" t="s">
        <v>95</v>
      </c>
      <c r="G22" s="2"/>
    </row>
    <row r="23" spans="1:7" ht="27.95" customHeight="1">
      <c r="A23" s="2"/>
      <c r="B23" s="46"/>
      <c r="C23" s="82"/>
      <c r="D23" s="69"/>
      <c r="E23" s="65"/>
      <c r="F23" s="75"/>
      <c r="G23" s="2"/>
    </row>
    <row r="24" spans="1:7" ht="27.95" customHeight="1">
      <c r="A24" s="2"/>
      <c r="B24" s="46" t="s">
        <v>66</v>
      </c>
      <c r="C24" s="66" t="str">
        <f>設備費!G11</f>
        <v>別紙のとおり</v>
      </c>
      <c r="D24" s="68">
        <f>設備費!H11</f>
        <v>60</v>
      </c>
      <c r="E24" s="64">
        <f>設備費!J11</f>
        <v>204000</v>
      </c>
      <c r="F24" s="74" t="s">
        <v>95</v>
      </c>
      <c r="G24" s="2"/>
    </row>
    <row r="25" spans="1:7" ht="27.95" customHeight="1">
      <c r="A25" s="2"/>
      <c r="B25" s="46"/>
      <c r="C25" s="67"/>
      <c r="D25" s="69"/>
      <c r="E25" s="65"/>
      <c r="F25" s="75"/>
      <c r="G25" s="2"/>
    </row>
    <row r="26" spans="1:7" ht="27.95" customHeight="1">
      <c r="A26" s="2"/>
      <c r="B26" s="46" t="s">
        <v>68</v>
      </c>
      <c r="C26" s="77">
        <f>設備費!G13</f>
        <v>0</v>
      </c>
      <c r="D26" s="79">
        <f>設備費!H13</f>
        <v>0</v>
      </c>
      <c r="E26" s="80">
        <f>設備費!J13</f>
        <v>0</v>
      </c>
      <c r="F26" s="74"/>
      <c r="G26" s="2"/>
    </row>
    <row r="27" spans="1:7" ht="27.95" customHeight="1">
      <c r="A27" s="2"/>
      <c r="B27" s="46"/>
      <c r="C27" s="78"/>
      <c r="D27" s="79"/>
      <c r="E27" s="80"/>
      <c r="F27" s="75"/>
      <c r="G27" s="2"/>
    </row>
    <row r="28" spans="1:7" ht="27.95" customHeight="1">
      <c r="A28" s="2"/>
      <c r="B28" s="46" t="s">
        <v>70</v>
      </c>
      <c r="C28" s="81" t="str">
        <f>設備費!G15</f>
        <v>㈱***
JYU-789</v>
      </c>
      <c r="D28" s="68">
        <f>設備費!H15</f>
        <v>1</v>
      </c>
      <c r="E28" s="64">
        <f>設備費!J15</f>
        <v>3500555</v>
      </c>
      <c r="F28" s="74" t="s">
        <v>95</v>
      </c>
      <c r="G28" s="2"/>
    </row>
    <row r="29" spans="1:7" ht="27.95" customHeight="1" thickBot="1">
      <c r="A29" s="2"/>
      <c r="B29" s="76"/>
      <c r="C29" s="88"/>
      <c r="D29" s="89"/>
      <c r="E29" s="90"/>
      <c r="F29" s="75"/>
      <c r="G29" s="2"/>
    </row>
    <row r="30" spans="1:7" ht="27.95" customHeight="1">
      <c r="A30" s="2"/>
      <c r="B30" s="45" t="s">
        <v>46</v>
      </c>
      <c r="C30" s="70"/>
      <c r="D30" s="70"/>
      <c r="E30" s="72">
        <f>SUM(E20:E29)</f>
        <v>4854555</v>
      </c>
      <c r="F30" s="86"/>
      <c r="G30" s="2"/>
    </row>
    <row r="31" spans="1:7" ht="27.95" customHeight="1" thickBot="1">
      <c r="A31" s="2"/>
      <c r="B31" s="48"/>
      <c r="C31" s="71"/>
      <c r="D31" s="71"/>
      <c r="E31" s="73"/>
      <c r="F31" s="87"/>
      <c r="G31" s="2"/>
    </row>
    <row r="32" spans="1:7" ht="26.25" customHeight="1">
      <c r="A32" s="2"/>
      <c r="B32" s="15"/>
      <c r="C32" s="15"/>
      <c r="D32" s="15"/>
      <c r="E32" s="15"/>
      <c r="F32" s="2"/>
      <c r="G32" s="2"/>
    </row>
    <row r="33" spans="1:7" ht="24" customHeight="1">
      <c r="A33" s="2"/>
      <c r="B33" s="27" t="s">
        <v>51</v>
      </c>
      <c r="C33" s="27"/>
      <c r="D33" s="27"/>
      <c r="E33" s="27"/>
      <c r="F33" s="2"/>
      <c r="G33" s="2"/>
    </row>
    <row r="34" spans="1:7" ht="19.5" thickBot="1">
      <c r="A34" s="2"/>
      <c r="B34" s="15"/>
      <c r="C34" s="15"/>
      <c r="D34" s="15"/>
      <c r="E34" s="15"/>
      <c r="F34" s="2"/>
      <c r="G34" s="2"/>
    </row>
    <row r="35" spans="1:7" ht="18.75">
      <c r="A35" s="2"/>
      <c r="B35" s="49" t="s">
        <v>94</v>
      </c>
      <c r="C35" s="50"/>
      <c r="D35" s="50"/>
      <c r="E35" s="50"/>
      <c r="F35" s="51"/>
      <c r="G35" s="2"/>
    </row>
    <row r="36" spans="1:7" ht="18.75">
      <c r="A36" s="2"/>
      <c r="B36" s="52"/>
      <c r="C36" s="53"/>
      <c r="D36" s="53"/>
      <c r="E36" s="53"/>
      <c r="F36" s="54"/>
      <c r="G36" s="2"/>
    </row>
    <row r="37" spans="1:7" ht="18.75">
      <c r="A37" s="2"/>
      <c r="B37" s="52"/>
      <c r="C37" s="53"/>
      <c r="D37" s="53"/>
      <c r="E37" s="53"/>
      <c r="F37" s="54"/>
      <c r="G37" s="2"/>
    </row>
    <row r="38" spans="1:7" ht="18.75">
      <c r="A38" s="2"/>
      <c r="B38" s="52"/>
      <c r="C38" s="53"/>
      <c r="D38" s="53"/>
      <c r="E38" s="53"/>
      <c r="F38" s="54"/>
      <c r="G38" s="2"/>
    </row>
    <row r="39" spans="1:7" ht="18.75">
      <c r="A39" s="2"/>
      <c r="B39" s="52"/>
      <c r="C39" s="53"/>
      <c r="D39" s="53"/>
      <c r="E39" s="53"/>
      <c r="F39" s="54"/>
      <c r="G39" s="2"/>
    </row>
    <row r="40" spans="1:7" ht="18.75">
      <c r="A40" s="2"/>
      <c r="B40" s="52"/>
      <c r="C40" s="53"/>
      <c r="D40" s="53"/>
      <c r="E40" s="53"/>
      <c r="F40" s="54"/>
      <c r="G40" s="2"/>
    </row>
    <row r="41" spans="1:7" ht="18.75">
      <c r="A41" s="2"/>
      <c r="B41" s="52"/>
      <c r="C41" s="53"/>
      <c r="D41" s="53"/>
      <c r="E41" s="53"/>
      <c r="F41" s="54"/>
      <c r="G41" s="2"/>
    </row>
    <row r="42" spans="1:7" ht="18.75">
      <c r="A42" s="2"/>
      <c r="B42" s="52"/>
      <c r="C42" s="53"/>
      <c r="D42" s="53"/>
      <c r="E42" s="53"/>
      <c r="F42" s="54"/>
      <c r="G42" s="2"/>
    </row>
    <row r="43" spans="1:7" ht="18.75">
      <c r="A43" s="2"/>
      <c r="B43" s="52"/>
      <c r="C43" s="53"/>
      <c r="D43" s="53"/>
      <c r="E43" s="53"/>
      <c r="F43" s="54"/>
      <c r="G43" s="2"/>
    </row>
    <row r="44" spans="1:7" ht="18.75">
      <c r="A44" s="2"/>
      <c r="B44" s="52"/>
      <c r="C44" s="53"/>
      <c r="D44" s="53"/>
      <c r="E44" s="53"/>
      <c r="F44" s="54"/>
      <c r="G44" s="2"/>
    </row>
    <row r="45" spans="1:7" ht="51" customHeight="1" thickBot="1">
      <c r="A45" s="2"/>
      <c r="B45" s="55"/>
      <c r="C45" s="56"/>
      <c r="D45" s="56"/>
      <c r="E45" s="56"/>
      <c r="F45" s="57"/>
      <c r="G45" s="2"/>
    </row>
    <row r="46" spans="1:7" ht="24" customHeight="1">
      <c r="A46" s="2"/>
      <c r="B46" s="2"/>
      <c r="C46" s="2"/>
      <c r="D46" s="2"/>
      <c r="E46" s="2"/>
      <c r="F46" s="2"/>
      <c r="G46" s="2"/>
    </row>
    <row r="47" spans="1:7" ht="20.25" customHeight="1">
      <c r="A47" s="2"/>
      <c r="B47" s="15" t="s">
        <v>52</v>
      </c>
      <c r="C47" s="15"/>
      <c r="D47" s="15"/>
      <c r="E47" s="15"/>
      <c r="F47" s="2"/>
      <c r="G47" s="2"/>
    </row>
    <row r="48" spans="1:7" ht="12" customHeight="1">
      <c r="A48" s="2"/>
      <c r="B48" s="15"/>
      <c r="C48" s="15"/>
      <c r="D48" s="15"/>
      <c r="E48" s="15"/>
      <c r="F48" s="2"/>
      <c r="G48" s="2"/>
    </row>
    <row r="49" spans="1:7" ht="18" customHeight="1">
      <c r="A49" s="2"/>
      <c r="B49" s="32" t="s">
        <v>98</v>
      </c>
      <c r="C49" s="32"/>
      <c r="D49" s="32"/>
      <c r="E49" s="32"/>
      <c r="F49" s="32"/>
      <c r="G49" s="2"/>
    </row>
    <row r="50" spans="1:7" ht="18" customHeight="1">
      <c r="A50" s="2"/>
      <c r="B50" s="32" t="s">
        <v>99</v>
      </c>
      <c r="C50" s="32"/>
      <c r="D50" s="32"/>
      <c r="E50" s="32"/>
      <c r="F50" s="32"/>
      <c r="G50" s="2"/>
    </row>
    <row r="53" spans="1:7" ht="18.75">
      <c r="B53" s="32" t="s">
        <v>63</v>
      </c>
      <c r="C53" s="32"/>
      <c r="D53" s="32"/>
      <c r="E53" s="32"/>
      <c r="F53" s="32"/>
    </row>
    <row r="54" spans="1:7" ht="12" customHeight="1">
      <c r="B54" s="27"/>
      <c r="C54" s="27"/>
      <c r="D54" s="27"/>
      <c r="E54" s="27"/>
      <c r="F54" s="27"/>
    </row>
    <row r="55" spans="1:7" ht="18.75">
      <c r="B55" s="31" t="s">
        <v>93</v>
      </c>
      <c r="C55" s="31"/>
      <c r="D55" s="31"/>
      <c r="E55" s="31"/>
      <c r="F55" s="31"/>
    </row>
    <row r="56" spans="1:7" ht="18.75">
      <c r="B56" s="32" t="s">
        <v>61</v>
      </c>
      <c r="C56" s="32"/>
      <c r="D56" s="32"/>
      <c r="E56" s="32"/>
      <c r="F56" s="32"/>
    </row>
    <row r="57" spans="1:7" ht="18.75" customHeight="1">
      <c r="B57" s="42" t="s">
        <v>71</v>
      </c>
      <c r="C57" s="42"/>
      <c r="D57" s="42"/>
      <c r="E57" s="42"/>
      <c r="F57" s="42"/>
    </row>
    <row r="58" spans="1:7" ht="15" customHeight="1">
      <c r="B58" s="42"/>
      <c r="C58" s="42"/>
      <c r="D58" s="42"/>
      <c r="E58" s="42"/>
      <c r="F58" s="42"/>
    </row>
    <row r="59" spans="1:7" ht="14.25" customHeight="1">
      <c r="B59" s="42"/>
      <c r="C59" s="42"/>
      <c r="D59" s="42"/>
      <c r="E59" s="42"/>
      <c r="F59" s="42"/>
    </row>
    <row r="60" spans="1:7" ht="19.5" thickBot="1">
      <c r="B60" s="28"/>
      <c r="C60" s="28"/>
      <c r="D60" s="28"/>
      <c r="E60" s="28"/>
      <c r="F60" s="28"/>
    </row>
    <row r="61" spans="1:7">
      <c r="B61" s="33"/>
      <c r="C61" s="34"/>
      <c r="D61" s="34"/>
      <c r="E61" s="34"/>
      <c r="F61" s="35"/>
    </row>
    <row r="62" spans="1:7">
      <c r="B62" s="36"/>
      <c r="C62" s="37"/>
      <c r="D62" s="37"/>
      <c r="E62" s="37"/>
      <c r="F62" s="38"/>
    </row>
    <row r="63" spans="1:7">
      <c r="B63" s="36"/>
      <c r="C63" s="37"/>
      <c r="D63" s="37"/>
      <c r="E63" s="37"/>
      <c r="F63" s="38"/>
    </row>
    <row r="64" spans="1:7">
      <c r="B64" s="36"/>
      <c r="C64" s="37"/>
      <c r="D64" s="37"/>
      <c r="E64" s="37"/>
      <c r="F64" s="38"/>
    </row>
    <row r="65" spans="2:6">
      <c r="B65" s="36"/>
      <c r="C65" s="37"/>
      <c r="D65" s="37"/>
      <c r="E65" s="37"/>
      <c r="F65" s="38"/>
    </row>
    <row r="66" spans="2:6">
      <c r="B66" s="36"/>
      <c r="C66" s="37"/>
      <c r="D66" s="37"/>
      <c r="E66" s="37"/>
      <c r="F66" s="38"/>
    </row>
    <row r="67" spans="2:6">
      <c r="B67" s="36"/>
      <c r="C67" s="37"/>
      <c r="D67" s="37"/>
      <c r="E67" s="37"/>
      <c r="F67" s="38"/>
    </row>
    <row r="68" spans="2:6">
      <c r="B68" s="36"/>
      <c r="C68" s="37"/>
      <c r="D68" s="37"/>
      <c r="E68" s="37"/>
      <c r="F68" s="38"/>
    </row>
    <row r="69" spans="2:6">
      <c r="B69" s="36"/>
      <c r="C69" s="37"/>
      <c r="D69" s="37"/>
      <c r="E69" s="37"/>
      <c r="F69" s="38"/>
    </row>
    <row r="70" spans="2:6">
      <c r="B70" s="36"/>
      <c r="C70" s="37"/>
      <c r="D70" s="37"/>
      <c r="E70" s="37"/>
      <c r="F70" s="38"/>
    </row>
    <row r="71" spans="2:6">
      <c r="B71" s="36"/>
      <c r="C71" s="37"/>
      <c r="D71" s="37"/>
      <c r="E71" s="37"/>
      <c r="F71" s="38"/>
    </row>
    <row r="72" spans="2:6" ht="15" thickBot="1">
      <c r="B72" s="39"/>
      <c r="C72" s="40"/>
      <c r="D72" s="40"/>
      <c r="E72" s="40"/>
      <c r="F72" s="41"/>
    </row>
    <row r="75" spans="2:6" ht="18.75">
      <c r="B75" s="32" t="s">
        <v>62</v>
      </c>
      <c r="C75" s="32"/>
      <c r="D75" s="32"/>
      <c r="E75" s="32"/>
      <c r="F75" s="32"/>
    </row>
    <row r="77" spans="2:6" ht="18.75">
      <c r="B77" s="31" t="s">
        <v>97</v>
      </c>
      <c r="C77" s="31"/>
      <c r="D77" s="31"/>
      <c r="E77" s="31"/>
      <c r="F77" s="31"/>
    </row>
  </sheetData>
  <mergeCells count="56">
    <mergeCell ref="B75:F75"/>
    <mergeCell ref="B77:F77"/>
    <mergeCell ref="C18:C19"/>
    <mergeCell ref="D18:D19"/>
    <mergeCell ref="E18:E19"/>
    <mergeCell ref="C20:C21"/>
    <mergeCell ref="D20:D21"/>
    <mergeCell ref="F30:F31"/>
    <mergeCell ref="C28:C29"/>
    <mergeCell ref="D28:D29"/>
    <mergeCell ref="E28:E29"/>
    <mergeCell ref="B49:F49"/>
    <mergeCell ref="B50:F50"/>
    <mergeCell ref="B18:B19"/>
    <mergeCell ref="F18:F19"/>
    <mergeCell ref="B20:B21"/>
    <mergeCell ref="F20:F21"/>
    <mergeCell ref="B24:B25"/>
    <mergeCell ref="F24:F25"/>
    <mergeCell ref="B22:B23"/>
    <mergeCell ref="C22:C23"/>
    <mergeCell ref="D22:D23"/>
    <mergeCell ref="E22:E23"/>
    <mergeCell ref="F22:F23"/>
    <mergeCell ref="B28:B29"/>
    <mergeCell ref="F28:F29"/>
    <mergeCell ref="C26:C27"/>
    <mergeCell ref="D26:D27"/>
    <mergeCell ref="E26:E27"/>
    <mergeCell ref="B10:B11"/>
    <mergeCell ref="B35:F45"/>
    <mergeCell ref="B14:F14"/>
    <mergeCell ref="C6:F7"/>
    <mergeCell ref="C8:F9"/>
    <mergeCell ref="C10:F11"/>
    <mergeCell ref="E20:E21"/>
    <mergeCell ref="C24:C25"/>
    <mergeCell ref="D24:D25"/>
    <mergeCell ref="E24:E25"/>
    <mergeCell ref="B26:B27"/>
    <mergeCell ref="B30:B31"/>
    <mergeCell ref="C30:C31"/>
    <mergeCell ref="D30:D31"/>
    <mergeCell ref="E30:E31"/>
    <mergeCell ref="F26:F27"/>
    <mergeCell ref="A1:B1"/>
    <mergeCell ref="G6:G7"/>
    <mergeCell ref="G8:G9"/>
    <mergeCell ref="B6:B7"/>
    <mergeCell ref="B8:B9"/>
    <mergeCell ref="B3:F3"/>
    <mergeCell ref="B55:F55"/>
    <mergeCell ref="B56:F56"/>
    <mergeCell ref="B53:F53"/>
    <mergeCell ref="B61:F72"/>
    <mergeCell ref="B57:F59"/>
  </mergeCells>
  <phoneticPr fontId="1"/>
  <pageMargins left="0.70866141732283472" right="0.70866141732283472" top="0.74803149606299213" bottom="0.74803149606299213" header="0.31496062992125984" footer="0.31496062992125984"/>
  <pageSetup paperSize="9" scale="52" orientation="portrait" cellComments="asDisplayed"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L23"/>
  <sheetViews>
    <sheetView zoomScale="70" zoomScaleNormal="70" workbookViewId="0">
      <selection activeCell="G20" sqref="G20"/>
    </sheetView>
  </sheetViews>
  <sheetFormatPr defaultRowHeight="13.5"/>
  <cols>
    <col min="1" max="1" width="9.25" style="17" customWidth="1"/>
    <col min="2" max="2" width="26.75" style="17" customWidth="1"/>
    <col min="3" max="12" width="15.625" style="17" customWidth="1"/>
    <col min="13" max="257" width="9" style="17"/>
    <col min="258" max="258" width="22.625" style="17" customWidth="1"/>
    <col min="259" max="268" width="12.625" style="17" customWidth="1"/>
    <col min="269" max="513" width="9" style="17"/>
    <col min="514" max="514" width="22.625" style="17" customWidth="1"/>
    <col min="515" max="524" width="12.625" style="17" customWidth="1"/>
    <col min="525" max="769" width="9" style="17"/>
    <col min="770" max="770" width="22.625" style="17" customWidth="1"/>
    <col min="771" max="780" width="12.625" style="17" customWidth="1"/>
    <col min="781" max="1025" width="9" style="17"/>
    <col min="1026" max="1026" width="22.625" style="17" customWidth="1"/>
    <col min="1027" max="1036" width="12.625" style="17" customWidth="1"/>
    <col min="1037" max="1281" width="9" style="17"/>
    <col min="1282" max="1282" width="22.625" style="17" customWidth="1"/>
    <col min="1283" max="1292" width="12.625" style="17" customWidth="1"/>
    <col min="1293" max="1537" width="9" style="17"/>
    <col min="1538" max="1538" width="22.625" style="17" customWidth="1"/>
    <col min="1539" max="1548" width="12.625" style="17" customWidth="1"/>
    <col min="1549" max="1793" width="9" style="17"/>
    <col min="1794" max="1794" width="22.625" style="17" customWidth="1"/>
    <col min="1795" max="1804" width="12.625" style="17" customWidth="1"/>
    <col min="1805" max="2049" width="9" style="17"/>
    <col min="2050" max="2050" width="22.625" style="17" customWidth="1"/>
    <col min="2051" max="2060" width="12.625" style="17" customWidth="1"/>
    <col min="2061" max="2305" width="9" style="17"/>
    <col min="2306" max="2306" width="22.625" style="17" customWidth="1"/>
    <col min="2307" max="2316" width="12.625" style="17" customWidth="1"/>
    <col min="2317" max="2561" width="9" style="17"/>
    <col min="2562" max="2562" width="22.625" style="17" customWidth="1"/>
    <col min="2563" max="2572" width="12.625" style="17" customWidth="1"/>
    <col min="2573" max="2817" width="9" style="17"/>
    <col min="2818" max="2818" width="22.625" style="17" customWidth="1"/>
    <col min="2819" max="2828" width="12.625" style="17" customWidth="1"/>
    <col min="2829" max="3073" width="9" style="17"/>
    <col min="3074" max="3074" width="22.625" style="17" customWidth="1"/>
    <col min="3075" max="3084" width="12.625" style="17" customWidth="1"/>
    <col min="3085" max="3329" width="9" style="17"/>
    <col min="3330" max="3330" width="22.625" style="17" customWidth="1"/>
    <col min="3331" max="3340" width="12.625" style="17" customWidth="1"/>
    <col min="3341" max="3585" width="9" style="17"/>
    <col min="3586" max="3586" width="22.625" style="17" customWidth="1"/>
    <col min="3587" max="3596" width="12.625" style="17" customWidth="1"/>
    <col min="3597" max="3841" width="9" style="17"/>
    <col min="3842" max="3842" width="22.625" style="17" customWidth="1"/>
    <col min="3843" max="3852" width="12.625" style="17" customWidth="1"/>
    <col min="3853" max="4097" width="9" style="17"/>
    <col min="4098" max="4098" width="22.625" style="17" customWidth="1"/>
    <col min="4099" max="4108" width="12.625" style="17" customWidth="1"/>
    <col min="4109" max="4353" width="9" style="17"/>
    <col min="4354" max="4354" width="22.625" style="17" customWidth="1"/>
    <col min="4355" max="4364" width="12.625" style="17" customWidth="1"/>
    <col min="4365" max="4609" width="9" style="17"/>
    <col min="4610" max="4610" width="22.625" style="17" customWidth="1"/>
    <col min="4611" max="4620" width="12.625" style="17" customWidth="1"/>
    <col min="4621" max="4865" width="9" style="17"/>
    <col min="4866" max="4866" width="22.625" style="17" customWidth="1"/>
    <col min="4867" max="4876" width="12.625" style="17" customWidth="1"/>
    <col min="4877" max="5121" width="9" style="17"/>
    <col min="5122" max="5122" width="22.625" style="17" customWidth="1"/>
    <col min="5123" max="5132" width="12.625" style="17" customWidth="1"/>
    <col min="5133" max="5377" width="9" style="17"/>
    <col min="5378" max="5378" width="22.625" style="17" customWidth="1"/>
    <col min="5379" max="5388" width="12.625" style="17" customWidth="1"/>
    <col min="5389" max="5633" width="9" style="17"/>
    <col min="5634" max="5634" width="22.625" style="17" customWidth="1"/>
    <col min="5635" max="5644" width="12.625" style="17" customWidth="1"/>
    <col min="5645" max="5889" width="9" style="17"/>
    <col min="5890" max="5890" width="22.625" style="17" customWidth="1"/>
    <col min="5891" max="5900" width="12.625" style="17" customWidth="1"/>
    <col min="5901" max="6145" width="9" style="17"/>
    <col min="6146" max="6146" width="22.625" style="17" customWidth="1"/>
    <col min="6147" max="6156" width="12.625" style="17" customWidth="1"/>
    <col min="6157" max="6401" width="9" style="17"/>
    <col min="6402" max="6402" width="22.625" style="17" customWidth="1"/>
    <col min="6403" max="6412" width="12.625" style="17" customWidth="1"/>
    <col min="6413" max="6657" width="9" style="17"/>
    <col min="6658" max="6658" width="22.625" style="17" customWidth="1"/>
    <col min="6659" max="6668" width="12.625" style="17" customWidth="1"/>
    <col min="6669" max="6913" width="9" style="17"/>
    <col min="6914" max="6914" width="22.625" style="17" customWidth="1"/>
    <col min="6915" max="6924" width="12.625" style="17" customWidth="1"/>
    <col min="6925" max="7169" width="9" style="17"/>
    <col min="7170" max="7170" width="22.625" style="17" customWidth="1"/>
    <col min="7171" max="7180" width="12.625" style="17" customWidth="1"/>
    <col min="7181" max="7425" width="9" style="17"/>
    <col min="7426" max="7426" width="22.625" style="17" customWidth="1"/>
    <col min="7427" max="7436" width="12.625" style="17" customWidth="1"/>
    <col min="7437" max="7681" width="9" style="17"/>
    <col min="7682" max="7682" width="22.625" style="17" customWidth="1"/>
    <col min="7683" max="7692" width="12.625" style="17" customWidth="1"/>
    <col min="7693" max="7937" width="9" style="17"/>
    <col min="7938" max="7938" width="22.625" style="17" customWidth="1"/>
    <col min="7939" max="7948" width="12.625" style="17" customWidth="1"/>
    <col min="7949" max="8193" width="9" style="17"/>
    <col min="8194" max="8194" width="22.625" style="17" customWidth="1"/>
    <col min="8195" max="8204" width="12.625" style="17" customWidth="1"/>
    <col min="8205" max="8449" width="9" style="17"/>
    <col min="8450" max="8450" width="22.625" style="17" customWidth="1"/>
    <col min="8451" max="8460" width="12.625" style="17" customWidth="1"/>
    <col min="8461" max="8705" width="9" style="17"/>
    <col min="8706" max="8706" width="22.625" style="17" customWidth="1"/>
    <col min="8707" max="8716" width="12.625" style="17" customWidth="1"/>
    <col min="8717" max="8961" width="9" style="17"/>
    <col min="8962" max="8962" width="22.625" style="17" customWidth="1"/>
    <col min="8963" max="8972" width="12.625" style="17" customWidth="1"/>
    <col min="8973" max="9217" width="9" style="17"/>
    <col min="9218" max="9218" width="22.625" style="17" customWidth="1"/>
    <col min="9219" max="9228" width="12.625" style="17" customWidth="1"/>
    <col min="9229" max="9473" width="9" style="17"/>
    <col min="9474" max="9474" width="22.625" style="17" customWidth="1"/>
    <col min="9475" max="9484" width="12.625" style="17" customWidth="1"/>
    <col min="9485" max="9729" width="9" style="17"/>
    <col min="9730" max="9730" width="22.625" style="17" customWidth="1"/>
    <col min="9731" max="9740" width="12.625" style="17" customWidth="1"/>
    <col min="9741" max="9985" width="9" style="17"/>
    <col min="9986" max="9986" width="22.625" style="17" customWidth="1"/>
    <col min="9987" max="9996" width="12.625" style="17" customWidth="1"/>
    <col min="9997" max="10241" width="9" style="17"/>
    <col min="10242" max="10242" width="22.625" style="17" customWidth="1"/>
    <col min="10243" max="10252" width="12.625" style="17" customWidth="1"/>
    <col min="10253" max="10497" width="9" style="17"/>
    <col min="10498" max="10498" width="22.625" style="17" customWidth="1"/>
    <col min="10499" max="10508" width="12.625" style="17" customWidth="1"/>
    <col min="10509" max="10753" width="9" style="17"/>
    <col min="10754" max="10754" width="22.625" style="17" customWidth="1"/>
    <col min="10755" max="10764" width="12.625" style="17" customWidth="1"/>
    <col min="10765" max="11009" width="9" style="17"/>
    <col min="11010" max="11010" width="22.625" style="17" customWidth="1"/>
    <col min="11011" max="11020" width="12.625" style="17" customWidth="1"/>
    <col min="11021" max="11265" width="9" style="17"/>
    <col min="11266" max="11266" width="22.625" style="17" customWidth="1"/>
    <col min="11267" max="11276" width="12.625" style="17" customWidth="1"/>
    <col min="11277" max="11521" width="9" style="17"/>
    <col min="11522" max="11522" width="22.625" style="17" customWidth="1"/>
    <col min="11523" max="11532" width="12.625" style="17" customWidth="1"/>
    <col min="11533" max="11777" width="9" style="17"/>
    <col min="11778" max="11778" width="22.625" style="17" customWidth="1"/>
    <col min="11779" max="11788" width="12.625" style="17" customWidth="1"/>
    <col min="11789" max="12033" width="9" style="17"/>
    <col min="12034" max="12034" width="22.625" style="17" customWidth="1"/>
    <col min="12035" max="12044" width="12.625" style="17" customWidth="1"/>
    <col min="12045" max="12289" width="9" style="17"/>
    <col min="12290" max="12290" width="22.625" style="17" customWidth="1"/>
    <col min="12291" max="12300" width="12.625" style="17" customWidth="1"/>
    <col min="12301" max="12545" width="9" style="17"/>
    <col min="12546" max="12546" width="22.625" style="17" customWidth="1"/>
    <col min="12547" max="12556" width="12.625" style="17" customWidth="1"/>
    <col min="12557" max="12801" width="9" style="17"/>
    <col min="12802" max="12802" width="22.625" style="17" customWidth="1"/>
    <col min="12803" max="12812" width="12.625" style="17" customWidth="1"/>
    <col min="12813" max="13057" width="9" style="17"/>
    <col min="13058" max="13058" width="22.625" style="17" customWidth="1"/>
    <col min="13059" max="13068" width="12.625" style="17" customWidth="1"/>
    <col min="13069" max="13313" width="9" style="17"/>
    <col min="13314" max="13314" width="22.625" style="17" customWidth="1"/>
    <col min="13315" max="13324" width="12.625" style="17" customWidth="1"/>
    <col min="13325" max="13569" width="9" style="17"/>
    <col min="13570" max="13570" width="22.625" style="17" customWidth="1"/>
    <col min="13571" max="13580" width="12.625" style="17" customWidth="1"/>
    <col min="13581" max="13825" width="9" style="17"/>
    <col min="13826" max="13826" width="22.625" style="17" customWidth="1"/>
    <col min="13827" max="13836" width="12.625" style="17" customWidth="1"/>
    <col min="13837" max="14081" width="9" style="17"/>
    <col min="14082" max="14082" width="22.625" style="17" customWidth="1"/>
    <col min="14083" max="14092" width="12.625" style="17" customWidth="1"/>
    <col min="14093" max="14337" width="9" style="17"/>
    <col min="14338" max="14338" width="22.625" style="17" customWidth="1"/>
    <col min="14339" max="14348" width="12.625" style="17" customWidth="1"/>
    <col min="14349" max="14593" width="9" style="17"/>
    <col min="14594" max="14594" width="22.625" style="17" customWidth="1"/>
    <col min="14595" max="14604" width="12.625" style="17" customWidth="1"/>
    <col min="14605" max="14849" width="9" style="17"/>
    <col min="14850" max="14850" width="22.625" style="17" customWidth="1"/>
    <col min="14851" max="14860" width="12.625" style="17" customWidth="1"/>
    <col min="14861" max="15105" width="9" style="17"/>
    <col min="15106" max="15106" width="22.625" style="17" customWidth="1"/>
    <col min="15107" max="15116" width="12.625" style="17" customWidth="1"/>
    <col min="15117" max="15361" width="9" style="17"/>
    <col min="15362" max="15362" width="22.625" style="17" customWidth="1"/>
    <col min="15363" max="15372" width="12.625" style="17" customWidth="1"/>
    <col min="15373" max="15617" width="9" style="17"/>
    <col min="15618" max="15618" width="22.625" style="17" customWidth="1"/>
    <col min="15619" max="15628" width="12.625" style="17" customWidth="1"/>
    <col min="15629" max="15873" width="9" style="17"/>
    <col min="15874" max="15874" width="22.625" style="17" customWidth="1"/>
    <col min="15875" max="15884" width="12.625" style="17" customWidth="1"/>
    <col min="15885" max="16129" width="9" style="17"/>
    <col min="16130" max="16130" width="22.625" style="17" customWidth="1"/>
    <col min="16131" max="16140" width="12.625" style="17" customWidth="1"/>
    <col min="16141" max="16384" width="9" style="17"/>
  </cols>
  <sheetData>
    <row r="1" spans="2:12" ht="24" customHeight="1" thickBot="1">
      <c r="B1" s="25" t="s">
        <v>59</v>
      </c>
      <c r="K1" s="30" t="s">
        <v>96</v>
      </c>
    </row>
    <row r="2" spans="2:12" ht="21">
      <c r="B2" s="116" t="s">
        <v>78</v>
      </c>
      <c r="C2" s="116"/>
      <c r="D2" s="116"/>
      <c r="E2" s="116"/>
      <c r="F2" s="116"/>
      <c r="G2" s="116"/>
      <c r="H2" s="116"/>
      <c r="I2" s="116"/>
      <c r="J2" s="116"/>
      <c r="K2" s="116"/>
      <c r="L2" s="116"/>
    </row>
    <row r="3" spans="2:12" ht="14.25">
      <c r="B3" s="18"/>
      <c r="C3" s="18"/>
      <c r="D3" s="18"/>
      <c r="E3" s="18"/>
      <c r="F3" s="18"/>
      <c r="G3" s="18"/>
      <c r="H3" s="18"/>
      <c r="I3" s="18"/>
    </row>
    <row r="4" spans="2:12" ht="18" customHeight="1">
      <c r="B4" s="18"/>
      <c r="C4" s="18"/>
      <c r="D4" s="18"/>
      <c r="E4" s="18"/>
      <c r="F4" s="18"/>
      <c r="G4" s="18"/>
      <c r="H4" s="19" t="s">
        <v>13</v>
      </c>
      <c r="I4" s="19"/>
      <c r="J4" s="117" t="s">
        <v>81</v>
      </c>
      <c r="K4" s="117"/>
      <c r="L4" s="117"/>
    </row>
    <row r="5" spans="2:12" ht="18" customHeight="1">
      <c r="B5" s="18"/>
      <c r="C5" s="18"/>
      <c r="D5" s="18"/>
      <c r="E5" s="18"/>
      <c r="F5" s="18"/>
      <c r="G5" s="18"/>
      <c r="H5" s="19" t="s">
        <v>14</v>
      </c>
      <c r="I5" s="19"/>
      <c r="J5" s="118" t="s">
        <v>92</v>
      </c>
      <c r="K5" s="118"/>
      <c r="L5" s="118"/>
    </row>
    <row r="6" spans="2:12" ht="18" customHeight="1">
      <c r="B6" s="18"/>
      <c r="C6" s="18"/>
      <c r="D6" s="18"/>
      <c r="E6" s="18"/>
      <c r="F6" s="18"/>
      <c r="G6" s="18"/>
      <c r="H6" s="19" t="s">
        <v>15</v>
      </c>
      <c r="I6" s="19"/>
      <c r="J6" s="118" t="s">
        <v>82</v>
      </c>
      <c r="K6" s="118"/>
      <c r="L6" s="118"/>
    </row>
    <row r="7" spans="2:12" ht="18" customHeight="1">
      <c r="B7" s="18"/>
      <c r="C7" s="18"/>
      <c r="D7" s="18"/>
      <c r="E7" s="18"/>
      <c r="F7" s="18"/>
      <c r="G7" s="18"/>
      <c r="H7" s="19" t="s">
        <v>16</v>
      </c>
      <c r="I7" s="19"/>
      <c r="J7" s="118" t="s">
        <v>83</v>
      </c>
      <c r="K7" s="118"/>
      <c r="L7" s="118"/>
    </row>
    <row r="8" spans="2:12" ht="14.25">
      <c r="B8" s="18"/>
      <c r="C8" s="18"/>
      <c r="D8" s="18"/>
      <c r="E8" s="18"/>
      <c r="F8" s="18"/>
      <c r="G8" s="18"/>
      <c r="H8" s="18"/>
      <c r="I8" s="19"/>
      <c r="J8" s="19"/>
      <c r="K8" s="20"/>
      <c r="L8" s="20"/>
    </row>
    <row r="9" spans="2:12" ht="23.25" customHeight="1" thickBot="1">
      <c r="F9" s="21"/>
      <c r="G9" s="16"/>
      <c r="H9" s="16"/>
      <c r="I9" s="21"/>
      <c r="K9" s="113" t="s">
        <v>39</v>
      </c>
      <c r="L9" s="113"/>
    </row>
    <row r="10" spans="2:12" ht="24" customHeight="1">
      <c r="B10" s="121" t="s">
        <v>17</v>
      </c>
      <c r="C10" s="104" t="s">
        <v>18</v>
      </c>
      <c r="D10" s="97" t="s">
        <v>19</v>
      </c>
      <c r="E10" s="97" t="s">
        <v>20</v>
      </c>
      <c r="F10" s="97" t="s">
        <v>55</v>
      </c>
      <c r="G10" s="104" t="s">
        <v>21</v>
      </c>
      <c r="H10" s="104" t="s">
        <v>22</v>
      </c>
      <c r="I10" s="97" t="s">
        <v>56</v>
      </c>
      <c r="J10" s="97" t="s">
        <v>23</v>
      </c>
      <c r="K10" s="99" t="s">
        <v>57</v>
      </c>
      <c r="L10" s="102" t="s">
        <v>24</v>
      </c>
    </row>
    <row r="11" spans="2:12" ht="24" customHeight="1">
      <c r="B11" s="122"/>
      <c r="C11" s="105"/>
      <c r="D11" s="98"/>
      <c r="E11" s="98"/>
      <c r="F11" s="98"/>
      <c r="G11" s="105"/>
      <c r="H11" s="105"/>
      <c r="I11" s="98"/>
      <c r="J11" s="98"/>
      <c r="K11" s="100"/>
      <c r="L11" s="103"/>
    </row>
    <row r="12" spans="2:12" ht="24" customHeight="1">
      <c r="B12" s="122"/>
      <c r="C12" s="105"/>
      <c r="D12" s="98"/>
      <c r="E12" s="98"/>
      <c r="F12" s="98"/>
      <c r="G12" s="105"/>
      <c r="H12" s="105"/>
      <c r="I12" s="98"/>
      <c r="J12" s="98"/>
      <c r="K12" s="101"/>
      <c r="L12" s="103"/>
    </row>
    <row r="13" spans="2:12" ht="24" customHeight="1">
      <c r="B13" s="122"/>
      <c r="C13" s="22" t="s">
        <v>25</v>
      </c>
      <c r="D13" s="22" t="s">
        <v>26</v>
      </c>
      <c r="E13" s="22" t="s">
        <v>27</v>
      </c>
      <c r="F13" s="22" t="s">
        <v>28</v>
      </c>
      <c r="G13" s="22" t="s">
        <v>29</v>
      </c>
      <c r="H13" s="22" t="s">
        <v>30</v>
      </c>
      <c r="I13" s="22" t="s">
        <v>31</v>
      </c>
      <c r="J13" s="23" t="s">
        <v>32</v>
      </c>
      <c r="K13" s="23" t="s">
        <v>33</v>
      </c>
      <c r="L13" s="24" t="s">
        <v>34</v>
      </c>
    </row>
    <row r="14" spans="2:12" ht="48" customHeight="1">
      <c r="B14" s="114" t="s">
        <v>91</v>
      </c>
      <c r="C14" s="93">
        <f>設備費!J17</f>
        <v>4854555</v>
      </c>
      <c r="D14" s="106">
        <v>0</v>
      </c>
      <c r="E14" s="107">
        <f>C14-D14</f>
        <v>4854555</v>
      </c>
      <c r="F14" s="108">
        <f>設備費!J17</f>
        <v>4854555</v>
      </c>
      <c r="G14" s="93">
        <f>設備費!F17</f>
        <v>4826555</v>
      </c>
      <c r="H14" s="107">
        <f>設備費!K17</f>
        <v>4814000</v>
      </c>
      <c r="I14" s="107">
        <f>ROUNDDOWN(H14,-3)</f>
        <v>4814000</v>
      </c>
      <c r="J14" s="93">
        <f>I14</f>
        <v>4814000</v>
      </c>
      <c r="K14" s="94">
        <f>J14</f>
        <v>4814000</v>
      </c>
      <c r="L14" s="96">
        <f>K14-I14</f>
        <v>0</v>
      </c>
    </row>
    <row r="15" spans="2:12" ht="48" customHeight="1" thickBot="1">
      <c r="B15" s="115"/>
      <c r="C15" s="93"/>
      <c r="D15" s="106"/>
      <c r="E15" s="107"/>
      <c r="F15" s="109"/>
      <c r="G15" s="93"/>
      <c r="H15" s="107"/>
      <c r="I15" s="107"/>
      <c r="J15" s="93"/>
      <c r="K15" s="95"/>
      <c r="L15" s="96"/>
    </row>
    <row r="16" spans="2:12" ht="24" customHeight="1">
      <c r="B16" s="111" t="s">
        <v>53</v>
      </c>
      <c r="C16" s="110">
        <f t="shared" ref="C16:L16" si="0">SUM(C14:C15)</f>
        <v>4854555</v>
      </c>
      <c r="D16" s="110">
        <f t="shared" si="0"/>
        <v>0</v>
      </c>
      <c r="E16" s="110">
        <f t="shared" si="0"/>
        <v>4854555</v>
      </c>
      <c r="F16" s="110">
        <f t="shared" si="0"/>
        <v>4854555</v>
      </c>
      <c r="G16" s="110">
        <f t="shared" si="0"/>
        <v>4826555</v>
      </c>
      <c r="H16" s="110">
        <f t="shared" si="0"/>
        <v>4814000</v>
      </c>
      <c r="I16" s="110">
        <f t="shared" si="0"/>
        <v>4814000</v>
      </c>
      <c r="J16" s="110">
        <f t="shared" si="0"/>
        <v>4814000</v>
      </c>
      <c r="K16" s="119">
        <f t="shared" si="0"/>
        <v>4814000</v>
      </c>
      <c r="L16" s="110">
        <f t="shared" si="0"/>
        <v>0</v>
      </c>
    </row>
    <row r="17" spans="2:12" ht="24" customHeight="1">
      <c r="B17" s="112"/>
      <c r="C17" s="93"/>
      <c r="D17" s="93"/>
      <c r="E17" s="93"/>
      <c r="F17" s="93"/>
      <c r="G17" s="93"/>
      <c r="H17" s="93"/>
      <c r="I17" s="93"/>
      <c r="J17" s="93"/>
      <c r="K17" s="120"/>
      <c r="L17" s="93"/>
    </row>
    <row r="18" spans="2:12" ht="18.75" customHeight="1"/>
    <row r="19" spans="2:12">
      <c r="B19" s="16" t="s">
        <v>35</v>
      </c>
    </row>
    <row r="20" spans="2:12">
      <c r="B20" s="16" t="s">
        <v>36</v>
      </c>
    </row>
    <row r="21" spans="2:12">
      <c r="B21" s="16" t="s">
        <v>54</v>
      </c>
    </row>
    <row r="22" spans="2:12">
      <c r="B22" s="16" t="s">
        <v>60</v>
      </c>
    </row>
    <row r="23" spans="2:12">
      <c r="B23" s="16" t="s">
        <v>37</v>
      </c>
    </row>
  </sheetData>
  <mergeCells count="39">
    <mergeCell ref="L16:L17"/>
    <mergeCell ref="B16:B17"/>
    <mergeCell ref="K9:L9"/>
    <mergeCell ref="B14:B15"/>
    <mergeCell ref="B2:L2"/>
    <mergeCell ref="J4:L4"/>
    <mergeCell ref="J5:L5"/>
    <mergeCell ref="J6:L6"/>
    <mergeCell ref="J7:L7"/>
    <mergeCell ref="G16:G17"/>
    <mergeCell ref="H16:H17"/>
    <mergeCell ref="I16:I17"/>
    <mergeCell ref="J16:J17"/>
    <mergeCell ref="K16:K17"/>
    <mergeCell ref="B10:B13"/>
    <mergeCell ref="C16:C17"/>
    <mergeCell ref="D16:D17"/>
    <mergeCell ref="E16:E17"/>
    <mergeCell ref="F16:F17"/>
    <mergeCell ref="G14:G15"/>
    <mergeCell ref="I10:I12"/>
    <mergeCell ref="H10:H12"/>
    <mergeCell ref="C14:C15"/>
    <mergeCell ref="D14:D15"/>
    <mergeCell ref="E14:E15"/>
    <mergeCell ref="F14:F15"/>
    <mergeCell ref="I14:I15"/>
    <mergeCell ref="H14:H15"/>
    <mergeCell ref="C10:C12"/>
    <mergeCell ref="D10:D12"/>
    <mergeCell ref="E10:E12"/>
    <mergeCell ref="F10:F12"/>
    <mergeCell ref="G10:G12"/>
    <mergeCell ref="J14:J15"/>
    <mergeCell ref="K14:K15"/>
    <mergeCell ref="L14:L15"/>
    <mergeCell ref="J10:J12"/>
    <mergeCell ref="K10:K12"/>
    <mergeCell ref="L10:L12"/>
  </mergeCells>
  <phoneticPr fontId="1"/>
  <pageMargins left="0.70866141732283472" right="0.70866141732283472" top="0.74803149606299213" bottom="0.74803149606299213" header="0.31496062992125984" footer="0.31496062992125984"/>
  <pageSetup paperSize="9" scale="69" orientation="landscape" cellComments="asDisplayed"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26"/>
  <sheetViews>
    <sheetView view="pageBreakPreview" zoomScale="55" zoomScaleNormal="60" zoomScaleSheetLayoutView="55" workbookViewId="0">
      <selection activeCell="G27" sqref="G27"/>
    </sheetView>
  </sheetViews>
  <sheetFormatPr defaultRowHeight="18.75"/>
  <cols>
    <col min="1" max="1" width="5.625" style="2" customWidth="1"/>
    <col min="2" max="2" width="15.25" style="2" customWidth="1"/>
    <col min="3" max="3" width="30"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thickBot="1">
      <c r="B1" s="162" t="s">
        <v>73</v>
      </c>
      <c r="C1" s="162"/>
      <c r="K1" s="29" t="s">
        <v>96</v>
      </c>
    </row>
    <row r="2" spans="2:12" ht="52.5" customHeight="1">
      <c r="B2" s="174" t="s">
        <v>79</v>
      </c>
      <c r="C2" s="174"/>
      <c r="D2" s="174"/>
      <c r="E2" s="174"/>
      <c r="F2" s="174"/>
      <c r="G2" s="174"/>
      <c r="H2" s="174"/>
      <c r="I2" s="174"/>
      <c r="J2" s="174"/>
      <c r="K2" s="174"/>
      <c r="L2" s="174"/>
    </row>
    <row r="3" spans="2:12" ht="52.5" customHeight="1">
      <c r="B3" s="10"/>
      <c r="C3" s="10"/>
      <c r="D3" s="10"/>
      <c r="E3" s="10"/>
      <c r="F3" s="10"/>
      <c r="G3" s="10"/>
      <c r="H3" s="10"/>
      <c r="I3" s="163" t="s">
        <v>90</v>
      </c>
      <c r="J3" s="163"/>
      <c r="K3" s="163"/>
      <c r="L3" s="163"/>
    </row>
    <row r="4" spans="2:12" ht="36.75" customHeight="1" thickBot="1">
      <c r="K4" s="180" t="s">
        <v>39</v>
      </c>
      <c r="L4" s="180"/>
    </row>
    <row r="5" spans="2:12" ht="36.75" customHeight="1" thickTop="1">
      <c r="B5" s="168" t="s">
        <v>0</v>
      </c>
      <c r="C5" s="168" t="s">
        <v>1</v>
      </c>
      <c r="D5" s="177" t="s">
        <v>2</v>
      </c>
      <c r="E5" s="178"/>
      <c r="F5" s="179"/>
      <c r="G5" s="177" t="s">
        <v>3</v>
      </c>
      <c r="H5" s="178"/>
      <c r="I5" s="178"/>
      <c r="J5" s="178"/>
      <c r="K5" s="3" t="s">
        <v>10</v>
      </c>
      <c r="L5" s="175" t="s">
        <v>4</v>
      </c>
    </row>
    <row r="6" spans="2:12" ht="53.25" customHeight="1">
      <c r="B6" s="170"/>
      <c r="C6" s="170"/>
      <c r="D6" s="4" t="s">
        <v>8</v>
      </c>
      <c r="E6" s="4" t="s">
        <v>5</v>
      </c>
      <c r="F6" s="4" t="s">
        <v>6</v>
      </c>
      <c r="G6" s="5" t="s">
        <v>7</v>
      </c>
      <c r="H6" s="4" t="s">
        <v>8</v>
      </c>
      <c r="I6" s="4" t="s">
        <v>11</v>
      </c>
      <c r="J6" s="6" t="s">
        <v>12</v>
      </c>
      <c r="K6" s="7" t="s">
        <v>12</v>
      </c>
      <c r="L6" s="176"/>
    </row>
    <row r="7" spans="2:12" ht="45" customHeight="1">
      <c r="B7" s="165" t="s">
        <v>72</v>
      </c>
      <c r="C7" s="167" t="s">
        <v>74</v>
      </c>
      <c r="D7" s="131">
        <v>1</v>
      </c>
      <c r="E7" s="134">
        <v>905000</v>
      </c>
      <c r="F7" s="134">
        <f>D7*E7</f>
        <v>905000</v>
      </c>
      <c r="G7" s="127" t="s">
        <v>86</v>
      </c>
      <c r="H7" s="131">
        <v>1</v>
      </c>
      <c r="I7" s="138">
        <v>930000</v>
      </c>
      <c r="J7" s="123">
        <f>H7*I7</f>
        <v>930000</v>
      </c>
      <c r="K7" s="125">
        <f>ROUNDDOWN(MIN(F7,J7),-3)</f>
        <v>905000</v>
      </c>
      <c r="L7" s="142"/>
    </row>
    <row r="8" spans="2:12" ht="45" customHeight="1">
      <c r="B8" s="166"/>
      <c r="C8" s="167"/>
      <c r="D8" s="137"/>
      <c r="E8" s="135"/>
      <c r="F8" s="135"/>
      <c r="G8" s="128"/>
      <c r="H8" s="137"/>
      <c r="I8" s="139"/>
      <c r="J8" s="124"/>
      <c r="K8" s="126"/>
      <c r="L8" s="158"/>
    </row>
    <row r="9" spans="2:12" ht="45" customHeight="1">
      <c r="B9" s="166"/>
      <c r="C9" s="136" t="s">
        <v>76</v>
      </c>
      <c r="D9" s="132">
        <v>1</v>
      </c>
      <c r="E9" s="159">
        <v>205000</v>
      </c>
      <c r="F9" s="160">
        <f>D9*E9</f>
        <v>205000</v>
      </c>
      <c r="G9" s="127" t="s">
        <v>87</v>
      </c>
      <c r="H9" s="164">
        <f>D9</f>
        <v>1</v>
      </c>
      <c r="I9" s="139">
        <v>220000</v>
      </c>
      <c r="J9" s="147">
        <f>H9*I9</f>
        <v>220000</v>
      </c>
      <c r="K9" s="126">
        <f>ROUNDDOWN(MIN(F9,J9),-3)</f>
        <v>205000</v>
      </c>
      <c r="L9" s="143"/>
    </row>
    <row r="10" spans="2:12" ht="45" customHeight="1">
      <c r="B10" s="166"/>
      <c r="C10" s="136"/>
      <c r="D10" s="132"/>
      <c r="E10" s="159"/>
      <c r="F10" s="161"/>
      <c r="G10" s="128"/>
      <c r="H10" s="130"/>
      <c r="I10" s="133"/>
      <c r="J10" s="147"/>
      <c r="K10" s="148"/>
      <c r="L10" s="143"/>
    </row>
    <row r="11" spans="2:12" ht="45" customHeight="1">
      <c r="B11" s="166"/>
      <c r="C11" s="172" t="s">
        <v>65</v>
      </c>
      <c r="D11" s="131">
        <v>60</v>
      </c>
      <c r="E11" s="134">
        <v>3600</v>
      </c>
      <c r="F11" s="161">
        <f t="shared" ref="F11" si="0">D11*E11</f>
        <v>216000</v>
      </c>
      <c r="G11" s="131" t="s">
        <v>88</v>
      </c>
      <c r="H11" s="130">
        <f t="shared" ref="H11" si="1">D11</f>
        <v>60</v>
      </c>
      <c r="I11" s="133">
        <v>3400</v>
      </c>
      <c r="J11" s="146">
        <f>H11*I11</f>
        <v>204000</v>
      </c>
      <c r="K11" s="148">
        <f>ROUNDDOWN(MIN(F11,J11,A25),-3)</f>
        <v>204000</v>
      </c>
      <c r="L11" s="140"/>
    </row>
    <row r="12" spans="2:12" ht="45" customHeight="1">
      <c r="B12" s="166"/>
      <c r="C12" s="173"/>
      <c r="D12" s="132"/>
      <c r="E12" s="159"/>
      <c r="F12" s="161"/>
      <c r="G12" s="132"/>
      <c r="H12" s="130"/>
      <c r="I12" s="133"/>
      <c r="J12" s="147"/>
      <c r="K12" s="148"/>
      <c r="L12" s="141"/>
    </row>
    <row r="13" spans="2:12" ht="45" customHeight="1">
      <c r="B13" s="166"/>
      <c r="C13" s="171" t="s">
        <v>67</v>
      </c>
      <c r="D13" s="131">
        <v>0</v>
      </c>
      <c r="E13" s="134">
        <v>51400</v>
      </c>
      <c r="F13" s="161">
        <f t="shared" ref="F13" si="2">D13*E13</f>
        <v>0</v>
      </c>
      <c r="G13" s="127"/>
      <c r="H13" s="130">
        <f>D13</f>
        <v>0</v>
      </c>
      <c r="I13" s="133"/>
      <c r="J13" s="146">
        <f>H13*I13</f>
        <v>0</v>
      </c>
      <c r="K13" s="148">
        <f>ROUNDDOWN(MIN(F13,J13),-3)</f>
        <v>0</v>
      </c>
      <c r="L13" s="142"/>
    </row>
    <row r="14" spans="2:12" ht="45" customHeight="1">
      <c r="B14" s="166"/>
      <c r="C14" s="136"/>
      <c r="D14" s="132"/>
      <c r="E14" s="159"/>
      <c r="F14" s="161"/>
      <c r="G14" s="128"/>
      <c r="H14" s="130"/>
      <c r="I14" s="133"/>
      <c r="J14" s="147"/>
      <c r="K14" s="148"/>
      <c r="L14" s="143"/>
    </row>
    <row r="15" spans="2:12" ht="45" customHeight="1">
      <c r="B15" s="166"/>
      <c r="C15" s="171" t="s">
        <v>69</v>
      </c>
      <c r="D15" s="131">
        <v>1</v>
      </c>
      <c r="E15" s="171" t="s">
        <v>80</v>
      </c>
      <c r="F15" s="133">
        <v>3500555</v>
      </c>
      <c r="G15" s="127" t="s">
        <v>89</v>
      </c>
      <c r="H15" s="129">
        <v>1</v>
      </c>
      <c r="I15" s="133">
        <v>3500555</v>
      </c>
      <c r="J15" s="144">
        <v>3500555</v>
      </c>
      <c r="K15" s="148">
        <f>ROUNDDOWN(MIN(F15,J15),-3)</f>
        <v>3500000</v>
      </c>
      <c r="L15" s="142"/>
    </row>
    <row r="16" spans="2:12" ht="45" customHeight="1">
      <c r="B16" s="166"/>
      <c r="C16" s="136"/>
      <c r="D16" s="132"/>
      <c r="E16" s="136"/>
      <c r="F16" s="133"/>
      <c r="G16" s="128"/>
      <c r="H16" s="129"/>
      <c r="I16" s="133"/>
      <c r="J16" s="145"/>
      <c r="K16" s="148"/>
      <c r="L16" s="143"/>
    </row>
    <row r="17" spans="1:12" ht="24" customHeight="1">
      <c r="B17" s="8"/>
      <c r="C17" s="168" t="s">
        <v>9</v>
      </c>
      <c r="D17" s="154"/>
      <c r="E17" s="151"/>
      <c r="F17" s="134">
        <f>SUM(F7:F16)</f>
        <v>4826555</v>
      </c>
      <c r="G17" s="151"/>
      <c r="H17" s="154"/>
      <c r="I17" s="151"/>
      <c r="J17" s="146">
        <f>SUM(J7:J16)</f>
        <v>4854555</v>
      </c>
      <c r="K17" s="125">
        <f>SUM(K7:K16)</f>
        <v>4814000</v>
      </c>
      <c r="L17" s="142"/>
    </row>
    <row r="18" spans="1:12" ht="24" customHeight="1">
      <c r="B18" s="8"/>
      <c r="C18" s="169"/>
      <c r="D18" s="155"/>
      <c r="E18" s="152"/>
      <c r="F18" s="159"/>
      <c r="G18" s="152"/>
      <c r="H18" s="155"/>
      <c r="I18" s="152"/>
      <c r="J18" s="147"/>
      <c r="K18" s="149"/>
      <c r="L18" s="143"/>
    </row>
    <row r="19" spans="1:12" ht="24" customHeight="1" thickBot="1">
      <c r="B19" s="9"/>
      <c r="C19" s="170"/>
      <c r="D19" s="156"/>
      <c r="E19" s="153"/>
      <c r="F19" s="135"/>
      <c r="G19" s="153"/>
      <c r="H19" s="156"/>
      <c r="I19" s="153"/>
      <c r="J19" s="157"/>
      <c r="K19" s="150"/>
      <c r="L19" s="158"/>
    </row>
    <row r="20" spans="1:12" ht="19.5" thickTop="1"/>
    <row r="21" spans="1:12" ht="18.75" customHeight="1">
      <c r="B21" s="2" t="s">
        <v>38</v>
      </c>
    </row>
    <row r="22" spans="1:12" ht="18.75" customHeight="1"/>
    <row r="23" spans="1:12" hidden="1"/>
    <row r="24" spans="1:12" hidden="1"/>
    <row r="25" spans="1:12" hidden="1">
      <c r="A25" s="2">
        <v>900000</v>
      </c>
      <c r="B25" s="2">
        <v>1</v>
      </c>
      <c r="C25" s="2">
        <v>2</v>
      </c>
      <c r="D25" s="2">
        <v>3</v>
      </c>
      <c r="E25" s="2">
        <v>4</v>
      </c>
    </row>
    <row r="26" spans="1:12" hidden="1"/>
  </sheetData>
  <mergeCells count="70">
    <mergeCell ref="B2:L2"/>
    <mergeCell ref="L5:L6"/>
    <mergeCell ref="G5:J5"/>
    <mergeCell ref="D5:F5"/>
    <mergeCell ref="C5:C6"/>
    <mergeCell ref="B5:B6"/>
    <mergeCell ref="K4:L4"/>
    <mergeCell ref="C17:C19"/>
    <mergeCell ref="E17:E19"/>
    <mergeCell ref="D11:D12"/>
    <mergeCell ref="E11:E12"/>
    <mergeCell ref="F11:F12"/>
    <mergeCell ref="D15:D16"/>
    <mergeCell ref="E15:E16"/>
    <mergeCell ref="F15:F16"/>
    <mergeCell ref="D13:D14"/>
    <mergeCell ref="E13:E14"/>
    <mergeCell ref="F13:F14"/>
    <mergeCell ref="C11:C12"/>
    <mergeCell ref="C13:C14"/>
    <mergeCell ref="C15:C16"/>
    <mergeCell ref="F17:F19"/>
    <mergeCell ref="D17:D19"/>
    <mergeCell ref="L17:L19"/>
    <mergeCell ref="D9:D10"/>
    <mergeCell ref="E9:E10"/>
    <mergeCell ref="F9:F10"/>
    <mergeCell ref="B1:C1"/>
    <mergeCell ref="I3:L3"/>
    <mergeCell ref="G9:G10"/>
    <mergeCell ref="H9:H10"/>
    <mergeCell ref="J9:J10"/>
    <mergeCell ref="I9:I10"/>
    <mergeCell ref="L9:L10"/>
    <mergeCell ref="K9:K10"/>
    <mergeCell ref="L7:L8"/>
    <mergeCell ref="B7:B16"/>
    <mergeCell ref="C7:C8"/>
    <mergeCell ref="D7:D8"/>
    <mergeCell ref="K17:K19"/>
    <mergeCell ref="G17:G19"/>
    <mergeCell ref="H17:H19"/>
    <mergeCell ref="I17:I19"/>
    <mergeCell ref="J17:J19"/>
    <mergeCell ref="L11:L12"/>
    <mergeCell ref="L13:L14"/>
    <mergeCell ref="J15:J16"/>
    <mergeCell ref="J13:J14"/>
    <mergeCell ref="K13:K14"/>
    <mergeCell ref="J11:J12"/>
    <mergeCell ref="K11:K12"/>
    <mergeCell ref="K15:K16"/>
    <mergeCell ref="L15:L16"/>
    <mergeCell ref="F7:F8"/>
    <mergeCell ref="C9:C10"/>
    <mergeCell ref="G7:G8"/>
    <mergeCell ref="H7:H8"/>
    <mergeCell ref="I7:I8"/>
    <mergeCell ref="E7:E8"/>
    <mergeCell ref="J7:J8"/>
    <mergeCell ref="K7:K8"/>
    <mergeCell ref="G15:G16"/>
    <mergeCell ref="H15:H16"/>
    <mergeCell ref="G13:G14"/>
    <mergeCell ref="H13:H14"/>
    <mergeCell ref="G11:G12"/>
    <mergeCell ref="H11:H12"/>
    <mergeCell ref="I15:I16"/>
    <mergeCell ref="I13:I14"/>
    <mergeCell ref="I11:I12"/>
  </mergeCells>
  <phoneticPr fontId="1"/>
  <dataValidations count="1">
    <dataValidation type="list" allowBlank="1" showInputMessage="1" showErrorMessage="1" sqref="D7:D8" xr:uid="{00000000-0002-0000-0200-000000000000}">
      <formula1>$B$25</formula1>
    </dataValidation>
  </dataValidations>
  <pageMargins left="0.70866141732283472" right="0.70866141732283472" top="0.74803149606299213" bottom="0.74803149606299213" header="0.31496062992125984" footer="0.31496062992125984"/>
  <pageSetup paperSize="9" scale="50" orientation="landscape" cellComments="asDisplayed"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計画書</vt:lpstr>
      <vt:lpstr>総括表</vt:lpstr>
      <vt:lpstr>設備費</vt:lpstr>
      <vt:lpstr>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2020-12-18T01:39:50Z</cp:lastPrinted>
  <dcterms:created xsi:type="dcterms:W3CDTF">2014-03-17T09:07:12Z</dcterms:created>
  <dcterms:modified xsi:type="dcterms:W3CDTF">2020-12-18T01:52:03Z</dcterms:modified>
</cp:coreProperties>
</file>