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18)疑い救急・周産期・小児\"/>
    </mc:Choice>
  </mc:AlternateContent>
  <bookViews>
    <workbookView xWindow="0" yWindow="0" windowWidth="19200" windowHeight="11610" tabRatio="845" activeTab="2"/>
  </bookViews>
  <sheets>
    <sheet name="総括表" sheetId="15" r:id="rId1"/>
    <sheet name="初度設備" sheetId="14" r:id="rId2"/>
    <sheet name="その他の設備費" sheetId="13" r:id="rId3"/>
  </sheets>
  <definedNames>
    <definedName name="_xlnm.Print_Area" localSheetId="1">初度設備!$A$1:$L$26</definedName>
  </definedNames>
  <calcPr calcId="162913"/>
</workbook>
</file>

<file path=xl/calcChain.xml><?xml version="1.0" encoding="utf-8"?>
<calcChain xmlns="http://schemas.openxmlformats.org/spreadsheetml/2006/main">
  <c r="J7" i="14" l="1"/>
  <c r="M20" i="14"/>
  <c r="M19" i="14"/>
  <c r="M18" i="14"/>
  <c r="M17" i="14"/>
  <c r="M16" i="14"/>
  <c r="M15" i="14"/>
  <c r="M14" i="14"/>
  <c r="M13" i="14"/>
  <c r="M12" i="14"/>
  <c r="M11" i="14"/>
  <c r="M10" i="14"/>
  <c r="M9" i="14"/>
  <c r="M8" i="14"/>
  <c r="M7" i="14"/>
  <c r="H14" i="15"/>
  <c r="G16" i="15"/>
  <c r="D16" i="15"/>
  <c r="F23" i="13" l="1"/>
  <c r="F20" i="13"/>
  <c r="H23" i="13" l="1"/>
  <c r="J23" i="13" s="1"/>
  <c r="K23" i="13" s="1"/>
  <c r="K20" i="13"/>
  <c r="J20" i="13"/>
  <c r="H20" i="13"/>
  <c r="H25" i="13" s="1"/>
  <c r="J17" i="13"/>
  <c r="K17" i="13" s="1"/>
  <c r="H17" i="13"/>
  <c r="H15" i="13"/>
  <c r="J15" i="13" s="1"/>
  <c r="F15" i="13"/>
  <c r="K15" i="13" s="1"/>
  <c r="H13" i="13"/>
  <c r="J13" i="13" s="1"/>
  <c r="F13" i="13"/>
  <c r="K13" i="13" s="1"/>
  <c r="H11" i="13"/>
  <c r="J11" i="13" s="1"/>
  <c r="K11" i="13" s="1"/>
  <c r="H9" i="13"/>
  <c r="J9" i="13" s="1"/>
  <c r="F9" i="13"/>
  <c r="H7" i="13"/>
  <c r="J7" i="13" s="1"/>
  <c r="F7" i="13"/>
  <c r="K7" i="13" s="1"/>
  <c r="L14" i="15"/>
  <c r="F16" i="15"/>
  <c r="L16" i="15"/>
  <c r="E18" i="15"/>
  <c r="K18" i="15"/>
  <c r="L18" i="15"/>
  <c r="J25" i="13" l="1"/>
  <c r="K9" i="13"/>
  <c r="K25" i="13" s="1"/>
  <c r="F25" i="13"/>
  <c r="H16" i="15" s="1"/>
  <c r="H18" i="15" l="1"/>
  <c r="I16" i="15"/>
  <c r="J16" i="15" s="1"/>
  <c r="M16" i="15" s="1"/>
  <c r="K7" i="14"/>
  <c r="F7" i="14"/>
  <c r="F21" i="14" s="1"/>
  <c r="K21" i="14" l="1"/>
  <c r="J21" i="14"/>
  <c r="D14" i="15" l="1"/>
  <c r="G14" i="15"/>
  <c r="G18" i="15" s="1"/>
  <c r="D21" i="14"/>
  <c r="D18" i="15" l="1"/>
  <c r="F14" i="15"/>
  <c r="I14" i="15" l="1"/>
  <c r="F18" i="15"/>
  <c r="J14" i="15" l="1"/>
  <c r="I18" i="15"/>
  <c r="M14" i="15" l="1"/>
  <c r="M18" i="15" s="1"/>
  <c r="J18" i="15"/>
</calcChain>
</file>

<file path=xl/sharedStrings.xml><?xml version="1.0" encoding="utf-8"?>
<sst xmlns="http://schemas.openxmlformats.org/spreadsheetml/2006/main" count="93" uniqueCount="71">
  <si>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</si>
  <si>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</si>
  <si>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</si>
  <si>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</si>
  <si>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</si>
  <si>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</si>
  <si>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</si>
  <si>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</si>
  <si>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</si>
  <si>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</si>
  <si>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</si>
  <si>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</si>
  <si>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</si>
  <si>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</si>
  <si>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</si>
  <si>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</si>
  <si>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</si>
  <si>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</si>
  <si>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</si>
  <si>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</si>
  <si>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</si>
  <si>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</si>
  <si>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</si>
  <si>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</si>
  <si>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</si>
  <si>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</si>
  <si>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</si>
  <si>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</si>
  <si>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</si>
  <si>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</si>
  <si>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</si>
  <si>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</si>
  <si>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</si>
  <si>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</si>
  <si>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</si>
  <si>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</si>
  <si>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</si>
  <si>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</si>
  <si>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</si>
  <si>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</si>
  <si>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入院病床数</t>
    <rPh sb="0" eb="4">
      <t>ニュウインビョウショウ</t>
    </rPh>
    <rPh sb="4" eb="5">
      <t>スウ</t>
    </rPh>
    <phoneticPr fontId="1"/>
  </si>
  <si>
    <t>（単位：円）</t>
    <rPh sb="1" eb="3">
      <t>タンイ</t>
    </rPh>
    <rPh sb="4" eb="5">
      <t>エン</t>
    </rPh>
    <phoneticPr fontId="1"/>
  </si>
  <si>
    <t>設備</t>
    <rPh sb="0" eb="2">
      <t>セツビ</t>
    </rPh>
    <phoneticPr fontId="3"/>
  </si>
  <si>
    <t>その他の設備費</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</si>
  <si>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</si>
  <si>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</si>
  <si>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初度設備費</t>
    <rPh sb="0" eb="2">
      <t>ショド</t>
    </rPh>
    <rPh sb="2" eb="4">
      <t>セツビ</t>
    </rPh>
    <rPh sb="4" eb="5">
      <t>ヒ</t>
    </rPh>
    <phoneticPr fontId="1"/>
  </si>
  <si>
    <t>対象経費の
支済出額</t>
    <rPh sb="0" eb="2">
      <t>タイショウ</t>
    </rPh>
    <rPh sb="2" eb="4">
      <t>ケイヒ</t>
    </rPh>
    <rPh sb="6" eb="7">
      <t>シ</t>
    </rPh>
    <rPh sb="7" eb="8">
      <t>ズミ</t>
    </rPh>
    <rPh sb="8" eb="9">
      <t>デ</t>
    </rPh>
    <rPh sb="9" eb="10">
      <t>ガク</t>
    </rPh>
    <phoneticPr fontId="3"/>
  </si>
  <si>
    <t>補助金
所要額</t>
    <phoneticPr fontId="3"/>
  </si>
  <si>
    <t>対象経費支済出額</t>
    <rPh sb="0" eb="2">
      <t>タイショウ</t>
    </rPh>
    <rPh sb="2" eb="4">
      <t>ケイヒ</t>
    </rPh>
    <rPh sb="4" eb="5">
      <t>シ</t>
    </rPh>
    <rPh sb="5" eb="6">
      <t>ズミ</t>
    </rPh>
    <rPh sb="6" eb="7">
      <t>デ</t>
    </rPh>
    <rPh sb="7" eb="8">
      <t>ガク</t>
    </rPh>
    <phoneticPr fontId="3"/>
  </si>
  <si>
    <t>県補助
受入済額</t>
    <rPh sb="0" eb="1">
      <t>ケン</t>
    </rPh>
    <rPh sb="1" eb="3">
      <t>ホジョ</t>
    </rPh>
    <rPh sb="4" eb="6">
      <t>ウケイレ</t>
    </rPh>
    <rPh sb="6" eb="7">
      <t>ズミ</t>
    </rPh>
    <rPh sb="7" eb="8">
      <t>ガク</t>
    </rPh>
    <phoneticPr fontId="3"/>
  </si>
  <si>
    <t>別紙４－１</t>
    <phoneticPr fontId="3"/>
  </si>
  <si>
    <t>別紙４－２</t>
    <rPh sb="0" eb="2">
      <t>ベッシ</t>
    </rPh>
    <phoneticPr fontId="3"/>
  </si>
  <si>
    <t>施設名（　　　　　　　　　　　　　　　　　　　）</t>
  </si>
  <si>
    <t>　　　４　「補助金所要額」欄には、「選定額」と「差引事業費」とを比較して少ない方の額に、補助率を乗じて得た額を記入すること。</t>
    <rPh sb="6" eb="9">
      <t>ホジョキン</t>
    </rPh>
    <rPh sb="9" eb="11">
      <t>ショヨウ</t>
    </rPh>
    <rPh sb="11" eb="12">
      <t>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</si>
  <si>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別紙３</t>
    <rPh sb="0" eb="2">
      <t>ベッシ</t>
    </rPh>
    <phoneticPr fontId="3"/>
  </si>
  <si>
    <t>簡易陰圧装置</t>
    <phoneticPr fontId="1"/>
  </si>
  <si>
    <t>簡易ベット</t>
    <phoneticPr fontId="1"/>
  </si>
  <si>
    <t>県知事が認めた額</t>
    <phoneticPr fontId="1"/>
  </si>
  <si>
    <t>消毒経費</t>
    <phoneticPr fontId="1"/>
  </si>
  <si>
    <t>救急医療を担う医療機関</t>
    <phoneticPr fontId="1"/>
  </si>
  <si>
    <t>新型コロナウイルス感染症を疑う患者の診療に要する備品</t>
    <phoneticPr fontId="1"/>
  </si>
  <si>
    <t>新型コロナウイルス感染症を疑う患者に使用する保育器</t>
    <phoneticPr fontId="1"/>
  </si>
  <si>
    <t>病床</t>
    <rPh sb="0" eb="2">
      <t>ビョウショウ</t>
    </rPh>
    <phoneticPr fontId="1"/>
  </si>
  <si>
    <t>HEPA フィルター付空気清浄機</t>
    <phoneticPr fontId="1"/>
  </si>
  <si>
    <t>HEPAフィルター付パーテーション</t>
    <phoneticPr fontId="1"/>
  </si>
  <si>
    <t>簡易診療室及び付帯する備品</t>
    <phoneticPr fontId="1"/>
  </si>
  <si>
    <t>令和　年度　埼玉県埼玉県新型コロナウイルス感染症を疑う患者受入れのための救急・周産期・小児医療体制確保事業（設備整備）　実績報告書</t>
    <rPh sb="0" eb="2">
      <t>レイワ</t>
    </rPh>
    <rPh sb="3" eb="5">
      <t>ネンド</t>
    </rPh>
    <rPh sb="6" eb="9">
      <t>サイタマケン</t>
    </rPh>
    <rPh sb="9" eb="12">
      <t>サイタマケン</t>
    </rPh>
    <rPh sb="12" eb="14">
      <t>シンガタ</t>
    </rPh>
    <rPh sb="21" eb="24">
      <t>カンセンショウ</t>
    </rPh>
    <rPh sb="25" eb="26">
      <t>ウタガ</t>
    </rPh>
    <rPh sb="27" eb="29">
      <t>カンジャ</t>
    </rPh>
    <rPh sb="29" eb="31">
      <t>ウケイ</t>
    </rPh>
    <rPh sb="36" eb="38">
      <t>キュウキュウ</t>
    </rPh>
    <rPh sb="39" eb="42">
      <t>シュウサンキ</t>
    </rPh>
    <rPh sb="43" eb="45">
      <t>ショウニ</t>
    </rPh>
    <rPh sb="45" eb="47">
      <t>イリョウ</t>
    </rPh>
    <rPh sb="47" eb="49">
      <t>タイセイ</t>
    </rPh>
    <rPh sb="49" eb="51">
      <t>カクホ</t>
    </rPh>
    <rPh sb="51" eb="53">
      <t>ジギョウ</t>
    </rPh>
    <rPh sb="60" eb="62">
      <t>ジッセキ</t>
    </rPh>
    <phoneticPr fontId="3"/>
  </si>
  <si>
    <t>令和　年度　埼玉県埼玉県新型コロナウイルス感染症を疑う患者受入れのための救急・周産期・小児医療体制確保事業（設備整備）　実績報告書</t>
    <rPh sb="0" eb="2">
      <t>レイワ</t>
    </rPh>
    <rPh sb="3" eb="5">
      <t>ネンド</t>
    </rPh>
    <rPh sb="6" eb="9">
      <t>サイタマケン</t>
    </rPh>
    <rPh sb="9" eb="12">
      <t>サイタマケン</t>
    </rPh>
    <rPh sb="12" eb="14">
      <t>シンガタ</t>
    </rPh>
    <rPh sb="21" eb="24">
      <t>カンセンショウ</t>
    </rPh>
    <rPh sb="25" eb="26">
      <t>ウタガ</t>
    </rPh>
    <rPh sb="27" eb="29">
      <t>カンジャ</t>
    </rPh>
    <rPh sb="29" eb="31">
      <t>ウケイ</t>
    </rPh>
    <rPh sb="36" eb="38">
      <t>キュウキュウ</t>
    </rPh>
    <rPh sb="39" eb="42">
      <t>シュウサンキ</t>
    </rPh>
    <rPh sb="43" eb="45">
      <t>ショウニ</t>
    </rPh>
    <rPh sb="45" eb="47">
      <t>イリョウ</t>
    </rPh>
    <rPh sb="47" eb="49">
      <t>タイセイ</t>
    </rPh>
    <rPh sb="49" eb="51">
      <t>カクホ</t>
    </rPh>
    <rPh sb="51" eb="53">
      <t>ジギョウ</t>
    </rPh>
    <rPh sb="60" eb="62">
      <t>ジッセキ</t>
    </rPh>
    <rPh sb="62" eb="65">
      <t>ホウコクショ</t>
    </rPh>
    <phoneticPr fontId="3"/>
  </si>
  <si>
    <t>令和　年度　埼玉県埼玉県新型コロナウイルス感染症を疑う患者受入れのための
救急・周産期・小児医療体制確保事業（設備整備）　所要額精算書</t>
    <rPh sb="0" eb="2">
      <t>レイワ</t>
    </rPh>
    <rPh sb="3" eb="5">
      <t>ネンド</t>
    </rPh>
    <rPh sb="6" eb="9">
      <t>サイタマケン</t>
    </rPh>
    <rPh sb="9" eb="12">
      <t>サイタマケン</t>
    </rPh>
    <rPh sb="12" eb="14">
      <t>シンガタ</t>
    </rPh>
    <rPh sb="21" eb="24">
      <t>カンセンショウ</t>
    </rPh>
    <rPh sb="25" eb="26">
      <t>ウタガ</t>
    </rPh>
    <rPh sb="27" eb="29">
      <t>カンジャ</t>
    </rPh>
    <rPh sb="29" eb="31">
      <t>ウケイ</t>
    </rPh>
    <rPh sb="37" eb="39">
      <t>キュウキュウ</t>
    </rPh>
    <rPh sb="40" eb="43">
      <t>シュウサンキ</t>
    </rPh>
    <rPh sb="44" eb="46">
      <t>ショウニ</t>
    </rPh>
    <rPh sb="46" eb="48">
      <t>イリョウ</t>
    </rPh>
    <rPh sb="48" eb="50">
      <t>タイセイ</t>
    </rPh>
    <rPh sb="50" eb="52">
      <t>カクホ</t>
    </rPh>
    <rPh sb="52" eb="54">
      <t>ジギョウ</t>
    </rPh>
    <rPh sb="61" eb="63">
      <t>ショヨウ</t>
    </rPh>
    <rPh sb="63" eb="64">
      <t>ガク</t>
    </rPh>
    <rPh sb="64" eb="67">
      <t>セイサンショ</t>
    </rPh>
    <phoneticPr fontId="3"/>
  </si>
  <si>
    <t>周産期医療又は小児医療を担う医療機関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</si>
</sst>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6"/>
      <color rgb="FF00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30">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17" xfId="2" applyFont="1" applyBorder="1" applyAlignment="1">
      <alignment horizontal="center" vertical="center"/>
    </xf>
    <xf numFmtId="38" fontId="7" fillId="0" borderId="3" xfId="2" applyFont="1" applyBorder="1" applyAlignment="1">
      <alignment horizontal="center" vertical="center"/>
    </xf>
    <xf numFmtId="38" fontId="7" fillId="0" borderId="3" xfId="2" applyFont="1" applyBorder="1" applyAlignment="1">
      <alignment horizontal="center" vertical="center" wrapText="1"/>
    </xf>
    <xf numFmtId="38" fontId="7" fillId="0" borderId="7" xfId="2" applyFont="1" applyBorder="1" applyAlignment="1">
      <alignment horizontal="center" vertical="center"/>
    </xf>
    <xf numFmtId="38" fontId="7" fillId="0" borderId="18" xfId="2" applyFont="1" applyBorder="1" applyAlignment="1">
      <alignment horizontal="center" vertical="center"/>
    </xf>
    <xf numFmtId="38" fontId="7" fillId="0" borderId="5" xfId="2" applyFont="1" applyBorder="1">
      <alignment vertical="center"/>
    </xf>
    <xf numFmtId="38" fontId="7" fillId="0" borderId="6" xfId="2" applyFont="1" applyBorder="1">
      <alignment vertical="center"/>
    </xf>
    <xf numFmtId="38" fontId="7" fillId="2" borderId="3" xfId="2" applyFont="1" applyFill="1" applyBorder="1" applyAlignment="1">
      <alignment vertical="center" wrapText="1"/>
    </xf>
    <xf numFmtId="38" fontId="7" fillId="2" borderId="3" xfId="2" applyFont="1" applyFill="1" applyBorder="1" applyAlignment="1">
      <alignment vertical="center"/>
    </xf>
    <xf numFmtId="38" fontId="6" fillId="0" borderId="0" xfId="2" applyFont="1" applyFill="1" applyAlignment="1">
      <alignment horizontal="center" vertical="center"/>
    </xf>
    <xf numFmtId="38" fontId="7" fillId="2" borderId="0" xfId="2" applyFont="1" applyFill="1">
      <alignment vertical="center"/>
    </xf>
    <xf numFmtId="38" fontId="8" fillId="0" borderId="0" xfId="2" applyFont="1">
      <alignment vertical="center"/>
    </xf>
    <xf numFmtId="38" fontId="9" fillId="0" borderId="0" xfId="2" applyFont="1">
      <alignment vertical="center"/>
    </xf>
    <xf numFmtId="38" fontId="11" fillId="0" borderId="0" xfId="2" applyFont="1" applyAlignment="1">
      <alignment horizontal="centerContinuous" vertical="center"/>
    </xf>
    <xf numFmtId="38" fontId="8" fillId="0" borderId="0" xfId="2" applyFont="1" applyBorder="1" applyAlignment="1">
      <alignment horizontal="left" vertical="center"/>
    </xf>
    <xf numFmtId="38" fontId="9" fillId="0" borderId="0" xfId="2" applyFont="1" applyFill="1" applyBorder="1" applyAlignment="1">
      <alignment horizontal="center" vertical="center" shrinkToFit="1"/>
    </xf>
    <xf numFmtId="38" fontId="8" fillId="0" borderId="0" xfId="2" applyFont="1" applyAlignment="1">
      <alignment horizontal="right" vertical="center"/>
    </xf>
    <xf numFmtId="38" fontId="8" fillId="0" borderId="3" xfId="2" applyFont="1" applyBorder="1" applyAlignment="1">
      <alignment horizontal="right" vertical="center"/>
    </xf>
    <xf numFmtId="38" fontId="8" fillId="0" borderId="3" xfId="2" applyFont="1" applyFill="1" applyBorder="1" applyAlignment="1">
      <alignment horizontal="right" vertical="center"/>
    </xf>
    <xf numFmtId="38" fontId="8" fillId="0" borderId="33" xfId="2" applyFont="1" applyFill="1" applyBorder="1" applyAlignment="1">
      <alignment horizontal="right" vertical="center"/>
    </xf>
    <xf numFmtId="38" fontId="12" fillId="0" borderId="0" xfId="2" applyFont="1">
      <alignment vertical="center"/>
    </xf>
    <xf numFmtId="38" fontId="7" fillId="0" borderId="7" xfId="2" applyFont="1" applyBorder="1" applyAlignment="1">
      <alignment horizontal="center" vertical="center"/>
    </xf>
    <xf numFmtId="38" fontId="6" fillId="0" borderId="0" xfId="2" applyFont="1" applyFill="1" applyAlignment="1">
      <alignment vertical="center"/>
    </xf>
    <xf numFmtId="38" fontId="7" fillId="0" borderId="0" xfId="2" applyFont="1" applyAlignment="1">
      <alignment horizontal="right" vertical="center"/>
    </xf>
    <xf numFmtId="38" fontId="6" fillId="0" borderId="0" xfId="2" applyFont="1" applyFill="1" applyAlignment="1">
      <alignment horizontal="right" vertical="center"/>
    </xf>
    <xf numFmtId="38" fontId="8" fillId="0" borderId="37" xfId="2" applyFont="1" applyFill="1" applyBorder="1" applyAlignment="1">
      <alignment vertical="center"/>
    </xf>
    <xf numFmtId="38" fontId="8" fillId="0" borderId="6" xfId="2" applyFont="1" applyFill="1" applyBorder="1" applyAlignment="1">
      <alignment vertical="center"/>
    </xf>
    <xf numFmtId="38" fontId="8" fillId="0" borderId="2" xfId="2" applyFont="1" applyBorder="1" applyAlignment="1">
      <alignment horizontal="center" vertical="center"/>
    </xf>
    <xf numFmtId="38" fontId="8" fillId="0" borderId="34" xfId="2" applyFont="1" applyBorder="1" applyAlignment="1">
      <alignment horizontal="center" vertical="center"/>
    </xf>
    <xf numFmtId="38" fontId="8" fillId="0" borderId="35" xfId="2" applyFont="1" applyBorder="1" applyAlignment="1">
      <alignment horizontal="center" vertical="center"/>
    </xf>
    <xf numFmtId="38" fontId="8" fillId="0" borderId="14" xfId="2" applyFont="1" applyBorder="1" applyAlignment="1">
      <alignment horizontal="center" vertical="center"/>
    </xf>
    <xf numFmtId="38" fontId="9" fillId="0" borderId="1" xfId="2" applyFont="1" applyBorder="1" applyAlignment="1">
      <alignment horizontal="right" vertical="center"/>
    </xf>
    <xf numFmtId="38" fontId="8" fillId="2" borderId="31"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32" xfId="2" applyFont="1" applyFill="1" applyBorder="1" applyAlignment="1">
      <alignment horizontal="center" vertical="center"/>
    </xf>
    <xf numFmtId="38" fontId="10" fillId="2" borderId="0" xfId="2" applyFont="1" applyFill="1" applyAlignment="1">
      <alignment horizontal="center" vertical="center" wrapText="1"/>
    </xf>
    <xf numFmtId="38" fontId="10" fillId="2" borderId="0" xfId="2" applyFont="1" applyFill="1" applyAlignment="1">
      <alignment horizontal="center" vertical="center"/>
    </xf>
    <xf numFmtId="38" fontId="9" fillId="2" borderId="36" xfId="2" applyFont="1" applyFill="1" applyBorder="1" applyAlignment="1">
      <alignment horizontal="center" vertical="center"/>
    </xf>
    <xf numFmtId="38" fontId="8" fillId="0" borderId="39" xfId="2" applyFont="1" applyBorder="1" applyAlignment="1">
      <alignment horizontal="center" vertical="center"/>
    </xf>
    <xf numFmtId="38" fontId="8" fillId="0" borderId="30" xfId="2" applyFont="1" applyBorder="1" applyAlignment="1">
      <alignment horizontal="center" vertical="center"/>
    </xf>
    <xf numFmtId="38" fontId="8" fillId="0" borderId="40" xfId="2" applyFont="1" applyBorder="1" applyAlignment="1">
      <alignment horizontal="center" vertical="center"/>
    </xf>
    <xf numFmtId="38" fontId="8" fillId="0" borderId="4" xfId="2" applyFont="1" applyBorder="1" applyAlignment="1">
      <alignment horizontal="center" vertical="center"/>
    </xf>
    <xf numFmtId="38" fontId="8" fillId="0" borderId="38" xfId="2" applyFont="1" applyBorder="1" applyAlignment="1">
      <alignment horizontal="center" vertical="center"/>
    </xf>
    <xf numFmtId="38" fontId="8" fillId="0" borderId="4" xfId="2" applyFont="1" applyBorder="1" applyAlignment="1">
      <alignment vertical="center"/>
    </xf>
    <xf numFmtId="38" fontId="8" fillId="0" borderId="38" xfId="2" applyFont="1" applyBorder="1" applyAlignment="1">
      <alignment vertical="center"/>
    </xf>
    <xf numFmtId="38" fontId="8" fillId="2" borderId="4" xfId="2" applyFont="1" applyFill="1" applyBorder="1" applyAlignment="1">
      <alignment vertical="center"/>
    </xf>
    <xf numFmtId="38" fontId="8" fillId="2" borderId="38" xfId="2" applyFont="1" applyFill="1" applyBorder="1" applyAlignment="1">
      <alignment vertical="center"/>
    </xf>
    <xf numFmtId="38" fontId="8" fillId="0" borderId="41" xfId="2" applyFont="1" applyBorder="1" applyAlignment="1">
      <alignment vertical="center"/>
    </xf>
    <xf numFmtId="38" fontId="8" fillId="0" borderId="42" xfId="2" applyFont="1" applyBorder="1" applyAlignment="1">
      <alignment vertical="center"/>
    </xf>
    <xf numFmtId="38" fontId="8" fillId="0" borderId="4" xfId="2" applyFont="1" applyFill="1" applyBorder="1" applyAlignment="1">
      <alignment vertical="center"/>
    </xf>
    <xf numFmtId="38" fontId="8" fillId="0" borderId="38" xfId="2" applyFont="1" applyFill="1" applyBorder="1" applyAlignment="1">
      <alignment vertical="center"/>
    </xf>
    <xf numFmtId="38" fontId="8" fillId="0" borderId="37" xfId="2" applyFont="1" applyBorder="1" applyAlignment="1">
      <alignment horizontal="center" vertical="center" wrapText="1"/>
    </xf>
    <xf numFmtId="38" fontId="8" fillId="0" borderId="5" xfId="2" applyFont="1" applyBorder="1" applyAlignment="1">
      <alignment horizontal="center" vertical="center" wrapText="1"/>
    </xf>
    <xf numFmtId="38" fontId="8" fillId="0" borderId="6" xfId="2" applyFont="1" applyBorder="1" applyAlignment="1">
      <alignment horizontal="center" vertical="center" wrapText="1"/>
    </xf>
    <xf numFmtId="38" fontId="8" fillId="0" borderId="6" xfId="2" applyFont="1" applyBorder="1" applyAlignment="1">
      <alignment horizontal="center" vertical="center"/>
    </xf>
    <xf numFmtId="38" fontId="8" fillId="2" borderId="6" xfId="2" applyFont="1" applyFill="1" applyBorder="1" applyAlignment="1">
      <alignment vertical="center"/>
    </xf>
    <xf numFmtId="38" fontId="8" fillId="0" borderId="6" xfId="2" applyFont="1" applyBorder="1" applyAlignment="1">
      <alignment vertical="center"/>
    </xf>
    <xf numFmtId="38" fontId="8" fillId="0" borderId="37" xfId="2" applyFont="1" applyBorder="1" applyAlignment="1">
      <alignment horizontal="center" vertical="center"/>
    </xf>
    <xf numFmtId="38" fontId="8" fillId="0" borderId="5" xfId="2" applyFont="1" applyBorder="1" applyAlignment="1">
      <alignment horizontal="center" vertical="center"/>
    </xf>
    <xf numFmtId="38" fontId="8" fillId="0" borderId="45" xfId="2" applyFont="1" applyBorder="1" applyAlignment="1">
      <alignment vertical="center"/>
    </xf>
    <xf numFmtId="38" fontId="8" fillId="0" borderId="43" xfId="2" applyFont="1" applyBorder="1" applyAlignment="1">
      <alignment horizontal="center" vertical="center" wrapText="1"/>
    </xf>
    <xf numFmtId="38" fontId="8" fillId="0" borderId="44" xfId="2" applyFont="1" applyBorder="1" applyAlignment="1">
      <alignment horizontal="center" vertical="center" wrapText="1"/>
    </xf>
    <xf numFmtId="38" fontId="8" fillId="0" borderId="45" xfId="2" applyFont="1" applyBorder="1" applyAlignment="1">
      <alignment horizontal="center" vertical="center" wrapText="1"/>
    </xf>
    <xf numFmtId="38" fontId="7" fillId="2" borderId="4" xfId="2" applyFont="1" applyFill="1" applyBorder="1" applyAlignment="1">
      <alignment horizontal="right" vertical="center"/>
    </xf>
    <xf numFmtId="38" fontId="7" fillId="2" borderId="5" xfId="2" applyFont="1" applyFill="1" applyBorder="1" applyAlignment="1">
      <alignment horizontal="right" vertical="center"/>
    </xf>
    <xf numFmtId="38" fontId="7" fillId="2" borderId="6" xfId="2" applyFont="1" applyFill="1" applyBorder="1" applyAlignment="1">
      <alignment horizontal="right" vertical="center"/>
    </xf>
    <xf numFmtId="38" fontId="7" fillId="2" borderId="26" xfId="2" applyFont="1" applyFill="1" applyBorder="1" applyAlignment="1">
      <alignment horizontal="center" vertical="center"/>
    </xf>
    <xf numFmtId="38" fontId="7" fillId="2" borderId="27" xfId="2" applyFont="1" applyFill="1" applyBorder="1" applyAlignment="1">
      <alignment horizontal="center" vertical="center"/>
    </xf>
    <xf numFmtId="38" fontId="7" fillId="2" borderId="28" xfId="2" applyFont="1" applyFill="1" applyBorder="1" applyAlignment="1">
      <alignment horizontal="center" vertical="center"/>
    </xf>
    <xf numFmtId="38" fontId="7" fillId="0" borderId="19" xfId="2" applyFont="1" applyBorder="1" applyAlignment="1">
      <alignment horizontal="right" vertical="center"/>
    </xf>
    <xf numFmtId="38" fontId="7" fillId="0" borderId="15" xfId="2" applyFont="1" applyBorder="1" applyAlignment="1">
      <alignment horizontal="right" vertical="center"/>
    </xf>
    <xf numFmtId="38" fontId="7" fillId="0" borderId="29" xfId="2" applyFont="1" applyBorder="1" applyAlignment="1">
      <alignment horizontal="right" vertical="center"/>
    </xf>
    <xf numFmtId="38" fontId="6" fillId="2" borderId="0" xfId="2" applyFont="1" applyFill="1" applyAlignment="1">
      <alignment horizontal="center" vertical="center"/>
    </xf>
    <xf numFmtId="38" fontId="7" fillId="0" borderId="4" xfId="2" applyFont="1" applyBorder="1" applyAlignment="1">
      <alignment horizontal="center" vertical="center"/>
    </xf>
    <xf numFmtId="38" fontId="7" fillId="0" borderId="6" xfId="2" applyFont="1" applyBorder="1" applyAlignment="1">
      <alignment horizontal="center" vertical="center"/>
    </xf>
    <xf numFmtId="38" fontId="7" fillId="0" borderId="7" xfId="2" applyFont="1" applyBorder="1" applyAlignment="1">
      <alignment horizontal="center"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7" fillId="0" borderId="11" xfId="2" applyFont="1" applyBorder="1" applyAlignment="1">
      <alignment horizontal="center" vertical="center"/>
    </xf>
    <xf numFmtId="38" fontId="7" fillId="0" borderId="14" xfId="2" applyFont="1" applyBorder="1" applyAlignment="1">
      <alignment horizontal="center" vertical="center"/>
    </xf>
    <xf numFmtId="38" fontId="7" fillId="0" borderId="0" xfId="2" applyFont="1" applyAlignment="1">
      <alignment horizontal="right" vertical="center"/>
    </xf>
    <xf numFmtId="38" fontId="6" fillId="0" borderId="36" xfId="2" applyFont="1" applyBorder="1" applyAlignment="1">
      <alignment horizontal="center" vertical="center"/>
    </xf>
    <xf numFmtId="38" fontId="7" fillId="0" borderId="5" xfId="2" applyFont="1" applyBorder="1" applyAlignment="1">
      <alignment horizontal="center" vertical="center"/>
    </xf>
    <xf numFmtId="38" fontId="6" fillId="2" borderId="0" xfId="2" applyFont="1" applyFill="1" applyAlignment="1">
      <alignment horizontal="right" vertical="center"/>
    </xf>
    <xf numFmtId="38" fontId="7" fillId="0" borderId="0" xfId="2" applyFont="1" applyAlignment="1">
      <alignment horizontal="left" vertical="center"/>
    </xf>
    <xf numFmtId="38" fontId="7" fillId="0" borderId="20"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3" xfId="2" applyFont="1" applyBorder="1" applyAlignment="1">
      <alignment horizontal="right" vertical="center"/>
    </xf>
    <xf numFmtId="38" fontId="7" fillId="0" borderId="16" xfId="2" applyFont="1" applyBorder="1" applyAlignment="1">
      <alignment horizontal="right" vertical="center"/>
    </xf>
    <xf numFmtId="38" fontId="7" fillId="0" borderId="23" xfId="2" applyFont="1" applyBorder="1" applyAlignment="1">
      <alignment horizontal="center" vertical="center"/>
    </xf>
    <xf numFmtId="38" fontId="7" fillId="0" borderId="24" xfId="2" applyFont="1" applyBorder="1" applyAlignment="1">
      <alignment horizontal="center" vertical="center"/>
    </xf>
    <xf numFmtId="38" fontId="7" fillId="0" borderId="25" xfId="2" applyFont="1" applyBorder="1" applyAlignment="1">
      <alignment horizontal="center" vertical="center"/>
    </xf>
    <xf numFmtId="38" fontId="7" fillId="0" borderId="4" xfId="2" applyFont="1" applyBorder="1" applyAlignment="1">
      <alignment horizontal="right" vertical="center"/>
    </xf>
    <xf numFmtId="38" fontId="7" fillId="0" borderId="5" xfId="2" applyFont="1" applyBorder="1" applyAlignment="1">
      <alignment horizontal="right" vertical="center"/>
    </xf>
    <xf numFmtId="38" fontId="7" fillId="0" borderId="6" xfId="2" applyFont="1" applyBorder="1" applyAlignment="1">
      <alignment horizontal="right" vertical="center"/>
    </xf>
    <xf numFmtId="38" fontId="7" fillId="0" borderId="5" xfId="2" applyFont="1" applyBorder="1" applyAlignment="1">
      <alignment horizontal="center" vertical="center" textRotation="255"/>
    </xf>
    <xf numFmtId="38" fontId="13" fillId="0" borderId="46" xfId="2" applyFont="1" applyBorder="1" applyAlignment="1">
      <alignment horizontal="left" vertical="center" wrapText="1"/>
    </xf>
    <xf numFmtId="38" fontId="7" fillId="2" borderId="5" xfId="2" applyFont="1" applyFill="1" applyBorder="1" applyAlignment="1">
      <alignment horizontal="center" vertical="center"/>
    </xf>
    <xf numFmtId="38" fontId="7" fillId="0" borderId="6" xfId="2" applyFont="1" applyFill="1" applyBorder="1" applyAlignment="1">
      <alignment horizontal="right" vertical="center"/>
    </xf>
    <xf numFmtId="38" fontId="7" fillId="0" borderId="3" xfId="2" applyFont="1" applyFill="1" applyBorder="1" applyAlignment="1">
      <alignment horizontal="right" vertical="center"/>
    </xf>
    <xf numFmtId="38" fontId="7" fillId="2" borderId="3" xfId="2" applyFont="1" applyFill="1" applyBorder="1" applyAlignment="1">
      <alignment horizontal="right" vertical="center"/>
    </xf>
    <xf numFmtId="38" fontId="7" fillId="0" borderId="18" xfId="2" applyFont="1" applyBorder="1" applyAlignment="1">
      <alignment horizontal="right" vertical="center"/>
    </xf>
    <xf numFmtId="38" fontId="7" fillId="0" borderId="12" xfId="2" applyFont="1" applyBorder="1" applyAlignment="1">
      <alignment horizontal="center" vertical="center" textRotation="255"/>
    </xf>
    <xf numFmtId="38" fontId="7" fillId="2" borderId="4" xfId="2" applyFont="1" applyFill="1" applyBorder="1" applyAlignment="1">
      <alignment horizontal="center" vertical="center"/>
    </xf>
    <xf numFmtId="38" fontId="7" fillId="0" borderId="5" xfId="2" applyFont="1" applyFill="1" applyBorder="1" applyAlignment="1">
      <alignment horizontal="right" vertical="center"/>
    </xf>
    <xf numFmtId="38" fontId="7" fillId="2" borderId="6" xfId="2" applyFont="1" applyFill="1" applyBorder="1" applyAlignment="1">
      <alignment horizontal="center" vertical="center"/>
    </xf>
    <xf numFmtId="38" fontId="7" fillId="0" borderId="4" xfId="2" applyFont="1" applyFill="1" applyBorder="1" applyAlignment="1">
      <alignment horizontal="center" vertical="center" wrapText="1"/>
    </xf>
    <xf numFmtId="38" fontId="7" fillId="0" borderId="6" xfId="2" applyFont="1" applyFill="1" applyBorder="1" applyAlignment="1">
      <alignment horizontal="center" vertical="center" wrapText="1"/>
    </xf>
    <xf numFmtId="38" fontId="7" fillId="3" borderId="7" xfId="2" applyFont="1" applyFill="1" applyBorder="1" applyAlignment="1">
      <alignment horizontal="left" vertical="center" wrapText="1"/>
    </xf>
    <xf numFmtId="38" fontId="7" fillId="3" borderId="8" xfId="2" applyFont="1" applyFill="1" applyBorder="1" applyAlignment="1">
      <alignment horizontal="left" vertical="center" wrapText="1"/>
    </xf>
    <xf numFmtId="38" fontId="7" fillId="3" borderId="9" xfId="2" applyFont="1" applyFill="1" applyBorder="1" applyAlignment="1">
      <alignment horizontal="left" vertical="center" wrapText="1"/>
    </xf>
    <xf numFmtId="38" fontId="7" fillId="0" borderId="4" xfId="2" applyFont="1" applyBorder="1" applyAlignment="1">
      <alignment horizontal="left" vertical="center" wrapText="1"/>
    </xf>
    <xf numFmtId="38" fontId="7" fillId="0" borderId="6" xfId="2" applyFont="1" applyBorder="1" applyAlignment="1">
      <alignment horizontal="left" vertical="center" wrapText="1"/>
    </xf>
    <xf numFmtId="38" fontId="13" fillId="0" borderId="47" xfId="2" applyFont="1" applyBorder="1" applyAlignment="1">
      <alignment horizontal="left" vertical="center" wrapText="1"/>
    </xf>
    <xf numFmtId="38" fontId="7" fillId="0" borderId="4" xfId="2" applyFont="1" applyFill="1" applyBorder="1" applyAlignment="1">
      <alignment horizontal="right" vertical="center"/>
    </xf>
    <xf numFmtId="38" fontId="7" fillId="3" borderId="13" xfId="2" applyFont="1" applyFill="1" applyBorder="1" applyAlignment="1">
      <alignment horizontal="left" vertical="center" wrapText="1"/>
    </xf>
    <xf numFmtId="38" fontId="7" fillId="3" borderId="36" xfId="2" applyFont="1" applyFill="1" applyBorder="1" applyAlignment="1">
      <alignment horizontal="left" vertical="center" wrapText="1"/>
    </xf>
    <xf numFmtId="38" fontId="7" fillId="3" borderId="14" xfId="2" applyFont="1" applyFill="1" applyBorder="1" applyAlignment="1">
      <alignment horizontal="left" vertical="center" wrapText="1"/>
    </xf>
    <xf numFmtId="38" fontId="7" fillId="0" borderId="5" xfId="2" applyFont="1" applyBorder="1" applyAlignment="1">
      <alignment horizontal="left" vertical="center" wrapText="1"/>
    </xf>
    <xf numFmtId="38" fontId="7" fillId="0" borderId="4" xfId="2" applyFont="1" applyFill="1" applyBorder="1" applyAlignment="1">
      <alignment horizontal="right" vertical="center" wrapText="1"/>
    </xf>
    <xf numFmtId="38" fontId="7" fillId="0" borderId="6" xfId="2" applyFont="1" applyFill="1" applyBorder="1" applyAlignment="1">
      <alignment horizontal="right" vertical="center" wrapText="1"/>
    </xf>
    <xf numFmtId="38" fontId="7" fillId="0" borderId="20"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5"/>
  <sheetViews>
    <sheetView topLeftCell="A7" zoomScale="80" zoomScaleNormal="80" workbookViewId="0">
      <selection activeCell="H16" sqref="H16:H17"/>
    </sheetView>
  </sheetViews>
  <sheetFormatPr defaultRowHeight="13.5"/>
  <cols>
    <col min="1" max="1" width="4" style="15" customWidth="1"/>
    <col min="2" max="2" width="20.5" style="15" customWidth="1"/>
    <col min="3" max="13" width="15.625" style="15" customWidth="1"/>
    <col min="14" max="258" width="9" style="15"/>
    <col min="259" max="259" width="22.625" style="15" customWidth="1"/>
    <col min="260" max="269" width="12.625" style="15" customWidth="1"/>
    <col min="270" max="514" width="9" style="15"/>
    <col min="515" max="515" width="22.625" style="15" customWidth="1"/>
    <col min="516" max="525" width="12.625" style="15" customWidth="1"/>
    <col min="526" max="770" width="9" style="15"/>
    <col min="771" max="771" width="22.625" style="15" customWidth="1"/>
    <col min="772" max="781" width="12.625" style="15" customWidth="1"/>
    <col min="782" max="1026" width="9" style="15"/>
    <col min="1027" max="1027" width="22.625" style="15" customWidth="1"/>
    <col min="1028" max="1037" width="12.625" style="15" customWidth="1"/>
    <col min="1038" max="1282" width="9" style="15"/>
    <col min="1283" max="1283" width="22.625" style="15" customWidth="1"/>
    <col min="1284" max="1293" width="12.625" style="15" customWidth="1"/>
    <col min="1294" max="1538" width="9" style="15"/>
    <col min="1539" max="1539" width="22.625" style="15" customWidth="1"/>
    <col min="1540" max="1549" width="12.625" style="15" customWidth="1"/>
    <col min="1550" max="1794" width="9" style="15"/>
    <col min="1795" max="1795" width="22.625" style="15" customWidth="1"/>
    <col min="1796" max="1805" width="12.625" style="15" customWidth="1"/>
    <col min="1806" max="2050" width="9" style="15"/>
    <col min="2051" max="2051" width="22.625" style="15" customWidth="1"/>
    <col min="2052" max="2061" width="12.625" style="15" customWidth="1"/>
    <col min="2062" max="2306" width="9" style="15"/>
    <col min="2307" max="2307" width="22.625" style="15" customWidth="1"/>
    <col min="2308" max="2317" width="12.625" style="15" customWidth="1"/>
    <col min="2318" max="2562" width="9" style="15"/>
    <col min="2563" max="2563" width="22.625" style="15" customWidth="1"/>
    <col min="2564" max="2573" width="12.625" style="15" customWidth="1"/>
    <col min="2574" max="2818" width="9" style="15"/>
    <col min="2819" max="2819" width="22.625" style="15" customWidth="1"/>
    <col min="2820" max="2829" width="12.625" style="15" customWidth="1"/>
    <col min="2830" max="3074" width="9" style="15"/>
    <col min="3075" max="3075" width="22.625" style="15" customWidth="1"/>
    <col min="3076" max="3085" width="12.625" style="15" customWidth="1"/>
    <col min="3086" max="3330" width="9" style="15"/>
    <col min="3331" max="3331" width="22.625" style="15" customWidth="1"/>
    <col min="3332" max="3341" width="12.625" style="15" customWidth="1"/>
    <col min="3342" max="3586" width="9" style="15"/>
    <col min="3587" max="3587" width="22.625" style="15" customWidth="1"/>
    <col min="3588" max="3597" width="12.625" style="15" customWidth="1"/>
    <col min="3598" max="3842" width="9" style="15"/>
    <col min="3843" max="3843" width="22.625" style="15" customWidth="1"/>
    <col min="3844" max="3853" width="12.625" style="15" customWidth="1"/>
    <col min="3854" max="4098" width="9" style="15"/>
    <col min="4099" max="4099" width="22.625" style="15" customWidth="1"/>
    <col min="4100" max="4109" width="12.625" style="15" customWidth="1"/>
    <col min="4110" max="4354" width="9" style="15"/>
    <col min="4355" max="4355" width="22.625" style="15" customWidth="1"/>
    <col min="4356" max="4365" width="12.625" style="15" customWidth="1"/>
    <col min="4366" max="4610" width="9" style="15"/>
    <col min="4611" max="4611" width="22.625" style="15" customWidth="1"/>
    <col min="4612" max="4621" width="12.625" style="15" customWidth="1"/>
    <col min="4622" max="4866" width="9" style="15"/>
    <col min="4867" max="4867" width="22.625" style="15" customWidth="1"/>
    <col min="4868" max="4877" width="12.625" style="15" customWidth="1"/>
    <col min="4878" max="5122" width="9" style="15"/>
    <col min="5123" max="5123" width="22.625" style="15" customWidth="1"/>
    <col min="5124" max="5133" width="12.625" style="15" customWidth="1"/>
    <col min="5134" max="5378" width="9" style="15"/>
    <col min="5379" max="5379" width="22.625" style="15" customWidth="1"/>
    <col min="5380" max="5389" width="12.625" style="15" customWidth="1"/>
    <col min="5390" max="5634" width="9" style="15"/>
    <col min="5635" max="5635" width="22.625" style="15" customWidth="1"/>
    <col min="5636" max="5645" width="12.625" style="15" customWidth="1"/>
    <col min="5646" max="5890" width="9" style="15"/>
    <col min="5891" max="5891" width="22.625" style="15" customWidth="1"/>
    <col min="5892" max="5901" width="12.625" style="15" customWidth="1"/>
    <col min="5902" max="6146" width="9" style="15"/>
    <col min="6147" max="6147" width="22.625" style="15" customWidth="1"/>
    <col min="6148" max="6157" width="12.625" style="15" customWidth="1"/>
    <col min="6158" max="6402" width="9" style="15"/>
    <col min="6403" max="6403" width="22.625" style="15" customWidth="1"/>
    <col min="6404" max="6413" width="12.625" style="15" customWidth="1"/>
    <col min="6414" max="6658" width="9" style="15"/>
    <col min="6659" max="6659" width="22.625" style="15" customWidth="1"/>
    <col min="6660" max="6669" width="12.625" style="15" customWidth="1"/>
    <col min="6670" max="6914" width="9" style="15"/>
    <col min="6915" max="6915" width="22.625" style="15" customWidth="1"/>
    <col min="6916" max="6925" width="12.625" style="15" customWidth="1"/>
    <col min="6926" max="7170" width="9" style="15"/>
    <col min="7171" max="7171" width="22.625" style="15" customWidth="1"/>
    <col min="7172" max="7181" width="12.625" style="15" customWidth="1"/>
    <col min="7182" max="7426" width="9" style="15"/>
    <col min="7427" max="7427" width="22.625" style="15" customWidth="1"/>
    <col min="7428" max="7437" width="12.625" style="15" customWidth="1"/>
    <col min="7438" max="7682" width="9" style="15"/>
    <col min="7683" max="7683" width="22.625" style="15" customWidth="1"/>
    <col min="7684" max="7693" width="12.625" style="15" customWidth="1"/>
    <col min="7694" max="7938" width="9" style="15"/>
    <col min="7939" max="7939" width="22.625" style="15" customWidth="1"/>
    <col min="7940" max="7949" width="12.625" style="15" customWidth="1"/>
    <col min="7950" max="8194" width="9" style="15"/>
    <col min="8195" max="8195" width="22.625" style="15" customWidth="1"/>
    <col min="8196" max="8205" width="12.625" style="15" customWidth="1"/>
    <col min="8206" max="8450" width="9" style="15"/>
    <col min="8451" max="8451" width="22.625" style="15" customWidth="1"/>
    <col min="8452" max="8461" width="12.625" style="15" customWidth="1"/>
    <col min="8462" max="8706" width="9" style="15"/>
    <col min="8707" max="8707" width="22.625" style="15" customWidth="1"/>
    <col min="8708" max="8717" width="12.625" style="15" customWidth="1"/>
    <col min="8718" max="8962" width="9" style="15"/>
    <col min="8963" max="8963" width="22.625" style="15" customWidth="1"/>
    <col min="8964" max="8973" width="12.625" style="15" customWidth="1"/>
    <col min="8974" max="9218" width="9" style="15"/>
    <col min="9219" max="9219" width="22.625" style="15" customWidth="1"/>
    <col min="9220" max="9229" width="12.625" style="15" customWidth="1"/>
    <col min="9230" max="9474" width="9" style="15"/>
    <col min="9475" max="9475" width="22.625" style="15" customWidth="1"/>
    <col min="9476" max="9485" width="12.625" style="15" customWidth="1"/>
    <col min="9486" max="9730" width="9" style="15"/>
    <col min="9731" max="9731" width="22.625" style="15" customWidth="1"/>
    <col min="9732" max="9741" width="12.625" style="15" customWidth="1"/>
    <col min="9742" max="9986" width="9" style="15"/>
    <col min="9987" max="9987" width="22.625" style="15" customWidth="1"/>
    <col min="9988" max="9997" width="12.625" style="15" customWidth="1"/>
    <col min="9998" max="10242" width="9" style="15"/>
    <col min="10243" max="10243" width="22.625" style="15" customWidth="1"/>
    <col min="10244" max="10253" width="12.625" style="15" customWidth="1"/>
    <col min="10254" max="10498" width="9" style="15"/>
    <col min="10499" max="10499" width="22.625" style="15" customWidth="1"/>
    <col min="10500" max="10509" width="12.625" style="15" customWidth="1"/>
    <col min="10510" max="10754" width="9" style="15"/>
    <col min="10755" max="10755" width="22.625" style="15" customWidth="1"/>
    <col min="10756" max="10765" width="12.625" style="15" customWidth="1"/>
    <col min="10766" max="11010" width="9" style="15"/>
    <col min="11011" max="11011" width="22.625" style="15" customWidth="1"/>
    <col min="11012" max="11021" width="12.625" style="15" customWidth="1"/>
    <col min="11022" max="11266" width="9" style="15"/>
    <col min="11267" max="11267" width="22.625" style="15" customWidth="1"/>
    <col min="11268" max="11277" width="12.625" style="15" customWidth="1"/>
    <col min="11278" max="11522" width="9" style="15"/>
    <col min="11523" max="11523" width="22.625" style="15" customWidth="1"/>
    <col min="11524" max="11533" width="12.625" style="15" customWidth="1"/>
    <col min="11534" max="11778" width="9" style="15"/>
    <col min="11779" max="11779" width="22.625" style="15" customWidth="1"/>
    <col min="11780" max="11789" width="12.625" style="15" customWidth="1"/>
    <col min="11790" max="12034" width="9" style="15"/>
    <col min="12035" max="12035" width="22.625" style="15" customWidth="1"/>
    <col min="12036" max="12045" width="12.625" style="15" customWidth="1"/>
    <col min="12046" max="12290" width="9" style="15"/>
    <col min="12291" max="12291" width="22.625" style="15" customWidth="1"/>
    <col min="12292" max="12301" width="12.625" style="15" customWidth="1"/>
    <col min="12302" max="12546" width="9" style="15"/>
    <col min="12547" max="12547" width="22.625" style="15" customWidth="1"/>
    <col min="12548" max="12557" width="12.625" style="15" customWidth="1"/>
    <col min="12558" max="12802" width="9" style="15"/>
    <col min="12803" max="12803" width="22.625" style="15" customWidth="1"/>
    <col min="12804" max="12813" width="12.625" style="15" customWidth="1"/>
    <col min="12814" max="13058" width="9" style="15"/>
    <col min="13059" max="13059" width="22.625" style="15" customWidth="1"/>
    <col min="13060" max="13069" width="12.625" style="15" customWidth="1"/>
    <col min="13070" max="13314" width="9" style="15"/>
    <col min="13315" max="13315" width="22.625" style="15" customWidth="1"/>
    <col min="13316" max="13325" width="12.625" style="15" customWidth="1"/>
    <col min="13326" max="13570" width="9" style="15"/>
    <col min="13571" max="13571" width="22.625" style="15" customWidth="1"/>
    <col min="13572" max="13581" width="12.625" style="15" customWidth="1"/>
    <col min="13582" max="13826" width="9" style="15"/>
    <col min="13827" max="13827" width="22.625" style="15" customWidth="1"/>
    <col min="13828" max="13837" width="12.625" style="15" customWidth="1"/>
    <col min="13838" max="14082" width="9" style="15"/>
    <col min="14083" max="14083" width="22.625" style="15" customWidth="1"/>
    <col min="14084" max="14093" width="12.625" style="15" customWidth="1"/>
    <col min="14094" max="14338" width="9" style="15"/>
    <col min="14339" max="14339" width="22.625" style="15" customWidth="1"/>
    <col min="14340" max="14349" width="12.625" style="15" customWidth="1"/>
    <col min="14350" max="14594" width="9" style="15"/>
    <col min="14595" max="14595" width="22.625" style="15" customWidth="1"/>
    <col min="14596" max="14605" width="12.625" style="15" customWidth="1"/>
    <col min="14606" max="14850" width="9" style="15"/>
    <col min="14851" max="14851" width="22.625" style="15" customWidth="1"/>
    <col min="14852" max="14861" width="12.625" style="15" customWidth="1"/>
    <col min="14862" max="15106" width="9" style="15"/>
    <col min="15107" max="15107" width="22.625" style="15" customWidth="1"/>
    <col min="15108" max="15117" width="12.625" style="15" customWidth="1"/>
    <col min="15118" max="15362" width="9" style="15"/>
    <col min="15363" max="15363" width="22.625" style="15" customWidth="1"/>
    <col min="15364" max="15373" width="12.625" style="15" customWidth="1"/>
    <col min="15374" max="15618" width="9" style="15"/>
    <col min="15619" max="15619" width="22.625" style="15" customWidth="1"/>
    <col min="15620" max="15629" width="12.625" style="15" customWidth="1"/>
    <col min="15630" max="15874" width="9" style="15"/>
    <col min="15875" max="15875" width="22.625" style="15" customWidth="1"/>
    <col min="15876" max="15885" width="12.625" style="15" customWidth="1"/>
    <col min="15886" max="16130" width="9" style="15"/>
    <col min="16131" max="16131" width="22.625" style="15" customWidth="1"/>
    <col min="16132" max="16141" width="12.625" style="15" customWidth="1"/>
    <col min="16142" max="16384" width="9" style="15"/>
  </cols>
  <sheetData>
    <row r="1" spans="2:13" ht="24" customHeight="1">
      <c r="B1" s="23" t="s">
        <v>55</v>
      </c>
      <c r="C1" s="14"/>
    </row>
    <row r="2" spans="2:13" ht="46.5" customHeight="1">
      <c r="B2" s="38" t="s">
        <v>69</v>
      </c>
      <c r="C2" s="39"/>
      <c r="D2" s="39"/>
      <c r="E2" s="39"/>
      <c r="F2" s="39"/>
      <c r="G2" s="39"/>
      <c r="H2" s="39"/>
      <c r="I2" s="39"/>
      <c r="J2" s="39"/>
      <c r="K2" s="39"/>
      <c r="L2" s="39"/>
      <c r="M2" s="39"/>
    </row>
    <row r="3" spans="2:13" ht="14.25">
      <c r="B3" s="16"/>
      <c r="C3" s="16"/>
      <c r="D3" s="16"/>
      <c r="E3" s="16"/>
      <c r="F3" s="16"/>
      <c r="G3" s="16"/>
      <c r="H3" s="16"/>
      <c r="I3" s="16"/>
      <c r="J3" s="16"/>
    </row>
    <row r="4" spans="2:13" ht="18" customHeight="1">
      <c r="B4" s="16"/>
      <c r="C4" s="16"/>
      <c r="D4" s="16"/>
      <c r="E4" s="16"/>
      <c r="F4" s="16"/>
      <c r="G4" s="16"/>
      <c r="H4" s="16"/>
      <c r="I4" s="17" t="s">
        <v>13</v>
      </c>
      <c r="J4" s="17"/>
      <c r="K4" s="40"/>
      <c r="L4" s="40"/>
      <c r="M4" s="40"/>
    </row>
    <row r="5" spans="2:13" ht="18" customHeight="1">
      <c r="B5" s="16"/>
      <c r="C5" s="16"/>
      <c r="D5" s="16"/>
      <c r="E5" s="16"/>
      <c r="F5" s="16"/>
      <c r="G5" s="16"/>
      <c r="H5" s="16"/>
      <c r="I5" s="17" t="s">
        <v>14</v>
      </c>
      <c r="J5" s="17"/>
      <c r="K5" s="40"/>
      <c r="L5" s="40"/>
      <c r="M5" s="40"/>
    </row>
    <row r="6" spans="2:13" ht="18" customHeight="1">
      <c r="B6" s="16"/>
      <c r="C6" s="16"/>
      <c r="D6" s="16"/>
      <c r="E6" s="16"/>
      <c r="F6" s="16"/>
      <c r="G6" s="16"/>
      <c r="H6" s="16"/>
      <c r="I6" s="17" t="s">
        <v>15</v>
      </c>
      <c r="J6" s="17"/>
      <c r="K6" s="40"/>
      <c r="L6" s="40"/>
      <c r="M6" s="40"/>
    </row>
    <row r="7" spans="2:13" ht="18" customHeight="1">
      <c r="B7" s="16"/>
      <c r="C7" s="16"/>
      <c r="D7" s="16"/>
      <c r="E7" s="16"/>
      <c r="F7" s="16"/>
      <c r="G7" s="16"/>
      <c r="H7" s="16"/>
      <c r="I7" s="17" t="s">
        <v>16</v>
      </c>
      <c r="J7" s="17"/>
      <c r="K7" s="40"/>
      <c r="L7" s="40"/>
      <c r="M7" s="40"/>
    </row>
    <row r="8" spans="2:13" ht="14.25">
      <c r="B8" s="16"/>
      <c r="C8" s="16"/>
      <c r="D8" s="16"/>
      <c r="E8" s="16"/>
      <c r="F8" s="16"/>
      <c r="G8" s="16"/>
      <c r="H8" s="16"/>
      <c r="I8" s="16"/>
      <c r="J8" s="17"/>
      <c r="K8" s="17"/>
      <c r="L8" s="18"/>
      <c r="M8" s="18"/>
    </row>
    <row r="9" spans="2:13" ht="23.25" customHeight="1" thickBot="1">
      <c r="G9" s="19"/>
      <c r="H9" s="14"/>
      <c r="I9" s="14"/>
      <c r="J9" s="19"/>
      <c r="L9" s="34" t="s">
        <v>41</v>
      </c>
      <c r="M9" s="34"/>
    </row>
    <row r="10" spans="2:13" ht="24" customHeight="1">
      <c r="B10" s="41" t="s">
        <v>17</v>
      </c>
      <c r="C10" s="60" t="s">
        <v>42</v>
      </c>
      <c r="D10" s="60" t="s">
        <v>18</v>
      </c>
      <c r="E10" s="54" t="s">
        <v>19</v>
      </c>
      <c r="F10" s="54" t="s">
        <v>20</v>
      </c>
      <c r="G10" s="54" t="s">
        <v>47</v>
      </c>
      <c r="H10" s="60" t="s">
        <v>21</v>
      </c>
      <c r="I10" s="60" t="s">
        <v>22</v>
      </c>
      <c r="J10" s="54" t="s">
        <v>48</v>
      </c>
      <c r="K10" s="54" t="s">
        <v>23</v>
      </c>
      <c r="L10" s="54" t="s">
        <v>50</v>
      </c>
      <c r="M10" s="63" t="s">
        <v>24</v>
      </c>
    </row>
    <row r="11" spans="2:13" ht="24" customHeight="1">
      <c r="B11" s="42"/>
      <c r="C11" s="61"/>
      <c r="D11" s="61"/>
      <c r="E11" s="55"/>
      <c r="F11" s="55"/>
      <c r="G11" s="55"/>
      <c r="H11" s="61"/>
      <c r="I11" s="61"/>
      <c r="J11" s="55"/>
      <c r="K11" s="55"/>
      <c r="L11" s="55"/>
      <c r="M11" s="64"/>
    </row>
    <row r="12" spans="2:13" ht="24" customHeight="1">
      <c r="B12" s="42"/>
      <c r="C12" s="61"/>
      <c r="D12" s="57"/>
      <c r="E12" s="56"/>
      <c r="F12" s="56"/>
      <c r="G12" s="56"/>
      <c r="H12" s="57"/>
      <c r="I12" s="57"/>
      <c r="J12" s="56"/>
      <c r="K12" s="56"/>
      <c r="L12" s="56"/>
      <c r="M12" s="65"/>
    </row>
    <row r="13" spans="2:13" ht="24" customHeight="1">
      <c r="B13" s="43"/>
      <c r="C13" s="57"/>
      <c r="D13" s="20" t="s">
        <v>25</v>
      </c>
      <c r="E13" s="20" t="s">
        <v>26</v>
      </c>
      <c r="F13" s="20" t="s">
        <v>27</v>
      </c>
      <c r="G13" s="20" t="s">
        <v>28</v>
      </c>
      <c r="H13" s="20" t="s">
        <v>29</v>
      </c>
      <c r="I13" s="20" t="s">
        <v>30</v>
      </c>
      <c r="J13" s="20" t="s">
        <v>31</v>
      </c>
      <c r="K13" s="21" t="s">
        <v>32</v>
      </c>
      <c r="L13" s="21" t="s">
        <v>33</v>
      </c>
      <c r="M13" s="22" t="s">
        <v>34</v>
      </c>
    </row>
    <row r="14" spans="2:13" ht="36" customHeight="1">
      <c r="B14" s="35"/>
      <c r="C14" s="44" t="s">
        <v>46</v>
      </c>
      <c r="D14" s="52">
        <f>初度設備!J21</f>
        <v>0</v>
      </c>
      <c r="E14" s="48"/>
      <c r="F14" s="46">
        <f>D14-E14</f>
        <v>0</v>
      </c>
      <c r="G14" s="52">
        <f>初度設備!J21</f>
        <v>0</v>
      </c>
      <c r="H14" s="52">
        <f>初度設備!F21</f>
        <v>0</v>
      </c>
      <c r="I14" s="46">
        <f>MIN(F14,G14,H14)</f>
        <v>0</v>
      </c>
      <c r="J14" s="46">
        <f>ROUNDDOWN(I14,-3)</f>
        <v>0</v>
      </c>
      <c r="K14" s="48"/>
      <c r="L14" s="46">
        <f>K14</f>
        <v>0</v>
      </c>
      <c r="M14" s="50">
        <f>L14-J14</f>
        <v>0</v>
      </c>
    </row>
    <row r="15" spans="2:13" ht="36" customHeight="1">
      <c r="B15" s="36"/>
      <c r="C15" s="57"/>
      <c r="D15" s="29"/>
      <c r="E15" s="58"/>
      <c r="F15" s="59"/>
      <c r="G15" s="29"/>
      <c r="H15" s="29"/>
      <c r="I15" s="59"/>
      <c r="J15" s="59"/>
      <c r="K15" s="58"/>
      <c r="L15" s="59"/>
      <c r="M15" s="62"/>
    </row>
    <row r="16" spans="2:13" ht="36" customHeight="1">
      <c r="B16" s="36"/>
      <c r="C16" s="44" t="s">
        <v>43</v>
      </c>
      <c r="D16" s="52">
        <f>その他の設備費!J25</f>
        <v>0</v>
      </c>
      <c r="E16" s="48"/>
      <c r="F16" s="46">
        <f>D16-E16</f>
        <v>0</v>
      </c>
      <c r="G16" s="52">
        <f>その他の設備費!J25</f>
        <v>0</v>
      </c>
      <c r="H16" s="52">
        <f>その他の設備費!F25</f>
        <v>0</v>
      </c>
      <c r="I16" s="46">
        <f>MIN(F16,G16,H16)</f>
        <v>0</v>
      </c>
      <c r="J16" s="46">
        <f>ROUNDDOWN(I16,-3)</f>
        <v>0</v>
      </c>
      <c r="K16" s="48"/>
      <c r="L16" s="46">
        <f>K16</f>
        <v>0</v>
      </c>
      <c r="M16" s="50">
        <f>L16-J16</f>
        <v>0</v>
      </c>
    </row>
    <row r="17" spans="2:13" ht="36" customHeight="1" thickBot="1">
      <c r="B17" s="37"/>
      <c r="C17" s="45"/>
      <c r="D17" s="53"/>
      <c r="E17" s="49"/>
      <c r="F17" s="47"/>
      <c r="G17" s="53"/>
      <c r="H17" s="53"/>
      <c r="I17" s="47"/>
      <c r="J17" s="47"/>
      <c r="K17" s="49"/>
      <c r="L17" s="47"/>
      <c r="M17" s="51"/>
    </row>
    <row r="18" spans="2:13" ht="24" customHeight="1">
      <c r="B18" s="30" t="s">
        <v>44</v>
      </c>
      <c r="C18" s="31"/>
      <c r="D18" s="28">
        <f>SUM(D14:D17)</f>
        <v>0</v>
      </c>
      <c r="E18" s="28">
        <f t="shared" ref="E18:M18" si="0">SUM(E14:E17)</f>
        <v>0</v>
      </c>
      <c r="F18" s="28">
        <f t="shared" si="0"/>
        <v>0</v>
      </c>
      <c r="G18" s="28">
        <f t="shared" si="0"/>
        <v>0</v>
      </c>
      <c r="H18" s="28">
        <f t="shared" si="0"/>
        <v>0</v>
      </c>
      <c r="I18" s="28">
        <f t="shared" si="0"/>
        <v>0</v>
      </c>
      <c r="J18" s="28">
        <f t="shared" si="0"/>
        <v>0</v>
      </c>
      <c r="K18" s="28">
        <f t="shared" si="0"/>
        <v>0</v>
      </c>
      <c r="L18" s="28">
        <f t="shared" si="0"/>
        <v>0</v>
      </c>
      <c r="M18" s="28">
        <f t="shared" si="0"/>
        <v>0</v>
      </c>
    </row>
    <row r="19" spans="2:13" ht="24" customHeight="1">
      <c r="B19" s="32"/>
      <c r="C19" s="33"/>
      <c r="D19" s="29"/>
      <c r="E19" s="29"/>
      <c r="F19" s="29"/>
      <c r="G19" s="29"/>
      <c r="H19" s="29"/>
      <c r="I19" s="29"/>
      <c r="J19" s="29"/>
      <c r="K19" s="29"/>
      <c r="L19" s="29"/>
      <c r="M19" s="29"/>
    </row>
    <row r="20" spans="2:13" ht="18.75" customHeight="1"/>
    <row r="21" spans="2:13">
      <c r="B21" s="14" t="s">
        <v>35</v>
      </c>
    </row>
    <row r="22" spans="2:13">
      <c r="B22" s="14" t="s">
        <v>36</v>
      </c>
    </row>
    <row r="23" spans="2:13">
      <c r="B23" s="14" t="s">
        <v>45</v>
      </c>
    </row>
    <row r="24" spans="2:13">
      <c r="B24" s="14" t="s">
        <v>54</v>
      </c>
    </row>
    <row r="25" spans="2:13">
      <c r="B25" s="14" t="s">
        <v>37</v>
      </c>
    </row>
  </sheetData>
  <mergeCells count="52">
    <mergeCell ref="K14:K15"/>
    <mergeCell ref="L14:L15"/>
    <mergeCell ref="M14:M15"/>
    <mergeCell ref="K10:K12"/>
    <mergeCell ref="L10:L12"/>
    <mergeCell ref="M10:M12"/>
    <mergeCell ref="J10:J12"/>
    <mergeCell ref="C14:C15"/>
    <mergeCell ref="D14:D15"/>
    <mergeCell ref="E14:E15"/>
    <mergeCell ref="F14:F15"/>
    <mergeCell ref="G14:G15"/>
    <mergeCell ref="J14:J15"/>
    <mergeCell ref="I14:I15"/>
    <mergeCell ref="C10:C13"/>
    <mergeCell ref="D10:D12"/>
    <mergeCell ref="E10:E12"/>
    <mergeCell ref="F10:F12"/>
    <mergeCell ref="G10:G12"/>
    <mergeCell ref="H10:H12"/>
    <mergeCell ref="I10:I12"/>
    <mergeCell ref="D18:D19"/>
    <mergeCell ref="E18:E19"/>
    <mergeCell ref="F18:F19"/>
    <mergeCell ref="G18:G19"/>
    <mergeCell ref="H14:H15"/>
    <mergeCell ref="D16:D17"/>
    <mergeCell ref="E16:E17"/>
    <mergeCell ref="F16:F17"/>
    <mergeCell ref="G16:G17"/>
    <mergeCell ref="H16:H17"/>
    <mergeCell ref="I16:I17"/>
    <mergeCell ref="J16:J17"/>
    <mergeCell ref="K16:K17"/>
    <mergeCell ref="L16:L17"/>
    <mergeCell ref="M16:M17"/>
    <mergeCell ref="M18:M19"/>
    <mergeCell ref="B18:C19"/>
    <mergeCell ref="L9:M9"/>
    <mergeCell ref="B14:B17"/>
    <mergeCell ref="B2:M2"/>
    <mergeCell ref="K4:M4"/>
    <mergeCell ref="K5:M5"/>
    <mergeCell ref="K6:M6"/>
    <mergeCell ref="K7:M7"/>
    <mergeCell ref="H18:H19"/>
    <mergeCell ref="I18:I19"/>
    <mergeCell ref="J18:J19"/>
    <mergeCell ref="K18:K19"/>
    <mergeCell ref="L18:L19"/>
    <mergeCell ref="B10:B13"/>
    <mergeCell ref="C16:C17"/>
  </mergeCells>
  <phoneticPr fontId="1"/>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8"/>
  <sheetViews>
    <sheetView view="pageBreakPreview" zoomScale="50" zoomScaleNormal="70" zoomScaleSheetLayoutView="50" workbookViewId="0">
      <selection activeCell="J21" sqref="J21:J23"/>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9" width="24.125" style="1" customWidth="1"/>
    <col min="10" max="10" width="23.625" style="1" customWidth="1"/>
    <col min="11" max="11" width="23.5" style="1" customWidth="1"/>
    <col min="12" max="12" width="23.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3" ht="22.5" customHeight="1">
      <c r="B1" s="87" t="s">
        <v>51</v>
      </c>
      <c r="C1" s="87"/>
    </row>
    <row r="2" spans="2:13" ht="41.25" customHeight="1">
      <c r="B2" s="75" t="s">
        <v>68</v>
      </c>
      <c r="C2" s="75"/>
      <c r="D2" s="75"/>
      <c r="E2" s="75"/>
      <c r="F2" s="75"/>
      <c r="G2" s="75"/>
      <c r="H2" s="75"/>
      <c r="I2" s="75"/>
      <c r="J2" s="75"/>
      <c r="K2" s="75"/>
      <c r="L2" s="75"/>
    </row>
    <row r="3" spans="2:13" ht="36.75" customHeight="1">
      <c r="B3" s="12"/>
      <c r="C3" s="12"/>
      <c r="D3" s="12"/>
      <c r="E3" s="12"/>
      <c r="F3" s="12"/>
      <c r="G3" s="12"/>
      <c r="H3" s="12"/>
      <c r="I3" s="86" t="s">
        <v>38</v>
      </c>
      <c r="J3" s="86"/>
      <c r="K3" s="86"/>
      <c r="L3" s="86"/>
    </row>
    <row r="4" spans="2:13" ht="34.5" customHeight="1" thickBot="1">
      <c r="B4" s="84" t="s">
        <v>40</v>
      </c>
      <c r="C4" s="84"/>
      <c r="D4" s="13"/>
      <c r="E4" s="1" t="s">
        <v>63</v>
      </c>
      <c r="K4" s="83" t="s">
        <v>41</v>
      </c>
      <c r="L4" s="83"/>
    </row>
    <row r="5" spans="2:13" ht="37.5" customHeight="1" thickTop="1">
      <c r="B5" s="76" t="s">
        <v>0</v>
      </c>
      <c r="C5" s="76" t="s">
        <v>1</v>
      </c>
      <c r="D5" s="78" t="s">
        <v>2</v>
      </c>
      <c r="E5" s="79"/>
      <c r="F5" s="80"/>
      <c r="G5" s="78" t="s">
        <v>49</v>
      </c>
      <c r="H5" s="79"/>
      <c r="I5" s="79"/>
      <c r="J5" s="79"/>
      <c r="K5" s="3" t="s">
        <v>9</v>
      </c>
      <c r="L5" s="81" t="s">
        <v>3</v>
      </c>
    </row>
    <row r="6" spans="2:13" ht="45" customHeight="1">
      <c r="B6" s="77"/>
      <c r="C6" s="77"/>
      <c r="D6" s="4" t="s">
        <v>7</v>
      </c>
      <c r="E6" s="4" t="s">
        <v>4</v>
      </c>
      <c r="F6" s="4" t="s">
        <v>5</v>
      </c>
      <c r="G6" s="5" t="s">
        <v>6</v>
      </c>
      <c r="H6" s="4" t="s">
        <v>7</v>
      </c>
      <c r="I6" s="4" t="s">
        <v>11</v>
      </c>
      <c r="J6" s="6" t="s">
        <v>12</v>
      </c>
      <c r="K6" s="7" t="s">
        <v>12</v>
      </c>
      <c r="L6" s="82"/>
    </row>
    <row r="7" spans="2:13" ht="42" customHeight="1">
      <c r="B7" s="101" t="s">
        <v>46</v>
      </c>
      <c r="C7" s="10"/>
      <c r="D7" s="11"/>
      <c r="E7" s="98">
        <v>133000</v>
      </c>
      <c r="F7" s="66">
        <f>D4*E7</f>
        <v>0</v>
      </c>
      <c r="G7" s="11"/>
      <c r="H7" s="11"/>
      <c r="I7" s="11"/>
      <c r="J7" s="69">
        <f>SUM(M7:M20)</f>
        <v>0</v>
      </c>
      <c r="K7" s="72">
        <f>ROUNDDOWN(MIN(F7,J7),-3)</f>
        <v>0</v>
      </c>
      <c r="L7" s="95"/>
      <c r="M7" s="1">
        <f>H7*I7</f>
        <v>0</v>
      </c>
    </row>
    <row r="8" spans="2:13" ht="42" customHeight="1">
      <c r="B8" s="101"/>
      <c r="C8" s="10"/>
      <c r="D8" s="11"/>
      <c r="E8" s="99"/>
      <c r="F8" s="67"/>
      <c r="G8" s="11"/>
      <c r="H8" s="11"/>
      <c r="I8" s="11"/>
      <c r="J8" s="70"/>
      <c r="K8" s="73"/>
      <c r="L8" s="96"/>
      <c r="M8" s="1">
        <f t="shared" ref="M8:M20" si="0">H8*I8</f>
        <v>0</v>
      </c>
    </row>
    <row r="9" spans="2:13" ht="42" customHeight="1">
      <c r="B9" s="101"/>
      <c r="C9" s="10"/>
      <c r="D9" s="11"/>
      <c r="E9" s="99"/>
      <c r="F9" s="67"/>
      <c r="G9" s="11"/>
      <c r="H9" s="11"/>
      <c r="I9" s="11"/>
      <c r="J9" s="70"/>
      <c r="K9" s="73"/>
      <c r="L9" s="96"/>
      <c r="M9" s="1">
        <f t="shared" si="0"/>
        <v>0</v>
      </c>
    </row>
    <row r="10" spans="2:13" ht="42" customHeight="1">
      <c r="B10" s="101"/>
      <c r="C10" s="10"/>
      <c r="D10" s="11"/>
      <c r="E10" s="99"/>
      <c r="F10" s="67"/>
      <c r="G10" s="11"/>
      <c r="H10" s="11"/>
      <c r="I10" s="11"/>
      <c r="J10" s="70"/>
      <c r="K10" s="73"/>
      <c r="L10" s="96"/>
      <c r="M10" s="1">
        <f t="shared" si="0"/>
        <v>0</v>
      </c>
    </row>
    <row r="11" spans="2:13" ht="42" customHeight="1">
      <c r="B11" s="101"/>
      <c r="C11" s="10"/>
      <c r="D11" s="11"/>
      <c r="E11" s="99"/>
      <c r="F11" s="67"/>
      <c r="G11" s="11"/>
      <c r="H11" s="11"/>
      <c r="I11" s="11"/>
      <c r="J11" s="70"/>
      <c r="K11" s="73"/>
      <c r="L11" s="96"/>
      <c r="M11" s="1">
        <f t="shared" si="0"/>
        <v>0</v>
      </c>
    </row>
    <row r="12" spans="2:13" ht="42" customHeight="1">
      <c r="B12" s="101"/>
      <c r="C12" s="10"/>
      <c r="D12" s="11"/>
      <c r="E12" s="99"/>
      <c r="F12" s="67"/>
      <c r="G12" s="11"/>
      <c r="H12" s="11"/>
      <c r="I12" s="11"/>
      <c r="J12" s="70"/>
      <c r="K12" s="73"/>
      <c r="L12" s="96"/>
      <c r="M12" s="1">
        <f t="shared" si="0"/>
        <v>0</v>
      </c>
    </row>
    <row r="13" spans="2:13" ht="42" customHeight="1">
      <c r="B13" s="101"/>
      <c r="C13" s="10"/>
      <c r="D13" s="11"/>
      <c r="E13" s="99"/>
      <c r="F13" s="67"/>
      <c r="G13" s="11"/>
      <c r="H13" s="11"/>
      <c r="I13" s="11"/>
      <c r="J13" s="70"/>
      <c r="K13" s="73"/>
      <c r="L13" s="96"/>
      <c r="M13" s="1">
        <f t="shared" si="0"/>
        <v>0</v>
      </c>
    </row>
    <row r="14" spans="2:13" ht="42" customHeight="1">
      <c r="B14" s="101"/>
      <c r="C14" s="10"/>
      <c r="D14" s="11"/>
      <c r="E14" s="99"/>
      <c r="F14" s="67"/>
      <c r="G14" s="11"/>
      <c r="H14" s="11"/>
      <c r="I14" s="11"/>
      <c r="J14" s="70"/>
      <c r="K14" s="73"/>
      <c r="L14" s="96"/>
      <c r="M14" s="1">
        <f t="shared" si="0"/>
        <v>0</v>
      </c>
    </row>
    <row r="15" spans="2:13" ht="42" customHeight="1">
      <c r="B15" s="101"/>
      <c r="C15" s="10"/>
      <c r="D15" s="11"/>
      <c r="E15" s="99"/>
      <c r="F15" s="67"/>
      <c r="G15" s="11"/>
      <c r="H15" s="11"/>
      <c r="I15" s="11"/>
      <c r="J15" s="70"/>
      <c r="K15" s="73"/>
      <c r="L15" s="96"/>
      <c r="M15" s="1">
        <f t="shared" si="0"/>
        <v>0</v>
      </c>
    </row>
    <row r="16" spans="2:13" ht="42" customHeight="1">
      <c r="B16" s="101"/>
      <c r="C16" s="10"/>
      <c r="D16" s="11"/>
      <c r="E16" s="99"/>
      <c r="F16" s="67"/>
      <c r="G16" s="11"/>
      <c r="H16" s="11"/>
      <c r="I16" s="11"/>
      <c r="J16" s="70"/>
      <c r="K16" s="73"/>
      <c r="L16" s="96"/>
      <c r="M16" s="1">
        <f t="shared" si="0"/>
        <v>0</v>
      </c>
    </row>
    <row r="17" spans="2:13" ht="42" customHeight="1">
      <c r="B17" s="101"/>
      <c r="C17" s="10"/>
      <c r="D17" s="11"/>
      <c r="E17" s="99"/>
      <c r="F17" s="67"/>
      <c r="G17" s="11"/>
      <c r="H17" s="11"/>
      <c r="I17" s="11"/>
      <c r="J17" s="70"/>
      <c r="K17" s="73"/>
      <c r="L17" s="96"/>
      <c r="M17" s="1">
        <f t="shared" si="0"/>
        <v>0</v>
      </c>
    </row>
    <row r="18" spans="2:13" ht="42" customHeight="1">
      <c r="B18" s="101"/>
      <c r="C18" s="10"/>
      <c r="D18" s="11"/>
      <c r="E18" s="99"/>
      <c r="F18" s="67"/>
      <c r="G18" s="11"/>
      <c r="H18" s="11"/>
      <c r="I18" s="11"/>
      <c r="J18" s="70"/>
      <c r="K18" s="73"/>
      <c r="L18" s="96"/>
      <c r="M18" s="1">
        <f t="shared" si="0"/>
        <v>0</v>
      </c>
    </row>
    <row r="19" spans="2:13" ht="42" customHeight="1">
      <c r="B19" s="101"/>
      <c r="C19" s="10"/>
      <c r="D19" s="11"/>
      <c r="E19" s="99"/>
      <c r="F19" s="67"/>
      <c r="G19" s="11"/>
      <c r="H19" s="11"/>
      <c r="I19" s="11"/>
      <c r="J19" s="70"/>
      <c r="K19" s="73"/>
      <c r="L19" s="96"/>
      <c r="M19" s="1">
        <f t="shared" si="0"/>
        <v>0</v>
      </c>
    </row>
    <row r="20" spans="2:13" ht="42" customHeight="1">
      <c r="B20" s="101"/>
      <c r="C20" s="10"/>
      <c r="D20" s="11"/>
      <c r="E20" s="100"/>
      <c r="F20" s="68"/>
      <c r="G20" s="11"/>
      <c r="H20" s="11"/>
      <c r="I20" s="11"/>
      <c r="J20" s="71"/>
      <c r="K20" s="74"/>
      <c r="L20" s="97"/>
      <c r="M20" s="1">
        <f t="shared" si="0"/>
        <v>0</v>
      </c>
    </row>
    <row r="21" spans="2:13" ht="24" customHeight="1">
      <c r="B21" s="85"/>
      <c r="C21" s="76" t="s">
        <v>8</v>
      </c>
      <c r="D21" s="98">
        <f>SUM(D7:D20)</f>
        <v>0</v>
      </c>
      <c r="E21" s="88"/>
      <c r="F21" s="98">
        <f>SUM(F7:F20)</f>
        <v>0</v>
      </c>
      <c r="G21" s="88"/>
      <c r="H21" s="88"/>
      <c r="I21" s="88"/>
      <c r="J21" s="91">
        <f>J7</f>
        <v>0</v>
      </c>
      <c r="K21" s="72">
        <f>K7</f>
        <v>0</v>
      </c>
      <c r="L21" s="95"/>
    </row>
    <row r="22" spans="2:13" ht="24" customHeight="1">
      <c r="B22" s="85"/>
      <c r="C22" s="85"/>
      <c r="D22" s="99"/>
      <c r="E22" s="89"/>
      <c r="F22" s="99"/>
      <c r="G22" s="89"/>
      <c r="H22" s="89"/>
      <c r="I22" s="89"/>
      <c r="J22" s="92"/>
      <c r="K22" s="73"/>
      <c r="L22" s="96"/>
    </row>
    <row r="23" spans="2:13" ht="24" customHeight="1" thickBot="1">
      <c r="B23" s="77"/>
      <c r="C23" s="77"/>
      <c r="D23" s="100"/>
      <c r="E23" s="90"/>
      <c r="F23" s="100"/>
      <c r="G23" s="90"/>
      <c r="H23" s="90"/>
      <c r="I23" s="90"/>
      <c r="J23" s="93"/>
      <c r="K23" s="94"/>
      <c r="L23" s="97"/>
    </row>
    <row r="24" spans="2:13" ht="19.5" thickTop="1">
      <c r="B24" s="2"/>
      <c r="C24" s="2"/>
      <c r="D24" s="2"/>
      <c r="E24" s="2"/>
      <c r="F24" s="2"/>
      <c r="G24" s="2"/>
      <c r="H24" s="2"/>
      <c r="I24" s="2"/>
      <c r="J24" s="2"/>
      <c r="K24" s="2"/>
      <c r="L24" s="2"/>
    </row>
    <row r="25" spans="2:13" ht="18.75" customHeight="1">
      <c r="B25" s="2" t="s">
        <v>39</v>
      </c>
      <c r="C25" s="2"/>
      <c r="D25" s="2"/>
      <c r="E25" s="2"/>
      <c r="F25" s="2"/>
      <c r="G25" s="2"/>
      <c r="H25" s="2"/>
      <c r="I25" s="2"/>
      <c r="J25" s="2"/>
      <c r="K25" s="2"/>
      <c r="L25" s="2"/>
    </row>
    <row r="26" spans="2:13" ht="18.75">
      <c r="B26" s="2" t="s">
        <v>10</v>
      </c>
      <c r="C26" s="2"/>
      <c r="D26" s="2"/>
      <c r="E26" s="2"/>
      <c r="F26" s="2"/>
      <c r="G26" s="2"/>
      <c r="H26" s="2"/>
      <c r="I26" s="2"/>
      <c r="J26" s="2"/>
      <c r="K26" s="2"/>
      <c r="L26" s="2"/>
    </row>
    <row r="27" spans="2:13" ht="18.75">
      <c r="B27" s="2"/>
      <c r="C27" s="2"/>
      <c r="D27" s="2"/>
      <c r="E27" s="2"/>
      <c r="F27" s="2"/>
      <c r="G27" s="2"/>
      <c r="H27" s="2"/>
      <c r="I27" s="2"/>
      <c r="J27" s="2"/>
      <c r="K27" s="2"/>
      <c r="L27" s="2"/>
    </row>
    <row r="28" spans="2:13" ht="18.75">
      <c r="B28" s="2"/>
      <c r="C28" s="2"/>
      <c r="D28" s="2"/>
      <c r="E28" s="2"/>
      <c r="F28" s="2"/>
      <c r="G28" s="2"/>
      <c r="H28" s="2"/>
      <c r="I28" s="2"/>
      <c r="J28" s="2"/>
      <c r="K28" s="2"/>
      <c r="L28" s="2"/>
    </row>
  </sheetData>
  <mergeCells count="27">
    <mergeCell ref="B21:B23"/>
    <mergeCell ref="I3:L3"/>
    <mergeCell ref="B1:C1"/>
    <mergeCell ref="I21:I23"/>
    <mergeCell ref="J21:J23"/>
    <mergeCell ref="K21:K23"/>
    <mergeCell ref="L21:L23"/>
    <mergeCell ref="C21:C23"/>
    <mergeCell ref="D21:D23"/>
    <mergeCell ref="E21:E23"/>
    <mergeCell ref="F21:F23"/>
    <mergeCell ref="G21:G23"/>
    <mergeCell ref="H21:H23"/>
    <mergeCell ref="L7:L20"/>
    <mergeCell ref="B7:B20"/>
    <mergeCell ref="E7:E20"/>
    <mergeCell ref="F7:F20"/>
    <mergeCell ref="J7:J20"/>
    <mergeCell ref="K7:K20"/>
    <mergeCell ref="B2:L2"/>
    <mergeCell ref="B5:B6"/>
    <mergeCell ref="C5:C6"/>
    <mergeCell ref="D5:F5"/>
    <mergeCell ref="G5:J5"/>
    <mergeCell ref="L5:L6"/>
    <mergeCell ref="K4:L4"/>
    <mergeCell ref="B4:C4"/>
  </mergeCells>
  <phoneticPr fontId="1"/>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32"/>
  <sheetViews>
    <sheetView tabSelected="1" view="pageBreakPreview" topLeftCell="B4" zoomScale="60" zoomScaleNormal="60" workbookViewId="0">
      <selection activeCell="E13" sqref="E13:E14"/>
    </sheetView>
  </sheetViews>
  <sheetFormatPr defaultRowHeight="18.75"/>
  <cols>
    <col min="1" max="1" width="5.625" style="2" customWidth="1"/>
    <col min="2" max="2" width="11.75" style="2" customWidth="1"/>
    <col min="3" max="3" width="33.75" style="2" customWidth="1"/>
    <col min="4" max="4" width="10.625" style="2" customWidth="1"/>
    <col min="5" max="5" width="29.875" style="2" customWidth="1"/>
    <col min="6" max="6" width="20.625" style="2" customWidth="1"/>
    <col min="7" max="7" width="38.75" style="2" customWidth="1"/>
    <col min="8" max="8" width="10.625" style="26"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87" t="s">
        <v>52</v>
      </c>
      <c r="C1" s="87"/>
    </row>
    <row r="2" spans="2:12" ht="52.5" customHeight="1">
      <c r="B2" s="75" t="s">
        <v>67</v>
      </c>
      <c r="C2" s="75"/>
      <c r="D2" s="75"/>
      <c r="E2" s="75"/>
      <c r="F2" s="75"/>
      <c r="G2" s="75"/>
      <c r="H2" s="75"/>
      <c r="I2" s="75"/>
      <c r="J2" s="75"/>
      <c r="K2" s="75"/>
      <c r="L2" s="75"/>
    </row>
    <row r="3" spans="2:12" ht="52.5" customHeight="1">
      <c r="B3" s="12"/>
      <c r="C3" s="12"/>
      <c r="D3" s="12"/>
      <c r="E3" s="12"/>
      <c r="F3" s="12"/>
      <c r="G3" s="12"/>
      <c r="H3" s="27"/>
      <c r="I3" s="25"/>
      <c r="J3" s="86" t="s">
        <v>53</v>
      </c>
      <c r="K3" s="86"/>
      <c r="L3" s="86"/>
    </row>
    <row r="4" spans="2:12" ht="36.75" customHeight="1" thickBot="1">
      <c r="K4" s="83" t="s">
        <v>41</v>
      </c>
      <c r="L4" s="83"/>
    </row>
    <row r="5" spans="2:12" ht="36.75" customHeight="1" thickTop="1">
      <c r="B5" s="76" t="s">
        <v>0</v>
      </c>
      <c r="C5" s="76" t="s">
        <v>1</v>
      </c>
      <c r="D5" s="78" t="s">
        <v>2</v>
      </c>
      <c r="E5" s="79"/>
      <c r="F5" s="80"/>
      <c r="G5" s="78" t="s">
        <v>49</v>
      </c>
      <c r="H5" s="79"/>
      <c r="I5" s="79"/>
      <c r="J5" s="79"/>
      <c r="K5" s="3" t="s">
        <v>9</v>
      </c>
      <c r="L5" s="81" t="s">
        <v>3</v>
      </c>
    </row>
    <row r="6" spans="2:12" ht="53.25" customHeight="1">
      <c r="B6" s="77"/>
      <c r="C6" s="77"/>
      <c r="D6" s="4" t="s">
        <v>7</v>
      </c>
      <c r="E6" s="4" t="s">
        <v>4</v>
      </c>
      <c r="F6" s="4" t="s">
        <v>5</v>
      </c>
      <c r="G6" s="5" t="s">
        <v>6</v>
      </c>
      <c r="H6" s="4" t="s">
        <v>7</v>
      </c>
      <c r="I6" s="4" t="s">
        <v>11</v>
      </c>
      <c r="J6" s="24" t="s">
        <v>12</v>
      </c>
      <c r="K6" s="7" t="s">
        <v>12</v>
      </c>
      <c r="L6" s="82"/>
    </row>
    <row r="7" spans="2:12" ht="36" customHeight="1">
      <c r="B7" s="108"/>
      <c r="C7" s="102" t="s">
        <v>56</v>
      </c>
      <c r="D7" s="103"/>
      <c r="E7" s="99">
        <v>4320000</v>
      </c>
      <c r="F7" s="104">
        <f>D7*E7</f>
        <v>0</v>
      </c>
      <c r="G7" s="103"/>
      <c r="H7" s="104">
        <f>D7</f>
        <v>0</v>
      </c>
      <c r="I7" s="68"/>
      <c r="J7" s="92">
        <f>H7*I7</f>
        <v>0</v>
      </c>
      <c r="K7" s="74">
        <f>ROUNDDOWN(MIN(F7,J7),-3)</f>
        <v>0</v>
      </c>
      <c r="L7" s="96"/>
    </row>
    <row r="8" spans="2:12" ht="36" customHeight="1">
      <c r="B8" s="108"/>
      <c r="C8" s="102"/>
      <c r="D8" s="103"/>
      <c r="E8" s="99"/>
      <c r="F8" s="105"/>
      <c r="G8" s="103"/>
      <c r="H8" s="105"/>
      <c r="I8" s="106"/>
      <c r="J8" s="92"/>
      <c r="K8" s="107"/>
      <c r="L8" s="96"/>
    </row>
    <row r="9" spans="2:12" ht="36" customHeight="1">
      <c r="B9" s="108"/>
      <c r="C9" s="102" t="s">
        <v>57</v>
      </c>
      <c r="D9" s="109"/>
      <c r="E9" s="98">
        <v>51400</v>
      </c>
      <c r="F9" s="105">
        <f t="shared" ref="F9" si="0">D9*E9</f>
        <v>0</v>
      </c>
      <c r="G9" s="109"/>
      <c r="H9" s="105">
        <f t="shared" ref="H9" si="1">D9</f>
        <v>0</v>
      </c>
      <c r="I9" s="106"/>
      <c r="J9" s="91">
        <f>H9*I9</f>
        <v>0</v>
      </c>
      <c r="K9" s="107">
        <f>ROUNDDOWN(MIN(F9,J9),-3)</f>
        <v>0</v>
      </c>
      <c r="L9" s="95"/>
    </row>
    <row r="10" spans="2:12" ht="36" customHeight="1">
      <c r="B10" s="108"/>
      <c r="C10" s="102"/>
      <c r="D10" s="103"/>
      <c r="E10" s="99"/>
      <c r="F10" s="105"/>
      <c r="G10" s="103"/>
      <c r="H10" s="105"/>
      <c r="I10" s="106"/>
      <c r="J10" s="92"/>
      <c r="K10" s="107"/>
      <c r="L10" s="96"/>
    </row>
    <row r="11" spans="2:12" ht="36" customHeight="1">
      <c r="B11" s="108"/>
      <c r="C11" s="102" t="s">
        <v>66</v>
      </c>
      <c r="D11" s="109"/>
      <c r="E11" s="112" t="s">
        <v>58</v>
      </c>
      <c r="F11" s="106"/>
      <c r="G11" s="109"/>
      <c r="H11" s="105">
        <f t="shared" ref="H11" si="2">D11</f>
        <v>0</v>
      </c>
      <c r="I11" s="106"/>
      <c r="J11" s="91">
        <f>H11*I11</f>
        <v>0</v>
      </c>
      <c r="K11" s="107">
        <f>ROUNDDOWN(MIN(F11,J11),-3)</f>
        <v>0</v>
      </c>
      <c r="L11" s="95"/>
    </row>
    <row r="12" spans="2:12" ht="36" customHeight="1">
      <c r="B12" s="108"/>
      <c r="C12" s="119"/>
      <c r="D12" s="111"/>
      <c r="E12" s="113"/>
      <c r="F12" s="106"/>
      <c r="G12" s="111"/>
      <c r="H12" s="105"/>
      <c r="I12" s="106"/>
      <c r="J12" s="93"/>
      <c r="K12" s="107"/>
      <c r="L12" s="97"/>
    </row>
    <row r="13" spans="2:12" ht="36" customHeight="1">
      <c r="B13" s="108"/>
      <c r="C13" s="102" t="s">
        <v>64</v>
      </c>
      <c r="D13" s="103"/>
      <c r="E13" s="110">
        <v>905000</v>
      </c>
      <c r="F13" s="104">
        <f>D13*E13</f>
        <v>0</v>
      </c>
      <c r="G13" s="103"/>
      <c r="H13" s="104">
        <f>D13</f>
        <v>0</v>
      </c>
      <c r="I13" s="68"/>
      <c r="J13" s="92">
        <f>H13*I13</f>
        <v>0</v>
      </c>
      <c r="K13" s="74">
        <f>ROUNDDOWN(MIN(F13,J13),-3)</f>
        <v>0</v>
      </c>
      <c r="L13" s="96"/>
    </row>
    <row r="14" spans="2:12" ht="36" customHeight="1">
      <c r="B14" s="108"/>
      <c r="C14" s="102"/>
      <c r="D14" s="103"/>
      <c r="E14" s="110"/>
      <c r="F14" s="105"/>
      <c r="G14" s="103"/>
      <c r="H14" s="105"/>
      <c r="I14" s="106"/>
      <c r="J14" s="92"/>
      <c r="K14" s="107"/>
      <c r="L14" s="96"/>
    </row>
    <row r="15" spans="2:12" ht="36" customHeight="1">
      <c r="B15" s="108"/>
      <c r="C15" s="102" t="s">
        <v>65</v>
      </c>
      <c r="D15" s="109"/>
      <c r="E15" s="120">
        <v>205000</v>
      </c>
      <c r="F15" s="105">
        <f t="shared" ref="F15" si="3">D15*E15</f>
        <v>0</v>
      </c>
      <c r="G15" s="109"/>
      <c r="H15" s="105">
        <f t="shared" ref="H15" si="4">D15</f>
        <v>0</v>
      </c>
      <c r="I15" s="106"/>
      <c r="J15" s="91">
        <f>H15*I15</f>
        <v>0</v>
      </c>
      <c r="K15" s="107">
        <f>ROUNDDOWN(MIN(F15,J15),-3)</f>
        <v>0</v>
      </c>
      <c r="L15" s="95"/>
    </row>
    <row r="16" spans="2:12" ht="36" customHeight="1">
      <c r="B16" s="108"/>
      <c r="C16" s="119"/>
      <c r="D16" s="103"/>
      <c r="E16" s="110"/>
      <c r="F16" s="105"/>
      <c r="G16" s="103"/>
      <c r="H16" s="105"/>
      <c r="I16" s="106"/>
      <c r="J16" s="92"/>
      <c r="K16" s="107"/>
      <c r="L16" s="96"/>
    </row>
    <row r="17" spans="2:12" ht="36" customHeight="1">
      <c r="B17" s="108"/>
      <c r="C17" s="102" t="s">
        <v>59</v>
      </c>
      <c r="D17" s="109"/>
      <c r="E17" s="112" t="s">
        <v>58</v>
      </c>
      <c r="F17" s="106"/>
      <c r="G17" s="109"/>
      <c r="H17" s="105">
        <f t="shared" ref="H17" si="5">D17</f>
        <v>0</v>
      </c>
      <c r="I17" s="106"/>
      <c r="J17" s="91">
        <f>H17*I17</f>
        <v>0</v>
      </c>
      <c r="K17" s="107">
        <f>ROUNDDOWN(MIN(F17,J17),-3)</f>
        <v>0</v>
      </c>
      <c r="L17" s="95"/>
    </row>
    <row r="18" spans="2:12" ht="36" customHeight="1">
      <c r="B18" s="108"/>
      <c r="C18" s="102"/>
      <c r="D18" s="111"/>
      <c r="E18" s="113"/>
      <c r="F18" s="106"/>
      <c r="G18" s="111"/>
      <c r="H18" s="105"/>
      <c r="I18" s="106"/>
      <c r="J18" s="93"/>
      <c r="K18" s="107"/>
      <c r="L18" s="97"/>
    </row>
    <row r="19" spans="2:12" ht="45" customHeight="1">
      <c r="B19" s="108"/>
      <c r="C19" s="121" t="s">
        <v>60</v>
      </c>
      <c r="D19" s="122"/>
      <c r="E19" s="122"/>
      <c r="F19" s="122"/>
      <c r="G19" s="122"/>
      <c r="H19" s="122"/>
      <c r="I19" s="122"/>
      <c r="J19" s="122"/>
      <c r="K19" s="122"/>
      <c r="L19" s="123"/>
    </row>
    <row r="20" spans="2:12" ht="36" customHeight="1">
      <c r="B20" s="108"/>
      <c r="C20" s="117" t="s">
        <v>61</v>
      </c>
      <c r="D20" s="109"/>
      <c r="E20" s="125">
        <v>300000</v>
      </c>
      <c r="F20" s="105">
        <f t="shared" ref="F20" si="6">D20*E20</f>
        <v>0</v>
      </c>
      <c r="G20" s="109"/>
      <c r="H20" s="105">
        <f t="shared" ref="H20" si="7">D20</f>
        <v>0</v>
      </c>
      <c r="I20" s="106"/>
      <c r="J20" s="91">
        <f>H20*I20</f>
        <v>0</v>
      </c>
      <c r="K20" s="107">
        <f>ROUNDDOWN(MIN(F20,J20),-3)</f>
        <v>0</v>
      </c>
      <c r="L20" s="95"/>
    </row>
    <row r="21" spans="2:12" ht="36" customHeight="1">
      <c r="B21" s="108"/>
      <c r="C21" s="124"/>
      <c r="D21" s="103"/>
      <c r="E21" s="126"/>
      <c r="F21" s="105"/>
      <c r="G21" s="103"/>
      <c r="H21" s="120"/>
      <c r="I21" s="66"/>
      <c r="J21" s="92"/>
      <c r="K21" s="72"/>
      <c r="L21" s="96"/>
    </row>
    <row r="22" spans="2:12" ht="45" customHeight="1">
      <c r="B22" s="108"/>
      <c r="C22" s="114" t="s">
        <v>70</v>
      </c>
      <c r="D22" s="115"/>
      <c r="E22" s="115"/>
      <c r="F22" s="115"/>
      <c r="G22" s="115"/>
      <c r="H22" s="115"/>
      <c r="I22" s="115"/>
      <c r="J22" s="115"/>
      <c r="K22" s="115"/>
      <c r="L22" s="116"/>
    </row>
    <row r="23" spans="2:12" ht="36" customHeight="1">
      <c r="B23" s="108"/>
      <c r="C23" s="117" t="s">
        <v>62</v>
      </c>
      <c r="D23" s="109"/>
      <c r="E23" s="125">
        <v>1500000</v>
      </c>
      <c r="F23" s="105">
        <f t="shared" ref="F23" si="8">D23*E23</f>
        <v>0</v>
      </c>
      <c r="G23" s="109"/>
      <c r="H23" s="105">
        <f t="shared" ref="H23" si="9">D23</f>
        <v>0</v>
      </c>
      <c r="I23" s="106"/>
      <c r="J23" s="91">
        <f>H23*I23</f>
        <v>0</v>
      </c>
      <c r="K23" s="107">
        <f>ROUNDDOWN(MIN(F23,J23),-3)</f>
        <v>0</v>
      </c>
      <c r="L23" s="95"/>
    </row>
    <row r="24" spans="2:12" ht="36" customHeight="1">
      <c r="B24" s="108"/>
      <c r="C24" s="118"/>
      <c r="D24" s="111"/>
      <c r="E24" s="126"/>
      <c r="F24" s="105"/>
      <c r="G24" s="111"/>
      <c r="H24" s="105"/>
      <c r="I24" s="106"/>
      <c r="J24" s="93"/>
      <c r="K24" s="107"/>
      <c r="L24" s="97"/>
    </row>
    <row r="25" spans="2:12" ht="24" customHeight="1">
      <c r="B25" s="8"/>
      <c r="C25" s="76" t="s">
        <v>8</v>
      </c>
      <c r="D25" s="127"/>
      <c r="E25" s="88"/>
      <c r="F25" s="98">
        <f>SUM(F7:F18)+F20+F23</f>
        <v>0</v>
      </c>
      <c r="G25" s="88"/>
      <c r="H25" s="98">
        <f>SUM(H7:H18)+H20+H23</f>
        <v>0</v>
      </c>
      <c r="I25" s="88"/>
      <c r="J25" s="91">
        <f>SUM(J7:J18)+J20+J23</f>
        <v>0</v>
      </c>
      <c r="K25" s="72">
        <f>SUM(K7:K18)+K20+K23</f>
        <v>0</v>
      </c>
      <c r="L25" s="95"/>
    </row>
    <row r="26" spans="2:12" ht="24" customHeight="1">
      <c r="B26" s="8"/>
      <c r="C26" s="85"/>
      <c r="D26" s="128"/>
      <c r="E26" s="89"/>
      <c r="F26" s="99"/>
      <c r="G26" s="89"/>
      <c r="H26" s="99"/>
      <c r="I26" s="89"/>
      <c r="J26" s="92"/>
      <c r="K26" s="73"/>
      <c r="L26" s="96"/>
    </row>
    <row r="27" spans="2:12" ht="24" customHeight="1" thickBot="1">
      <c r="B27" s="9"/>
      <c r="C27" s="77"/>
      <c r="D27" s="129"/>
      <c r="E27" s="90"/>
      <c r="F27" s="100"/>
      <c r="G27" s="90"/>
      <c r="H27" s="100"/>
      <c r="I27" s="90"/>
      <c r="J27" s="93"/>
      <c r="K27" s="94"/>
      <c r="L27" s="97"/>
    </row>
    <row r="28" spans="2:12" ht="19.5" thickTop="1"/>
    <row r="29" spans="2:12" ht="18.75" customHeight="1">
      <c r="B29" s="2" t="s">
        <v>39</v>
      </c>
    </row>
    <row r="30" spans="2:12" ht="18.75" customHeight="1"/>
    <row r="31" spans="2:12" ht="18.75" customHeight="1"/>
    <row r="32" spans="2:12" hidden="1">
      <c r="B32" s="2">
        <v>360000</v>
      </c>
    </row>
  </sheetData>
  <mergeCells count="102">
    <mergeCell ref="I23:I24"/>
    <mergeCell ref="J23:J24"/>
    <mergeCell ref="K23:K24"/>
    <mergeCell ref="L23:L24"/>
    <mergeCell ref="C25:C27"/>
    <mergeCell ref="D25:D27"/>
    <mergeCell ref="E25:E27"/>
    <mergeCell ref="F25:F27"/>
    <mergeCell ref="G25:G27"/>
    <mergeCell ref="H25:H27"/>
    <mergeCell ref="I25:I27"/>
    <mergeCell ref="J25:J27"/>
    <mergeCell ref="K25:K27"/>
    <mergeCell ref="L25:L27"/>
    <mergeCell ref="D23:D24"/>
    <mergeCell ref="E23:E24"/>
    <mergeCell ref="F23:F24"/>
    <mergeCell ref="G23:G24"/>
    <mergeCell ref="H23:H24"/>
    <mergeCell ref="K17:K18"/>
    <mergeCell ref="L17:L18"/>
    <mergeCell ref="C19:L19"/>
    <mergeCell ref="C20:C21"/>
    <mergeCell ref="D20:D21"/>
    <mergeCell ref="E20:E21"/>
    <mergeCell ref="F20:F21"/>
    <mergeCell ref="G20:G21"/>
    <mergeCell ref="H20:H21"/>
    <mergeCell ref="I20:I21"/>
    <mergeCell ref="J20:J21"/>
    <mergeCell ref="K20:K21"/>
    <mergeCell ref="L20:L21"/>
    <mergeCell ref="F17:F18"/>
    <mergeCell ref="G17:G18"/>
    <mergeCell ref="H17:H18"/>
    <mergeCell ref="I17:I18"/>
    <mergeCell ref="J17:J18"/>
    <mergeCell ref="L11:L12"/>
    <mergeCell ref="F9:F10"/>
    <mergeCell ref="G9:G10"/>
    <mergeCell ref="H9:H10"/>
    <mergeCell ref="I9:I10"/>
    <mergeCell ref="J9:J10"/>
    <mergeCell ref="K13:K14"/>
    <mergeCell ref="L13:L14"/>
    <mergeCell ref="C15:C16"/>
    <mergeCell ref="D15:D16"/>
    <mergeCell ref="E15:E16"/>
    <mergeCell ref="F15:F16"/>
    <mergeCell ref="G15:G16"/>
    <mergeCell ref="H15:H16"/>
    <mergeCell ref="I15:I16"/>
    <mergeCell ref="J15:J16"/>
    <mergeCell ref="K15:K16"/>
    <mergeCell ref="L15:L16"/>
    <mergeCell ref="F13:F14"/>
    <mergeCell ref="G13:G14"/>
    <mergeCell ref="H13:H14"/>
    <mergeCell ref="I13:I14"/>
    <mergeCell ref="J13:J14"/>
    <mergeCell ref="C11:C12"/>
    <mergeCell ref="K9:K10"/>
    <mergeCell ref="L9:L10"/>
    <mergeCell ref="B7:B24"/>
    <mergeCell ref="C9:C10"/>
    <mergeCell ref="D9:D10"/>
    <mergeCell ref="E9:E10"/>
    <mergeCell ref="C13:C14"/>
    <mergeCell ref="D13:D14"/>
    <mergeCell ref="E13:E14"/>
    <mergeCell ref="C17:C18"/>
    <mergeCell ref="D17:D18"/>
    <mergeCell ref="E17:E18"/>
    <mergeCell ref="C22:L22"/>
    <mergeCell ref="C23:C24"/>
    <mergeCell ref="D11:D12"/>
    <mergeCell ref="E11:E12"/>
    <mergeCell ref="F11:F12"/>
    <mergeCell ref="G11:G12"/>
    <mergeCell ref="H11:H12"/>
    <mergeCell ref="I11:I12"/>
    <mergeCell ref="J11:J12"/>
    <mergeCell ref="K11:K12"/>
    <mergeCell ref="J7:J8"/>
    <mergeCell ref="K7:K8"/>
    <mergeCell ref="C7:C8"/>
    <mergeCell ref="D7:D8"/>
    <mergeCell ref="E7:E8"/>
    <mergeCell ref="F7:F8"/>
    <mergeCell ref="G7:G8"/>
    <mergeCell ref="H7:H8"/>
    <mergeCell ref="I7:I8"/>
    <mergeCell ref="B1:C1"/>
    <mergeCell ref="B2:L2"/>
    <mergeCell ref="L5:L6"/>
    <mergeCell ref="G5:J5"/>
    <mergeCell ref="D5:F5"/>
    <mergeCell ref="C5:C6"/>
    <mergeCell ref="B5:B6"/>
    <mergeCell ref="J3:L3"/>
    <mergeCell ref="K4:L4"/>
    <mergeCell ref="L7:L8"/>
  </mergeCells>
  <phoneticPr fontId="1"/>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総括表</vt:lpstr>
      <vt:lpstr>初度設備</vt:lpstr>
      <vt:lpstr>その他の設備費</vt:lpstr>
      <vt:lpstr>初度設備!Print_Area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2020-09-19T09:27:51Z</cp:lastPrinted>
  <dcterms:created xsi:type="dcterms:W3CDTF">2014-03-17T09:07:12Z</dcterms:created>
  <dcterms:modified xsi:type="dcterms:W3CDTF">2020-09-26T04:26:39Z</dcterms:modified>
</cp:coreProperties>
</file>