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F765213-2EF1-4FBE-AADD-EA59F7FE3079}"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<sst xmlns="http://schemas.openxmlformats.org/spreadsheetml/2006/main" count="2984" uniqueCount="1050">
  <si>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</si>
  <si>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</si>
  <si>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</si>
  <si>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</si>
  <si>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</si>
  <si>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</si>
  <si>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</si>
  <si>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</si>
  <si>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</si>
  <si>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</si>
  <si>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</si>
  <si>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</si>
  <si>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</si>
  <si>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</si>
  <si>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</si>
  <si>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</si>
  <si>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</si>
  <si>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</si>
  <si>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</si>
  <si>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</si>
  <si>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</si>
  <si>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</si>
  <si>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</si>
  <si>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</si>
  <si>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</si>
  <si>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</si>
  <si>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</si>
  <si>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</si>
  <si>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</si>
  <si>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</si>
  <si>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</si>
  <si>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</si>
  <si>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</si>
  <si>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</si>
  <si>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</si>
  <si>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</si>
  <si>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</si>
  <si>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</si>
  <si>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</si>
  <si>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</si>
  <si>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</si>
  <si>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</si>
  <si>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</si>
  <si>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</si>
  <si>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</si>
  <si>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</si>
  <si>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</si>
  <si>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</si>
  <si>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</si>
  <si>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</si>
  <si>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</si>
  <si>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</si>
  <si>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</si>
  <si>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</si>
  <si>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</si>
  <si>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</si>
  <si>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</si>
  <si>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</si>
  <si>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</si>
  <si>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</si>
  <si>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</si>
  <si>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</si>
  <si>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</si>
  <si>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</si>
  <si>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</si>
  <si>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</si>
  <si>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</si>
  <si>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</si>
  <si>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</si>
  <si>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</si>
  <si>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</si>
  <si>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</si>
  <si>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</si>
  <si>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</si>
  <si>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</si>
  <si>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</si>
  <si>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</si>
  <si>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</si>
  <si>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</si>
  <si>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</si>
  <si>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</si>
  <si>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</si>
  <si>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</si>
  <si>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</si>
  <si>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</si>
  <si>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</si>
  <si>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</si>
  <si>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</si>
  <si>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</si>
  <si>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</si>
  <si>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</si>
  <si>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</si>
  <si>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</si>
  <si>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</si>
  <si>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</si>
  <si>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</si>
  <si>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</si>
  <si>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</si>
  <si>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</si>
  <si>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</si>
  <si>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</si>
  <si>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</si>
  <si>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</si>
  <si>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</si>
  <si>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</si>
  <si>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</si>
  <si>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</si>
  <si>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</si>
  <si>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</si>
  <si>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</si>
  <si>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</si>
  <si>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</si>
  <si>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</si>
  <si>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</si>
  <si>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</si>
  <si>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</si>
  <si>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</si>
  <si>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</si>
  <si>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</si>
  <si>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</si>
  <si>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</si>
  <si>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</si>
  <si>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</si>
  <si>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</si>
  <si>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</si>
  <si>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</si>
  <si>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</si>
  <si>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</si>
  <si>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</si>
  <si>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</si>
  <si>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</si>
  <si>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</si>
  <si>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</si>
  <si>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</si>
  <si>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</si>
  <si>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</si>
  <si>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</si>
  <si>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</si>
  <si>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</si>
  <si>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</si>
  <si>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</si>
  <si>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</si>
  <si>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</si>
  <si>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</si>
  <si>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</si>
  <si>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</si>
  <si>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</si>
  <si>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</si>
  <si>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</si>
  <si>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</si>
  <si>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</si>
  <si>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</si>
  <si>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</si>
  <si>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</si>
  <si>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</si>
  <si>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</si>
  <si>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</si>
  <si>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</si>
  <si>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</si>
  <si>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</si>
  <si>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</si>
  <si>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</si>
  <si>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</si>
  <si>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</si>
  <si>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</si>
  <si>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</si>
  <si>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</si>
  <si>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</si>
  <si>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</si>
  <si>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</si>
  <si>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</si>
  <si>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</si>
  <si>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</si>
  <si>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</si>
  <si>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</si>
  <si>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</si>
  <si>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</si>
  <si>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</si>
  <si>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</si>
  <si>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</si>
  <si>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</si>
  <si>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</si>
  <si>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</si>
  <si>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</si>
  <si>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</si>
  <si>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</si>
  <si>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</si>
  <si>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</si>
  <si>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</si>
  <si>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</si>
  <si>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</si>
  <si>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</si>
  <si>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</si>
  <si>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</si>
  <si>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</si>
  <si>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</si>
  <si>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</si>
  <si>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</si>
  <si>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</si>
  <si>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</si>
  <si>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</si>
  <si>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</si>
  <si>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</si>
  <si>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</si>
  <si>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</si>
  <si>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</si>
  <si>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</si>
  <si>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</si>
  <si>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</si>
  <si>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</si>
  <si>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</si>
  <si>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</si>
  <si>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</si>
  <si>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</si>
  <si>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</si>
  <si>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</si>
  <si>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</si>
  <si>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</si>
  <si>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</si>
  <si>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</si>
  <si>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</si>
  <si>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</si>
  <si>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</si>
  <si>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</si>
  <si>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</si>
  <si>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</si>
  <si>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</si>
  <si>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</si>
  <si>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</si>
  <si>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</si>
  <si>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</si>
  <si>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</si>
  <si>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</si>
  <si>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</si>
  <si>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</si>
  <si>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</si>
  <si>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</si>
  <si>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</si>
  <si>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</si>
  <si>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</si>
  <si>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</si>
  <si>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</si>
  <si>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</si>
  <si>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</si>
  <si>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</si>
  <si>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</si>
  <si>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</si>
  <si>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</si>
  <si>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</si>
  <si>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</si>
  <si>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</si>
  <si>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</si>
  <si>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</si>
  <si>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</si>
  <si>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</si>
  <si>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</si>
  <si>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</si>
  <si>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</si>
  <si>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</si>
  <si>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</si>
  <si>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</si>
  <si>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</si>
  <si>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</si>
  <si>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</si>
  <si>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</si>
  <si>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</si>
  <si>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</si>
  <si>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</si>
  <si>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</si>
  <si>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</si>
  <si>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</si>
  <si>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</si>
  <si>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</si>
  <si>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</si>
  <si>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</si>
  <si>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</si>
  <si>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</si>
  <si>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</si>
  <si>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</si>
  <si>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</si>
  <si>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</si>
  <si>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</si>
  <si>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</si>
  <si>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</si>
  <si>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</si>
  <si>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</si>
  <si>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</si>
  <si>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</si>
  <si>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</si>
  <si>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</si>
  <si>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</si>
  <si>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</si>
  <si>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</si>
  <si>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</si>
  <si>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</si>
  <si>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</si>
  <si>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</si>
  <si>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</si>
  <si>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</si>
  <si>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</si>
  <si>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</si>
  <si>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</si>
  <si>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</si>
  <si>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</si>
  <si>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</si>
  <si>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</si>
  <si>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</si>
  <si>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</si>
  <si>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</si>
  <si>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</si>
  <si>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</si>
  <si>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</si>
  <si>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</si>
  <si>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</si>
  <si>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</si>
  <si>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</si>
  <si>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</si>
  <si>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</si>
  <si>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</si>
  <si>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</si>
  <si>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</si>
  <si>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</si>
  <si>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</si>
  <si>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</si>
  <si>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</si>
  <si>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</si>
  <si>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</si>
  <si>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</si>
  <si>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</si>
  <si>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</si>
  <si>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</si>
  <si>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</si>
  <si>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</si>
  <si>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</si>
  <si>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</si>
  <si>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</si>
  <si>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</si>
  <si>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</si>
  <si>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</si>
  <si>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</si>
  <si>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</si>
  <si>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</si>
  <si>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</si>
  <si>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</si>
  <si>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</si>
  <si>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</si>
  <si>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</si>
  <si>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</si>
  <si>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</si>
  <si>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</si>
  <si>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</si>
  <si>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</si>
  <si>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</si>
  <si>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</si>
  <si>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</si>
  <si>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</si>
  <si>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</si>
  <si>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</si>
  <si>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</si>
  <si>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</si>
  <si>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</si>
  <si>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</si>
  <si>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</si>
  <si>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</si>
  <si>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</si>
  <si>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</si>
  <si>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</si>
  <si>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</si>
  <si>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</si>
  <si>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</si>
  <si>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</si>
  <si>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</si>
  <si>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</si>
  <si>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</si>
  <si>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</si>
  <si>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</si>
  <si>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</si>
  <si>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</si>
  <si>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</si>
  <si>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</si>
  <si>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</si>
  <si>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</si>
  <si>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</si>
  <si>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</si>
  <si>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</si>
  <si>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</si>
  <si>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</si>
  <si>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</si>
  <si>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</si>
  <si>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</si>
  <si>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</si>
  <si>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</si>
  <si>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</si>
  <si>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</si>
  <si>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</si>
  <si>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</si>
  <si>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</si>
  <si>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</si>
  <si>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</si>
  <si>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</si>
  <si>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</si>
  <si>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</si>
  <si>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</si>
  <si>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</si>
  <si>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</si>
  <si>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</si>
  <si>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</si>
  <si>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</si>
  <si>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</si>
  <si>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</si>
  <si>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</si>
  <si>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</si>
  <si>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</si>
  <si>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</si>
  <si>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</si>
  <si>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</si>
  <si>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</si>
  <si>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</si>
  <si>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</si>
  <si>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</si>
  <si>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</si>
  <si>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</si>
  <si>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</si>
  <si>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</si>
  <si>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</si>
  <si>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</si>
  <si>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</si>
  <si>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</si>
  <si>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</si>
  <si>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</si>
  <si>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</si>
  <si>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</si>
  <si>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</si>
  <si>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</si>
  <si>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</si>
  <si>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</si>
  <si>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</si>
  <si>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</si>
  <si>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</si>
  <si>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</si>
  <si>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</si>
  <si>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</si>
  <si>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</si>
  <si>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</si>
  <si>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</si>
  <si>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</si>
  <si>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</si>
  <si>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</si>
  <si>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</si>
  <si>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</si>
  <si>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</si>
  <si>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</si>
  <si>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</si>
  <si>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</si>
  <si>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</si>
  <si>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</si>
  <si>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</si>
  <si>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</si>
  <si>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</si>
  <si>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</si>
  <si>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</si>
  <si>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</si>
  <si>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</si>
  <si>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</si>
  <si>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</si>
  <si>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</si>
  <si>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</si>
  <si>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</si>
  <si>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</si>
  <si>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</si>
  <si>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</si>
  <si>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</si>
  <si>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</si>
  <si>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</si>
  <si>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</si>
  <si>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</si>
  <si>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</si>
  <si>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</si>
  <si>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</si>
  <si>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</si>
  <si>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</si>
  <si>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</si>
  <si>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</si>
  <si>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</si>
  <si>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</si>
  <si>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</si>
  <si>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</si>
  <si>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</si>
  <si>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</si>
  <si>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</si>
  <si>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</si>
  <si>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</si>
  <si>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</si>
  <si>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</si>
  <si>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</si>
  <si>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</si>
  <si>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</si>
  <si>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</si>
  <si>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</si>
  <si>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</si>
  <si>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</si>
  <si>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</si>
  <si>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</si>
  <si>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</si>
  <si>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</si>
  <si>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</si>
  <si>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</si>
  <si>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</si>
  <si>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</si>
  <si>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</si>
  <si>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</si>
  <si>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</si>
  <si>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</si>
  <si>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</si>
  <si>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</si>
  <si>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</si>
  <si>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</si>
  <si>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</si>
  <si>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</si>
  <si>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</si>
  <si>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</si>
  <si>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</si>
  <si>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</si>
  <si>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</si>
  <si>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</si>
  <si>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</si>
  <si>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</si>
  <si>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</si>
  <si>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</si>
  <si>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</si>
  <si>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</si>
  <si>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</si>
  <si>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</si>
  <si>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</si>
  <si>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</si>
  <si>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</si>
  <si>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</si>
  <si>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</si>
  <si>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</si>
  <si>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</si>
  <si>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</si>
  <si>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</si>
  <si>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</si>
  <si>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</si>
  <si>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</si>
  <si>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</si>
  <si>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</si>
  <si>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</si>
  <si>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</si>
  <si>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</si>
  <si>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</si>
  <si>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</si>
  <si>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</si>
  <si>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</si>
  <si>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</si>
  <si>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</si>
  <si>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</si>
  <si>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</si>
  <si>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</si>
  <si>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</si>
  <si>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</si>
  <si>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</si>
  <si>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</si>
  <si>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</si>
  <si>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</si>
  <si>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</si>
  <si>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</si>
  <si>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</si>
  <si>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</si>
  <si>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</si>
  <si>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</si>
  <si>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</si>
  <si>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</si>
  <si>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</si>
  <si>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</si>
  <si>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</si>
  <si>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</si>
  <si>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</si>
  <si>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</si>
  <si>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</si>
  <si>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</si>
  <si>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</si>
  <si>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</si>
  <si>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</si>
  <si>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</si>
  <si>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</si>
  <si>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</si>
  <si>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</si>
  <si>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</si>
  <si>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</si>
  <si>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</si>
  <si>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</si>
  <si>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</si>
  <si>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</si>
  <si>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</si>
  <si>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</si>
  <si>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</si>
  <si>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</si>
  <si>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</si>
  <si>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</si>
  <si>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</si>
  <si>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</si>
  <si>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</si>
  <si>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</si>
  <si>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</si>
  <si>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</si>
  <si>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</si>
  <si>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</si>
  <si>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</si>
  <si>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</si>
  <si>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</si>
  <si>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</si>
  <si>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</si>
  <si>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</si>
  <si>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</si>
  <si>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</si>
  <si>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</si>
  <si>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</si>
  <si>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</si>
  <si>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</si>
  <si>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</si>
  <si>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</si>
  <si>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</si>
  <si>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</si>
  <si>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</si>
  <si>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</si>
  <si>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</si>
  <si>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</si>
  <si>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</si>
  <si>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</si>
  <si>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</si>
  <si>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</si>
  <si>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</si>
  <si>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</si>
  <si>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</si>
  <si>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</si>
  <si>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</si>
  <si>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</si>
  <si>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</si>
  <si>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</si>
  <si>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</si>
  <si>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</si>
  <si>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</si>
  <si>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</si>
  <si>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</si>
  <si>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</si>
  <si>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</si>
  <si>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</si>
  <si>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</si>
  <si>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</si>
  <si>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</si>
  <si>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</si>
  <si>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</si>
  <si>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</si>
  <si>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</si>
  <si>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</si>
  <si>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</si>
  <si>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</si>
  <si>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</si>
  <si>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</si>
  <si>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</si>
  <si>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</si>
  <si>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</si>
  <si>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</si>
  <si>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</si>
  <si>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</si>
  <si>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</si>
  <si>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</si>
  <si>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</si>
  <si>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</si>
  <si>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</si>
  <si>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</si>
  <si>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</si>
  <si>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</si>
  <si>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</si>
  <si>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</si>
  <si>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</si>
  <si>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</si>
  <si>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</si>
  <si>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</si>
  <si>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</si>
  <si>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</si>
  <si>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</si>
  <si>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</si>
  <si>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</si>
  <si>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</si>
  <si>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</si>
  <si>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</si>
  <si>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</si>
  <si>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</si>
  <si>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</si>
  <si>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</si>
  <si>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</si>
  <si>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</si>
  <si>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</si>
  <si>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</si>
  <si>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</si>
  <si>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</si>
  <si>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</si>
  <si>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</si>
  <si>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</si>
  <si>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</si>
  <si>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</si>
  <si>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</si>
  <si>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</si>
  <si>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</si>
  <si>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</si>
  <si>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</si>
  <si>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</si>
  <si>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</si>
  <si>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</si>
  <si>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</si>
  <si>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</si>
  <si>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</si>
  <si>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</si>
  <si>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</si>
  <si>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</si>
  <si>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</si>
  <si>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</si>
  <si>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</si>
  <si>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</si>
  <si>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</si>
  <si>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</si>
  <si>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</si>
  <si>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</si>
  <si>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</si>
  <si>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</si>
  <si>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</si>
  <si>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</si>
  <si>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</si>
  <si>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</si>
  <si>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</si>
  <si>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</si>
  <si>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</si>
  <si>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</si>
  <si>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</si>
  <si>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</si>
  <si>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</si>
  <si>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</si>
  <si>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</si>
  <si>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</si>
  <si>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</si>
  <si>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</si>
  <si>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</si>
  <si>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</si>
  <si>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</si>
  <si>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</si>
  <si>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</si>
  <si>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</si>
  <si>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</si>
  <si>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</si>
  <si>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</si>
  <si>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</si>
  <si>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</si>
  <si>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</si>
  <si>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</si>
  <si>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</si>
  <si>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</si>
  <si>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</si>
  <si>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</si>
  <si>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</si>
  <si>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</si>
  <si>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</si>
  <si>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</si>
  <si>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</si>
  <si>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</si>
  <si>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</si>
  <si>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</si>
  <si>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</si>
  <si>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</si>
  <si>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</si>
  <si>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</si>
  <si>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</si>
  <si>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</si>
  <si>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</si>
  <si>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</si>
  <si>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</si>
  <si>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</si>
  <si>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</si>
  <si>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</si>
  <si>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</si>
  <si>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</si>
  <si>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</si>
  <si>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</si>
  <si>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</si>
  <si>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</si>
  <si>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</si>
  <si>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</si>
  <si>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</si>
  <si>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</si>
  <si>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</si>
  <si>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</si>
  <si>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</si>
  <si>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</si>
  <si>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</si>
  <si>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</si>
  <si>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</si>
  <si>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</si>
  <si>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</si>
  <si>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</si>
  <si>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</si>
  <si>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</si>
  <si>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</si>
  <si>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</si>
  <si>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</si>
  <si>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</si>
  <si>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</si>
  <si>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</si>
  <si>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</si>
  <si>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</si>
  <si>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</si>
  <si>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</si>
  <si>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</si>
  <si>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</si>
  <si>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</si>
  <si>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</si>
  <si>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</si>
  <si>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</si>
  <si>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</si>
  <si>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</si>
  <si>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</si>
  <si>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</si>
  <si>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</si>
  <si>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</si>
  <si>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</si>
  <si>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</si>
  <si>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</si>
  <si>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</si>
  <si>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</si>
  <si>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</si>
  <si>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</si>
  <si>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</si>
  <si>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</si>
  <si>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</si>
  <si>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</si>
  <si>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</si>
  <si>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</si>
  <si>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</si>
  <si>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</si>
  <si>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</si>
  <si>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</si>
  <si>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</si>
  <si>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</si>
  <si>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</si>
  <si>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</si>
  <si>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</si>
  <si>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</si>
  <si>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</si>
  <si>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</si>
  <si>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</si>
  <si>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</si>
  <si>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</si>
  <si>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</si>
  <si>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</si>
  <si>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</si>
  <si>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</si>
  <si>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</si>
  <si>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</si>
  <si>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</si>
  <si>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</si>
  <si>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</si>
  <si>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</si>
  <si>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</si>
  <si>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</si>
  <si>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</si>
  <si>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</si>
  <si>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</si>
  <si>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</si>
  <si>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</si>
  <si>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</si>
  <si>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</si>
  <si>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</si>
  <si>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</si>
  <si>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</si>
  <si>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</si>
  <si>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</si>
  <si>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</si>
  <si>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</si>
  <si>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</si>
  <si>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</si>
  <si>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</si>
  <si>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</si>
  <si>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</si>
  <si>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</si>
  <si>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</si>
  <si>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</si>
  <si>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</si>
  <si>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</si>
  <si>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</si>
  <si>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</si>
  <si>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</si>
  <si>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</si>
  <si>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</si>
  <si>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</si>
  <si>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</si>
  <si>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</si>
  <si>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</si>
  <si>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</si>
  <si>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</si>
  <si>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</si>
  <si>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</si>
  <si>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</si>
  <si>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</si>
  <si>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</si>
  <si>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</si>
  <si>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</si>
  <si>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</si>
  <si>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</si>
  <si>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</si>
  <si>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</si>
  <si>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</si>
  <si>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</si>
  <si>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</si>
  <si>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</si>
  <si>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</si>
  <si>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</si>
  <si>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</si>
  <si>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</si>
  <si>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</si>
  <si>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</si>
  <si>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</si>
  <si>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</si>
  <si>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</si>
  <si>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</si>
  <si>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</si>
  <si>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</si>
  <si>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</si>
  <si>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</si>
  <si>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</si>
  <si>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</si>
  <si>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</si>
  <si>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</si>
  <si>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</si>
  <si>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</si>
  <si>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</si>
  <si>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</si>
  <si>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</si>
  <si>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</si>
  <si>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</si>
  <si>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</si>
  <si>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</si>
  <si>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</si>
  <si>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</si>
  <si>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</si>
  <si>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</si>
  <si>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</si>
  <si>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</si>
  <si>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</si>
  <si>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</si>
  <si>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</si>
  <si>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</si>
  <si>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</si>
  <si>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</si>
  <si>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</si>
  <si>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</si>
  <si>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</si>
  <si>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</si>
  <si>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</si>
  <si>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</si>
  <si>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</si>
  <si>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</si>
  <si>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</si>
  <si>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</si>
  <si>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</si>
  <si>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</si>
  <si>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</si>
  <si>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</si>
  <si>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</si>
  <si>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</si>
  <si>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</si>
  <si>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</si>
  <si>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</si>
  <si>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</si>
  <si>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</si>
  <si>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</si>
  <si>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</si>
  <si>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</si>
  <si>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</si>
  <si>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</si>
  <si>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</si>
  <si>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</si>
  <si>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</si>
  <si>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</si>
  <si>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</si>
  <si>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</si>
  <si>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</si>
  <si>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</si>
  <si>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</si>
  <si>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</si>
  <si>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</si>
  <si>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</si>
  <si>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</si>
  <si>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</si>
  <si>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</si>
  <si>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</si>
  <si>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</si>
  <si>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</si>
  <si>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</si>
  <si>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</si>
  <si>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</si>
  <si>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</si>
  <si>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</si>
  <si>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</si>
  <si>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</si>
  <si>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</si>
  <si>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</si>
  <si>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</si>
  <si>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</si>
  <si>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</si>
  <si>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</si>
  <si>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</si>
  <si>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</si>
  <si>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</si>
  <si>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</si>
  <si>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</si>
  <si>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</si>
  <si>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</si>
  <si>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</si>
  <si>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</si>
  <si>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</si>
  <si>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</si>
  <si>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</si>
  <si>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</si>
  <si>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</si>
  <si>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</si>
  <si>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</si>
  <si>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</si>
  <si>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</si>
  <si>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</si>
  <si>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</si>
  <si>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</si>
  <si>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</si>
  <si>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</si>
  <si>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</si>
  <si>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</si>
  <si>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</si>
  <si>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</si>
  <si>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医療法人有隣会わかくさ病院</t>
    <phoneticPr fontId="3"/>
  </si>
  <si>
    <t>〒336-0015 さいたま市南区大字太田窪１９７３－５</t>
    <phoneticPr fontId="3"/>
  </si>
  <si>
    <t>〇</t>
  </si>
  <si>
    <t>医療法人</t>
  </si>
  <si>
    <t>複数の診療科で活用</t>
  </si>
  <si>
    <t>内科</t>
  </si>
  <si>
    <t>消化器内科（胃腸内科）</t>
  </si>
  <si>
    <t>循環器内科</t>
  </si>
  <si>
    <t>ＤＰＣ病院ではない</t>
  </si>
  <si>
    <t>有</t>
  </si>
  <si>
    <t>-</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</si>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</sst>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91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29</v>
      </c>
      <c r="K99" s="237" t="str">
        <f>IF(OR(COUNTIF(L99:L99,"未確認")&gt;0,COUNTIF(L99:L99,"~*")&gt;0),"※","")</f>
        <v/>
      </c>
      <c r="L99" s="258">
        <v>29</v>
      </c>
    </row>
    <row r="100" spans="1:22" s="83" customFormat="1" ht="34.5" customHeight="1">
      <c r="A100" s="244" t="s">
        <v>611</v>
      </c>
      <c r="B100" s="84"/>
      <c r="C100" s="395"/>
      <c r="D100" s="396"/>
      <c r="E100" s="408"/>
      <c r="F100" s="409"/>
      <c r="G100" s="414" t="s">
        <v>44</v>
      </c>
      <c r="H100" s="416"/>
      <c r="I100" s="419"/>
      <c r="J100" s="256">
        <f t="shared" si="0"/>
        <v>3</v>
      </c>
      <c r="K100" s="237" t="str">
        <f>IF(OR(COUNTIF(L100:L100,"未確認")&gt;0,COUNTIF(L100:L100,"~*")&gt;0),"※","")</f>
        <v/>
      </c>
      <c r="L100" s="258">
        <v>3</v>
      </c>
    </row>
    <row r="101" spans="1:22" s="83" customFormat="1" ht="34.5" customHeight="1">
      <c r="A101" s="244" t="s">
        <v>610</v>
      </c>
      <c r="B101" s="84"/>
      <c r="C101" s="395"/>
      <c r="D101" s="396"/>
      <c r="E101" s="319" t="s">
        <v>45</v>
      </c>
      <c r="F101" s="320"/>
      <c r="G101" s="320"/>
      <c r="H101" s="321"/>
      <c r="I101" s="419"/>
      <c r="J101" s="256">
        <f t="shared" si="0"/>
        <v>29</v>
      </c>
      <c r="K101" s="237" t="str">
        <f>IF(OR(COUNTIF(L101:L101,"未確認")&gt;0,COUNTIF(L101:L101,"~*")&gt;0),"※","")</f>
        <v/>
      </c>
      <c r="L101" s="258">
        <v>29</v>
      </c>
    </row>
    <row r="102" spans="1:22" s="83" customFormat="1" ht="34.5" customHeight="1">
      <c r="A102" s="244" t="s">
        <v>610</v>
      </c>
      <c r="B102" s="84"/>
      <c r="C102" s="376"/>
      <c r="D102" s="378"/>
      <c r="E102" s="316" t="s">
        <v>612</v>
      </c>
      <c r="F102" s="317"/>
      <c r="G102" s="317"/>
      <c r="H102" s="318"/>
      <c r="I102" s="419"/>
      <c r="J102" s="256">
        <f t="shared" si="0"/>
        <v>29</v>
      </c>
      <c r="K102" s="237" t="str">
        <f t="shared" ref="K102:K111" si="1">IF(OR(COUNTIF(L101:L101,"未確認")&gt;0,COUNTIF(L101:L101,"~*")&gt;0),"※","")</f>
        <v/>
      </c>
      <c r="L102" s="258">
        <v>29</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29</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54</v>
      </c>
      <c r="K154" s="264" t="str">
        <f t="shared" si="3"/>
        <v/>
      </c>
      <c r="L154" s="117">
        <v>54</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1046</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3.4</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8</v>
      </c>
      <c r="K269" s="81" t="str">
        <f t="shared" si="8"/>
        <v/>
      </c>
      <c r="L269" s="147">
        <v>8</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7</v>
      </c>
      <c r="K271" s="81" t="str">
        <f t="shared" si="8"/>
        <v/>
      </c>
      <c r="L271" s="147">
        <v>7</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6</v>
      </c>
      <c r="K273" s="81" t="str">
        <f t="shared" si="8"/>
        <v/>
      </c>
      <c r="L273" s="147">
        <v>6</v>
      </c>
    </row>
    <row r="274" spans="1:12" s="83" customFormat="1" ht="34.5" customHeight="1">
      <c r="A274" s="249" t="s">
        <v>727</v>
      </c>
      <c r="B274" s="120"/>
      <c r="C274" s="371"/>
      <c r="D274" s="371"/>
      <c r="E274" s="371"/>
      <c r="F274" s="371"/>
      <c r="G274" s="370" t="s">
        <v>148</v>
      </c>
      <c r="H274" s="370"/>
      <c r="I274" s="403"/>
      <c r="J274" s="266">
        <f t="shared" si="9"/>
        <v>1.6</v>
      </c>
      <c r="K274" s="81" t="str">
        <f t="shared" si="8"/>
        <v/>
      </c>
      <c r="L274" s="148">
        <v>1.6</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2</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3</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2</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0.6</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1046</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2</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4</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2</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451</v>
      </c>
      <c r="K392" s="81" t="str">
        <f t="shared" ref="K392:K397" si="11">IF(OR(COUNTIF(L392:L392,"未確認")&gt;0,COUNTIF(L392:L392,"~*")&gt;0),"※","")</f>
        <v/>
      </c>
      <c r="L392" s="147">
        <v>451</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84</v>
      </c>
      <c r="K394" s="81" t="str">
        <f t="shared" si="11"/>
        <v/>
      </c>
      <c r="L394" s="147">
        <v>84</v>
      </c>
    </row>
    <row r="395" spans="1:22" s="83" customFormat="1" ht="34.5" customHeight="1">
      <c r="A395" s="250" t="s">
        <v>775</v>
      </c>
      <c r="B395" s="84"/>
      <c r="C395" s="369"/>
      <c r="D395" s="381"/>
      <c r="E395" s="319" t="s">
        <v>226</v>
      </c>
      <c r="F395" s="320"/>
      <c r="G395" s="320"/>
      <c r="H395" s="321"/>
      <c r="I395" s="342"/>
      <c r="J395" s="140">
        <f t="shared" si="10"/>
        <v>367</v>
      </c>
      <c r="K395" s="81" t="str">
        <f t="shared" si="11"/>
        <v/>
      </c>
      <c r="L395" s="147">
        <v>367</v>
      </c>
    </row>
    <row r="396" spans="1:22" s="83" customFormat="1" ht="34.5" customHeight="1">
      <c r="A396" s="250" t="s">
        <v>776</v>
      </c>
      <c r="B396" s="1"/>
      <c r="C396" s="369"/>
      <c r="D396" s="319" t="s">
        <v>227</v>
      </c>
      <c r="E396" s="320"/>
      <c r="F396" s="320"/>
      <c r="G396" s="320"/>
      <c r="H396" s="321"/>
      <c r="I396" s="342"/>
      <c r="J396" s="140">
        <f t="shared" si="10"/>
        <v>9201</v>
      </c>
      <c r="K396" s="81" t="str">
        <f t="shared" si="11"/>
        <v/>
      </c>
      <c r="L396" s="147">
        <v>9201</v>
      </c>
    </row>
    <row r="397" spans="1:22" s="83" customFormat="1" ht="34.5" customHeight="1">
      <c r="A397" s="250" t="s">
        <v>777</v>
      </c>
      <c r="B397" s="119"/>
      <c r="C397" s="369"/>
      <c r="D397" s="319" t="s">
        <v>228</v>
      </c>
      <c r="E397" s="320"/>
      <c r="F397" s="320"/>
      <c r="G397" s="320"/>
      <c r="H397" s="321"/>
      <c r="I397" s="343"/>
      <c r="J397" s="140">
        <f t="shared" si="10"/>
        <v>449</v>
      </c>
      <c r="K397" s="81" t="str">
        <f t="shared" si="11"/>
        <v/>
      </c>
      <c r="L397" s="147">
        <v>449</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451</v>
      </c>
      <c r="K405" s="81" t="str">
        <f t="shared" ref="K405:K422" si="13">IF(OR(COUNTIF(L405:L405,"未確認")&gt;0,COUNTIF(L405:L405,"~*")&gt;0),"※","")</f>
        <v/>
      </c>
      <c r="L405" s="147">
        <v>451</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406</v>
      </c>
      <c r="K407" s="81" t="str">
        <f t="shared" si="13"/>
        <v/>
      </c>
      <c r="L407" s="147">
        <v>406</v>
      </c>
    </row>
    <row r="408" spans="1:22" s="83" customFormat="1" ht="34.5" customHeight="1">
      <c r="A408" s="251" t="s">
        <v>781</v>
      </c>
      <c r="B408" s="119"/>
      <c r="C408" s="368"/>
      <c r="D408" s="368"/>
      <c r="E408" s="319" t="s">
        <v>236</v>
      </c>
      <c r="F408" s="320"/>
      <c r="G408" s="320"/>
      <c r="H408" s="321"/>
      <c r="I408" s="360"/>
      <c r="J408" s="140">
        <f t="shared" si="12"/>
        <v>33</v>
      </c>
      <c r="K408" s="81" t="str">
        <f t="shared" si="13"/>
        <v/>
      </c>
      <c r="L408" s="147">
        <v>33</v>
      </c>
    </row>
    <row r="409" spans="1:22" s="83" customFormat="1" ht="34.5" customHeight="1">
      <c r="A409" s="251" t="s">
        <v>782</v>
      </c>
      <c r="B409" s="119"/>
      <c r="C409" s="368"/>
      <c r="D409" s="368"/>
      <c r="E409" s="316" t="s">
        <v>989</v>
      </c>
      <c r="F409" s="317"/>
      <c r="G409" s="317"/>
      <c r="H409" s="318"/>
      <c r="I409" s="360"/>
      <c r="J409" s="140">
        <f t="shared" si="12"/>
        <v>12</v>
      </c>
      <c r="K409" s="81" t="str">
        <f t="shared" si="13"/>
        <v/>
      </c>
      <c r="L409" s="147">
        <v>12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449</v>
      </c>
      <c r="K413" s="81" t="str">
        <f t="shared" si="13"/>
        <v/>
      </c>
      <c r="L413" s="147">
        <v>449</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335</v>
      </c>
      <c r="K415" s="81" t="str">
        <f t="shared" si="13"/>
        <v/>
      </c>
      <c r="L415" s="147">
        <v>335</v>
      </c>
    </row>
    <row r="416" spans="1:22" s="83" customFormat="1" ht="34.5" customHeight="1">
      <c r="A416" s="251" t="s">
        <v>789</v>
      </c>
      <c r="B416" s="119"/>
      <c r="C416" s="368"/>
      <c r="D416" s="368"/>
      <c r="E416" s="319" t="s">
        <v>243</v>
      </c>
      <c r="F416" s="320"/>
      <c r="G416" s="320"/>
      <c r="H416" s="321"/>
      <c r="I416" s="360"/>
      <c r="J416" s="140">
        <f t="shared" si="12"/>
        <v>38</v>
      </c>
      <c r="K416" s="81" t="str">
        <f t="shared" si="13"/>
        <v/>
      </c>
      <c r="L416" s="147">
        <v>38</v>
      </c>
    </row>
    <row r="417" spans="1:22" s="83" customFormat="1" ht="34.5" customHeight="1">
      <c r="A417" s="251" t="s">
        <v>790</v>
      </c>
      <c r="B417" s="119"/>
      <c r="C417" s="368"/>
      <c r="D417" s="368"/>
      <c r="E417" s="319" t="s">
        <v>244</v>
      </c>
      <c r="F417" s="320"/>
      <c r="G417" s="320"/>
      <c r="H417" s="321"/>
      <c r="I417" s="360"/>
      <c r="J417" s="140">
        <f t="shared" si="12"/>
        <v>6</v>
      </c>
      <c r="K417" s="81" t="str">
        <f t="shared" si="13"/>
        <v/>
      </c>
      <c r="L417" s="147">
        <v>6</v>
      </c>
    </row>
    <row r="418" spans="1:22" s="83" customFormat="1" ht="34.5" customHeight="1">
      <c r="A418" s="251" t="s">
        <v>791</v>
      </c>
      <c r="B418" s="119"/>
      <c r="C418" s="368"/>
      <c r="D418" s="368"/>
      <c r="E418" s="319" t="s">
        <v>245</v>
      </c>
      <c r="F418" s="320"/>
      <c r="G418" s="320"/>
      <c r="H418" s="321"/>
      <c r="I418" s="360"/>
      <c r="J418" s="140">
        <f t="shared" si="12"/>
        <v>3</v>
      </c>
      <c r="K418" s="81" t="str">
        <f t="shared" si="13"/>
        <v/>
      </c>
      <c r="L418" s="147">
        <v>3</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10</v>
      </c>
      <c r="K420" s="81" t="str">
        <f t="shared" si="13"/>
        <v/>
      </c>
      <c r="L420" s="147">
        <v>10</v>
      </c>
    </row>
    <row r="421" spans="1:22" s="83" customFormat="1" ht="34.5" customHeight="1">
      <c r="A421" s="251" t="s">
        <v>794</v>
      </c>
      <c r="B421" s="119"/>
      <c r="C421" s="368"/>
      <c r="D421" s="368"/>
      <c r="E421" s="319" t="s">
        <v>247</v>
      </c>
      <c r="F421" s="320"/>
      <c r="G421" s="320"/>
      <c r="H421" s="321"/>
      <c r="I421" s="360"/>
      <c r="J421" s="140">
        <f t="shared" si="12"/>
        <v>57</v>
      </c>
      <c r="K421" s="81" t="str">
        <f t="shared" si="13"/>
        <v/>
      </c>
      <c r="L421" s="147">
        <v>57</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449</v>
      </c>
      <c r="K430" s="193" t="str">
        <f>IF(OR(COUNTIF(L430:L430,"未確認")&gt;0,COUNTIF(L430:L430,"~*")&gt;0),"※","")</f>
        <v/>
      </c>
      <c r="L430" s="147">
        <v>449</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284</v>
      </c>
      <c r="K431" s="193" t="str">
        <f>IF(OR(COUNTIF(L431:L431,"未確認")&gt;0,COUNTIF(L431:L431,"~*")&gt;0),"※","")</f>
        <v/>
      </c>
      <c r="L431" s="147">
        <v>284</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18</v>
      </c>
      <c r="K432" s="193" t="str">
        <f>IF(OR(COUNTIF(L432:L432,"未確認")&gt;0,COUNTIF(L432:L432,"~*")&gt;0),"※","")</f>
        <v/>
      </c>
      <c r="L432" s="147">
        <v>18</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147</v>
      </c>
      <c r="K433" s="193" t="str">
        <f>IF(OR(COUNTIF(L433:L433,"未確認")&gt;0,COUNTIF(L433:L433,"~*")&gt;0),"※","")</f>
        <v/>
      </c>
      <c r="L433" s="147">
        <v>147</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21</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20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1</v>
      </c>
      <c r="K445" s="187" t="str">
        <f t="shared" si="14"/>
        <v/>
      </c>
      <c r="L445" s="269"/>
    </row>
    <row r="446" spans="1:22" s="83" customFormat="1" ht="34.5" customHeight="1">
      <c r="A446" s="251" t="s">
        <v>804</v>
      </c>
      <c r="B446" s="119"/>
      <c r="C446" s="357" t="s">
        <v>267</v>
      </c>
      <c r="D446" s="358"/>
      <c r="E446" s="358"/>
      <c r="F446" s="358"/>
      <c r="G446" s="358"/>
      <c r="H446" s="359"/>
      <c r="I446" s="326"/>
      <c r="J446" s="192">
        <v>30</v>
      </c>
      <c r="K446" s="187" t="str">
        <f t="shared" si="14"/>
        <v/>
      </c>
      <c r="L446" s="269"/>
    </row>
    <row r="447" spans="1:22" s="83" customFormat="1" ht="34.5" customHeight="1">
      <c r="A447" s="251" t="s">
        <v>805</v>
      </c>
      <c r="B447" s="119"/>
      <c r="C447" s="188"/>
      <c r="D447" s="196"/>
      <c r="E447" s="319" t="s">
        <v>268</v>
      </c>
      <c r="F447" s="320"/>
      <c r="G447" s="320"/>
      <c r="H447" s="321"/>
      <c r="I447" s="326"/>
      <c r="J447" s="192">
        <v>28</v>
      </c>
      <c r="K447" s="187" t="str">
        <f t="shared" si="14"/>
        <v/>
      </c>
      <c r="L447" s="269"/>
    </row>
    <row r="448" spans="1:22" s="83" customFormat="1" ht="34.5" customHeight="1">
      <c r="A448" s="251" t="s">
        <v>806</v>
      </c>
      <c r="B448" s="119"/>
      <c r="C448" s="190"/>
      <c r="D448" s="197"/>
      <c r="E448" s="319" t="s">
        <v>269</v>
      </c>
      <c r="F448" s="320"/>
      <c r="G448" s="320"/>
      <c r="H448" s="321"/>
      <c r="I448" s="327"/>
      <c r="J448" s="192">
        <v>2</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27</v>
      </c>
      <c r="K535" s="201" t="str">
        <f t="shared" si="22"/>
        <v/>
      </c>
      <c r="L535" s="117">
        <v>27</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1047</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277</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1863</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129</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t="str">
        <f t="shared" ref="J600:J605" si="25">IF(SUM(L600:L600)=0,IF(COUNTIF(L600:L600,"未確認")&gt;0,"未確認",IF(COUNTIF(L600:L600,"~*")&gt;0,"*",SUM(L600:L600))),SUM(L600:L600))</f>
        <v>*</v>
      </c>
      <c r="K600" s="201" t="str">
        <f t="shared" ref="K600:K605" si="26">IF(OR(COUNTIF(L600:L600,"未確認")&gt;0,COUNTIF(L600:L600,"*")&gt;0),"※","")</f>
        <v>※</v>
      </c>
      <c r="L600" s="117" t="s">
        <v>541</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40</v>
      </c>
      <c r="K617" s="201" t="str">
        <f t="shared" si="28"/>
        <v/>
      </c>
      <c r="L617" s="117">
        <v>40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t="str">
        <f t="shared" si="27"/>
        <v>*</v>
      </c>
      <c r="K620" s="201" t="str">
        <f t="shared" si="28"/>
        <v>※</v>
      </c>
      <c r="L620" s="117" t="s">
        <v>541</v>
      </c>
    </row>
    <row r="621" spans="1:22" s="118" customFormat="1" ht="84" customHeight="1">
      <c r="A621" s="252" t="s">
        <v>914</v>
      </c>
      <c r="B621" s="119"/>
      <c r="C621" s="316" t="s">
        <v>999</v>
      </c>
      <c r="D621" s="317"/>
      <c r="E621" s="317"/>
      <c r="F621" s="317"/>
      <c r="G621" s="317"/>
      <c r="H621" s="318"/>
      <c r="I621" s="122" t="s">
        <v>426</v>
      </c>
      <c r="J621" s="116">
        <f t="shared" si="27"/>
        <v>13</v>
      </c>
      <c r="K621" s="201" t="str">
        <f t="shared" si="28"/>
        <v/>
      </c>
      <c r="L621" s="117">
        <v>13</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25</v>
      </c>
      <c r="K631" s="201" t="str">
        <f t="shared" ref="K631:K638" si="30">IF(OR(COUNTIF(L631:L631,"未確認")&gt;0,COUNTIF(L631:L631,"*")&gt;0),"※","")</f>
        <v/>
      </c>
      <c r="L631" s="117">
        <v>25</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f t="shared" si="29"/>
        <v>16</v>
      </c>
      <c r="K633" s="201" t="str">
        <f t="shared" si="30"/>
        <v/>
      </c>
      <c r="L633" s="117">
        <v>16</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t="str">
        <f>IF(SUM(L693:L693)=0,IF(COUNTIF(L693:L693,"未確認")&gt;0,"未確認",IF(COUNTIF(L693:L693,"~*")&gt;0,"*",SUM(L693:L693))),SUM(L693:L693))</f>
        <v>*</v>
      </c>
      <c r="K693" s="201" t="str">
        <f>IF(OR(COUNTIF(L693:L693,"未確認")&gt;0,COUNTIF(L693:L693,"*")&gt;0),"※","")</f>
        <v>※</v>
      </c>
      <c r="L693" s="117" t="s">
        <v>541</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8C8DCD8-89DD-4485-AB68-AAC7070D4CC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2019-12-23T00:29:33Z</dcterms:modified>
</cp:coreProperties>
</file>