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E91ECDA-FFC6-446D-A286-A2F7BC082DA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<sst xmlns="http://schemas.openxmlformats.org/spreadsheetml/2006/main" count="2976" uniqueCount="1048">
  <si>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</si>
  <si>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</si>
  <si>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</si>
  <si>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</si>
  <si>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</si>
  <si>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</si>
  <si>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</si>
  <si>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</si>
  <si>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</si>
  <si>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</si>
  <si>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</si>
  <si>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</si>
  <si>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</si>
  <si>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</si>
  <si>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</si>
  <si>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</si>
  <si>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</si>
  <si>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</si>
  <si>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</si>
  <si>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</si>
  <si>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</si>
  <si>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</si>
  <si>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</si>
  <si>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</si>
  <si>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</si>
  <si>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</si>
  <si>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</si>
  <si>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</si>
  <si>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</si>
  <si>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</si>
  <si>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</si>
  <si>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</si>
  <si>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</si>
  <si>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</si>
  <si>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</si>
  <si>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</si>
  <si>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</si>
  <si>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</si>
  <si>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</si>
  <si>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</si>
  <si>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</si>
  <si>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</si>
  <si>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</si>
  <si>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</si>
  <si>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</si>
  <si>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</si>
  <si>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</si>
  <si>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</si>
  <si>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</si>
  <si>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</si>
  <si>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</si>
  <si>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</si>
  <si>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</si>
  <si>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</si>
  <si>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</si>
  <si>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</si>
  <si>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</si>
  <si>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</si>
  <si>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</si>
  <si>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</si>
  <si>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</si>
  <si>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</si>
  <si>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</si>
  <si>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</si>
  <si>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</si>
  <si>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</si>
  <si>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</si>
  <si>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</si>
  <si>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</si>
  <si>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</si>
  <si>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</si>
  <si>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</si>
  <si>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</si>
  <si>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</si>
  <si>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</si>
  <si>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</si>
  <si>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</si>
  <si>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</si>
  <si>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</si>
  <si>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</si>
  <si>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</si>
  <si>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</si>
  <si>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</si>
  <si>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</si>
  <si>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</si>
  <si>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</si>
  <si>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</si>
  <si>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</si>
  <si>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</si>
  <si>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</si>
  <si>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</si>
  <si>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</si>
  <si>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</si>
  <si>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</si>
  <si>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</si>
  <si>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</si>
  <si>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</si>
  <si>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</si>
  <si>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</si>
  <si>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</si>
  <si>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</si>
  <si>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</si>
  <si>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</si>
  <si>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</si>
  <si>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</si>
  <si>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</si>
  <si>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</si>
  <si>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</si>
  <si>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</si>
  <si>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</si>
  <si>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</si>
  <si>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</si>
  <si>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</si>
  <si>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</si>
  <si>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</si>
  <si>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</si>
  <si>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</si>
  <si>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</si>
  <si>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</si>
  <si>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</si>
  <si>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</si>
  <si>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</si>
  <si>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</si>
  <si>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</si>
  <si>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</si>
  <si>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</si>
  <si>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</si>
  <si>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</si>
  <si>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</si>
  <si>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</si>
  <si>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</si>
  <si>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</si>
  <si>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</si>
  <si>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</si>
  <si>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</si>
  <si>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</si>
  <si>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</si>
  <si>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</si>
  <si>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</si>
  <si>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</si>
  <si>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</si>
  <si>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</si>
  <si>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</si>
  <si>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</si>
  <si>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</si>
  <si>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</si>
  <si>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</si>
  <si>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</si>
  <si>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</si>
  <si>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</si>
  <si>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</si>
  <si>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</si>
  <si>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</si>
  <si>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</si>
  <si>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</si>
  <si>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</si>
  <si>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</si>
  <si>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</si>
  <si>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</si>
  <si>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</si>
  <si>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</si>
  <si>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</si>
  <si>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</si>
  <si>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</si>
  <si>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</si>
  <si>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</si>
  <si>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</si>
  <si>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</si>
  <si>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</si>
  <si>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</si>
  <si>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</si>
  <si>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</si>
  <si>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</si>
  <si>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</si>
  <si>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</si>
  <si>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</si>
  <si>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</si>
  <si>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</si>
  <si>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</si>
  <si>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</si>
  <si>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</si>
  <si>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</si>
  <si>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</si>
  <si>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</si>
  <si>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</si>
  <si>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</si>
  <si>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</si>
  <si>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</si>
  <si>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</si>
  <si>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</si>
  <si>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</si>
  <si>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</si>
  <si>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</si>
  <si>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</si>
  <si>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</si>
  <si>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</si>
  <si>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</si>
  <si>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</si>
  <si>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</si>
  <si>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</si>
  <si>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</si>
  <si>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</si>
  <si>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</si>
  <si>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</si>
  <si>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</si>
  <si>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</si>
  <si>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</si>
  <si>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</si>
  <si>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</si>
  <si>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</si>
  <si>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</si>
  <si>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</si>
  <si>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</si>
  <si>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</si>
  <si>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</si>
  <si>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</si>
  <si>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</si>
  <si>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</si>
  <si>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</si>
  <si>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</si>
  <si>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</si>
  <si>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</si>
  <si>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</si>
  <si>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</si>
  <si>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</si>
  <si>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</si>
  <si>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</si>
  <si>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</si>
  <si>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</si>
  <si>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</si>
  <si>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</si>
  <si>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</si>
  <si>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</si>
  <si>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</si>
  <si>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</si>
  <si>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</si>
  <si>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</si>
  <si>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</si>
  <si>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</si>
  <si>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</si>
  <si>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</si>
  <si>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</si>
  <si>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</si>
  <si>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</si>
  <si>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</si>
  <si>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</si>
  <si>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</si>
  <si>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</si>
  <si>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</si>
  <si>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</si>
  <si>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</si>
  <si>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</si>
  <si>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</si>
  <si>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</si>
  <si>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</si>
  <si>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</si>
  <si>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</si>
  <si>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</si>
  <si>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</si>
  <si>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</si>
  <si>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</si>
  <si>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</si>
  <si>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</si>
  <si>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</si>
  <si>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</si>
  <si>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</si>
  <si>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</si>
  <si>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</si>
  <si>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</si>
  <si>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</si>
  <si>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</si>
  <si>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</si>
  <si>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</si>
  <si>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</si>
  <si>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</si>
  <si>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</si>
  <si>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</si>
  <si>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</si>
  <si>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</si>
  <si>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</si>
  <si>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</si>
  <si>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</si>
  <si>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</si>
  <si>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</si>
  <si>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</si>
  <si>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</si>
  <si>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</si>
  <si>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</si>
  <si>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</si>
  <si>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</si>
  <si>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</si>
  <si>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</si>
  <si>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</si>
  <si>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</si>
  <si>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</si>
  <si>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</si>
  <si>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</si>
  <si>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</si>
  <si>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</si>
  <si>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</si>
  <si>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</si>
  <si>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</si>
  <si>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</si>
  <si>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</si>
  <si>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</si>
  <si>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</si>
  <si>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</si>
  <si>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</si>
  <si>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</si>
  <si>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</si>
  <si>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</si>
  <si>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</si>
  <si>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</si>
  <si>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</si>
  <si>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</si>
  <si>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</si>
  <si>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</si>
  <si>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</si>
  <si>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</si>
  <si>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</si>
  <si>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</si>
  <si>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</si>
  <si>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</si>
  <si>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</si>
  <si>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</si>
  <si>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</si>
  <si>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</si>
  <si>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</si>
  <si>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</si>
  <si>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</si>
  <si>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</si>
  <si>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</si>
  <si>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</si>
  <si>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</si>
  <si>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</si>
  <si>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</si>
  <si>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</si>
  <si>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</si>
  <si>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</si>
  <si>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</si>
  <si>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</si>
  <si>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</si>
  <si>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</si>
  <si>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</si>
  <si>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</si>
  <si>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</si>
  <si>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</si>
  <si>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</si>
  <si>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</si>
  <si>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</si>
  <si>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</si>
  <si>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</si>
  <si>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</si>
  <si>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</si>
  <si>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</si>
  <si>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</si>
  <si>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</si>
  <si>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</si>
  <si>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</si>
  <si>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</si>
  <si>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</si>
  <si>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</si>
  <si>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</si>
  <si>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</si>
  <si>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</si>
  <si>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</si>
  <si>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</si>
  <si>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</si>
  <si>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</si>
  <si>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</si>
  <si>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</si>
  <si>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</si>
  <si>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</si>
  <si>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</si>
  <si>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</si>
  <si>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</si>
  <si>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</si>
  <si>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</si>
  <si>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</si>
  <si>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</si>
  <si>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</si>
  <si>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</si>
  <si>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</si>
  <si>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</si>
  <si>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</si>
  <si>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</si>
  <si>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</si>
  <si>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</si>
  <si>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</si>
  <si>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</si>
  <si>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</si>
  <si>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</si>
  <si>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</si>
  <si>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</si>
  <si>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</si>
  <si>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</si>
  <si>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</si>
  <si>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</si>
  <si>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</si>
  <si>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</si>
  <si>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</si>
  <si>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</si>
  <si>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</si>
  <si>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</si>
  <si>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</si>
  <si>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</si>
  <si>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</si>
  <si>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</si>
  <si>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</si>
  <si>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</si>
  <si>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</si>
  <si>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</si>
  <si>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</si>
  <si>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</si>
  <si>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</si>
  <si>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</si>
  <si>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</si>
  <si>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</si>
  <si>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</si>
  <si>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</si>
  <si>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</si>
  <si>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</si>
  <si>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</si>
  <si>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</si>
  <si>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</si>
  <si>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</si>
  <si>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</si>
  <si>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</si>
  <si>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</si>
  <si>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</si>
  <si>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</si>
  <si>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</si>
  <si>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</si>
  <si>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</si>
  <si>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</si>
  <si>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</si>
  <si>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</si>
  <si>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</si>
  <si>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</si>
  <si>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</si>
  <si>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</si>
  <si>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</si>
  <si>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</si>
  <si>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</si>
  <si>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</si>
  <si>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</si>
  <si>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</si>
  <si>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</si>
  <si>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</si>
  <si>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</si>
  <si>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</si>
  <si>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</si>
  <si>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</si>
  <si>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</si>
  <si>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</si>
  <si>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</si>
  <si>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</si>
  <si>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</si>
  <si>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</si>
  <si>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</si>
  <si>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</si>
  <si>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</si>
  <si>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</si>
  <si>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</si>
  <si>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</si>
  <si>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</si>
  <si>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</si>
  <si>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</si>
  <si>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</si>
  <si>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</si>
  <si>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</si>
  <si>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</si>
  <si>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</si>
  <si>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</si>
  <si>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</si>
  <si>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</si>
  <si>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</si>
  <si>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</si>
  <si>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</si>
  <si>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</si>
  <si>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</si>
  <si>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</si>
  <si>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</si>
  <si>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</si>
  <si>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</si>
  <si>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</si>
  <si>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</si>
  <si>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</si>
  <si>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</si>
  <si>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</si>
  <si>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</si>
  <si>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</si>
  <si>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</si>
  <si>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</si>
  <si>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</si>
  <si>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</si>
  <si>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</si>
  <si>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</si>
  <si>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</si>
  <si>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</si>
  <si>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</si>
  <si>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</si>
  <si>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</si>
  <si>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</si>
  <si>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</si>
  <si>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</si>
  <si>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</si>
  <si>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</si>
  <si>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</si>
  <si>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</si>
  <si>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</si>
  <si>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</si>
  <si>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</si>
  <si>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</si>
  <si>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</si>
  <si>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</si>
  <si>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</si>
  <si>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</si>
  <si>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</si>
  <si>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</si>
  <si>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</si>
  <si>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</si>
  <si>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</si>
  <si>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</si>
  <si>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</si>
  <si>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</si>
  <si>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</si>
  <si>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</si>
  <si>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</si>
  <si>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</si>
  <si>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</si>
  <si>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</si>
  <si>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</si>
  <si>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</si>
  <si>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</si>
  <si>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</si>
  <si>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</si>
  <si>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</si>
  <si>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</si>
  <si>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</si>
  <si>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</si>
  <si>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</si>
  <si>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</si>
  <si>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</si>
  <si>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</si>
  <si>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</si>
  <si>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</si>
  <si>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</si>
  <si>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</si>
  <si>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</si>
  <si>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</si>
  <si>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</si>
  <si>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</si>
  <si>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</si>
  <si>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</si>
  <si>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</si>
  <si>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</si>
  <si>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</si>
  <si>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</si>
  <si>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</si>
  <si>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</si>
  <si>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</si>
  <si>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</si>
  <si>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</si>
  <si>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</si>
  <si>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</si>
  <si>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</si>
  <si>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</si>
  <si>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</si>
  <si>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</si>
  <si>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</si>
  <si>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</si>
  <si>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</si>
  <si>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</si>
  <si>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</si>
  <si>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</si>
  <si>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</si>
  <si>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</si>
  <si>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</si>
  <si>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</si>
  <si>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</si>
  <si>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</si>
  <si>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</si>
  <si>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</si>
  <si>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</si>
  <si>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</si>
  <si>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</si>
  <si>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</si>
  <si>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</si>
  <si>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</si>
  <si>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</si>
  <si>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</si>
  <si>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</si>
  <si>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</si>
  <si>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</si>
  <si>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</si>
  <si>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</si>
  <si>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</si>
  <si>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</si>
  <si>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</si>
  <si>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</si>
  <si>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</si>
  <si>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</si>
  <si>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</si>
  <si>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</si>
  <si>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</si>
  <si>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</si>
  <si>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</si>
  <si>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</si>
  <si>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</si>
  <si>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</si>
  <si>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</si>
  <si>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</si>
  <si>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</si>
  <si>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</si>
  <si>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</si>
  <si>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</si>
  <si>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</si>
  <si>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</si>
  <si>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</si>
  <si>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</si>
  <si>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</si>
  <si>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</si>
  <si>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</si>
  <si>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</si>
  <si>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</si>
  <si>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</si>
  <si>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</si>
  <si>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</si>
  <si>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</si>
  <si>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</si>
  <si>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</si>
  <si>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</si>
  <si>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</si>
  <si>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</si>
  <si>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</si>
  <si>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</si>
  <si>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</si>
  <si>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</si>
  <si>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</si>
  <si>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</si>
  <si>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</si>
  <si>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</si>
  <si>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</si>
  <si>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</si>
  <si>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</si>
  <si>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</si>
  <si>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</si>
  <si>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</si>
  <si>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</si>
  <si>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</si>
  <si>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</si>
  <si>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</si>
  <si>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</si>
  <si>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</si>
  <si>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</si>
  <si>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</si>
  <si>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</si>
  <si>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</si>
  <si>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</si>
  <si>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</si>
  <si>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</si>
  <si>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</si>
  <si>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</si>
  <si>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</si>
  <si>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</si>
  <si>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</si>
  <si>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</si>
  <si>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</si>
  <si>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</si>
  <si>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</si>
  <si>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</si>
  <si>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</si>
  <si>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</si>
  <si>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</si>
  <si>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</si>
  <si>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</si>
  <si>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</si>
  <si>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</si>
  <si>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</si>
  <si>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</si>
  <si>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</si>
  <si>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</si>
  <si>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</si>
  <si>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</si>
  <si>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</si>
  <si>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</si>
  <si>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</si>
  <si>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</si>
  <si>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</si>
  <si>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</si>
  <si>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</si>
  <si>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</si>
  <si>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</si>
  <si>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</si>
  <si>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</si>
  <si>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</si>
  <si>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</si>
  <si>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</si>
  <si>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</si>
  <si>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</si>
  <si>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</si>
  <si>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</si>
  <si>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</si>
  <si>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</si>
  <si>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</si>
  <si>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</si>
  <si>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</si>
  <si>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</si>
  <si>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</si>
  <si>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</si>
  <si>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</si>
  <si>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</si>
  <si>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</si>
  <si>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</si>
  <si>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</si>
  <si>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</si>
  <si>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</si>
  <si>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</si>
  <si>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</si>
  <si>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</si>
  <si>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</si>
  <si>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</si>
  <si>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</si>
  <si>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</si>
  <si>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</si>
  <si>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</si>
  <si>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</si>
  <si>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</si>
  <si>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</si>
  <si>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</si>
  <si>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</si>
  <si>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</si>
  <si>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</si>
  <si>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</si>
  <si>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</si>
  <si>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</si>
  <si>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</si>
  <si>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</si>
  <si>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</si>
  <si>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</si>
  <si>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</si>
  <si>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</si>
  <si>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</si>
  <si>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</si>
  <si>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</si>
  <si>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</si>
  <si>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</si>
  <si>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</si>
  <si>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</si>
  <si>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</si>
  <si>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</si>
  <si>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</si>
  <si>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</si>
  <si>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</si>
  <si>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</si>
  <si>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</si>
  <si>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</si>
  <si>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</si>
  <si>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</si>
  <si>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</si>
  <si>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</si>
  <si>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</si>
  <si>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</si>
  <si>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</si>
  <si>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</si>
  <si>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</si>
  <si>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</si>
  <si>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</si>
  <si>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</si>
  <si>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</si>
  <si>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</si>
  <si>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</si>
  <si>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</si>
  <si>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</si>
  <si>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</si>
  <si>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</si>
  <si>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</si>
  <si>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</si>
  <si>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</si>
  <si>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</si>
  <si>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</si>
  <si>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</si>
  <si>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</si>
  <si>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</si>
  <si>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</si>
  <si>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</si>
  <si>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</si>
  <si>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</si>
  <si>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</si>
  <si>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</si>
  <si>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</si>
  <si>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</si>
  <si>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</si>
  <si>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</si>
  <si>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</si>
  <si>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</si>
  <si>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</si>
  <si>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</si>
  <si>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</si>
  <si>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</si>
  <si>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</si>
  <si>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</si>
  <si>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</si>
  <si>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</si>
  <si>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</si>
  <si>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</si>
  <si>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</si>
  <si>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</si>
  <si>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</si>
  <si>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</si>
  <si>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</si>
  <si>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</si>
  <si>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</si>
  <si>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</si>
  <si>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</si>
  <si>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</si>
  <si>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</si>
  <si>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</si>
  <si>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</si>
  <si>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</si>
  <si>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</si>
  <si>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</si>
  <si>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</si>
  <si>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</si>
  <si>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</si>
  <si>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</si>
  <si>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</si>
  <si>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</si>
  <si>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</si>
  <si>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</si>
  <si>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</si>
  <si>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</si>
  <si>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</si>
  <si>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</si>
  <si>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</si>
  <si>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</si>
  <si>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</si>
  <si>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</si>
  <si>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</si>
  <si>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</si>
  <si>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</si>
  <si>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</si>
  <si>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</si>
  <si>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</si>
  <si>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</si>
  <si>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</si>
  <si>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</si>
  <si>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</si>
  <si>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</si>
  <si>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</si>
  <si>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</si>
  <si>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</si>
  <si>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</si>
  <si>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</si>
  <si>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</si>
  <si>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</si>
  <si>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</si>
  <si>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</si>
  <si>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</si>
  <si>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</si>
  <si>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</si>
  <si>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</si>
  <si>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</si>
  <si>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</si>
  <si>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</si>
  <si>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</si>
  <si>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</si>
  <si>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</si>
  <si>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</si>
  <si>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</si>
  <si>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</si>
  <si>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</si>
  <si>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</si>
  <si>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</si>
  <si>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</si>
  <si>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</si>
  <si>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</si>
  <si>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</si>
  <si>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</si>
  <si>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</si>
  <si>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</si>
  <si>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</si>
  <si>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</si>
  <si>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</si>
  <si>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</si>
  <si>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</si>
  <si>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</si>
  <si>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</si>
  <si>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</si>
  <si>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</si>
  <si>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</si>
  <si>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</si>
  <si>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</si>
  <si>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</si>
  <si>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</si>
  <si>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</si>
  <si>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</si>
  <si>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</si>
  <si>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</si>
  <si>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</si>
  <si>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</si>
  <si>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</si>
  <si>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</si>
  <si>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</si>
  <si>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</si>
  <si>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</si>
  <si>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</si>
  <si>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</si>
  <si>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</si>
  <si>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</si>
  <si>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</si>
  <si>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</si>
  <si>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</si>
  <si>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</si>
  <si>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</si>
  <si>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</si>
  <si>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</si>
  <si>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</si>
  <si>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</si>
  <si>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</si>
  <si>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</si>
  <si>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</si>
  <si>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</si>
  <si>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</si>
  <si>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</si>
  <si>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</si>
  <si>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</si>
  <si>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</si>
  <si>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</si>
  <si>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</si>
  <si>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</si>
  <si>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</si>
  <si>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</si>
  <si>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</si>
  <si>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</si>
  <si>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</si>
  <si>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</si>
  <si>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</si>
  <si>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</si>
  <si>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</si>
  <si>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</si>
  <si>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</si>
  <si>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</si>
  <si>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</si>
  <si>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</si>
  <si>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</si>
  <si>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</si>
  <si>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</si>
  <si>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</si>
  <si>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</si>
  <si>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</si>
  <si>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</si>
  <si>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</si>
  <si>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</si>
  <si>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</si>
  <si>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</si>
  <si>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</si>
  <si>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</si>
  <si>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</si>
  <si>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</si>
  <si>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</si>
  <si>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</si>
  <si>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</si>
  <si>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</si>
  <si>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</si>
  <si>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</si>
  <si>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</si>
  <si>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</si>
  <si>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</si>
  <si>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</si>
  <si>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</si>
  <si>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</si>
  <si>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</si>
  <si>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</si>
  <si>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</si>
  <si>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</si>
  <si>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</si>
  <si>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</si>
  <si>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</si>
  <si>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</si>
  <si>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</si>
  <si>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</si>
  <si>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</si>
  <si>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</si>
  <si>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</si>
  <si>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</si>
  <si>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</si>
  <si>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</si>
  <si>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</si>
  <si>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</si>
  <si>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</si>
  <si>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</si>
  <si>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</si>
  <si>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</si>
  <si>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</si>
  <si>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</si>
  <si>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</si>
  <si>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</si>
  <si>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</si>
  <si>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</si>
  <si>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</si>
  <si>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</si>
  <si>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</si>
  <si>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</si>
  <si>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</si>
  <si>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</si>
  <si>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</si>
  <si>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</si>
  <si>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</si>
  <si>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</si>
  <si>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</si>
  <si>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</si>
  <si>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</si>
  <si>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</si>
  <si>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</si>
  <si>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</si>
  <si>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</si>
  <si>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</si>
  <si>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</si>
  <si>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</si>
  <si>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</si>
  <si>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</si>
  <si>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</si>
  <si>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</si>
  <si>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</si>
  <si>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</si>
  <si>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</si>
  <si>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</si>
  <si>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</si>
  <si>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</si>
  <si>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</si>
  <si>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</si>
  <si>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</si>
  <si>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</si>
  <si>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</si>
  <si>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</si>
  <si>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</si>
  <si>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医療法人秋葉病院</t>
    <phoneticPr fontId="3"/>
  </si>
  <si>
    <t>〒336-0024 さいたま市南区根岸５－１３－１０</t>
    <phoneticPr fontId="3"/>
  </si>
  <si>
    <t>〇</t>
  </si>
  <si>
    <t>医療法人</t>
  </si>
  <si>
    <t>脳神経外科</t>
  </si>
  <si>
    <t>ＤＰＣ病院ではない</t>
  </si>
  <si>
    <t>有</t>
  </si>
  <si>
    <t>看護必要度Ⅰ</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</si>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</sst>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890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1038</v>
      </c>
      <c r="C2" s="238"/>
      <c r="D2" s="238"/>
      <c r="E2" s="238"/>
      <c r="F2" s="238"/>
      <c r="G2" s="238"/>
      <c r="H2" s="9"/>
      <c r="M2" s="8"/>
      <c r="N2" s="8"/>
      <c r="O2" s="8"/>
      <c r="P2" s="8"/>
      <c r="Q2" s="8"/>
      <c r="R2" s="8"/>
      <c r="S2" s="8"/>
      <c r="T2" s="8"/>
      <c r="U2" s="8"/>
      <c r="V2" s="8"/>
    </row>
    <row r="3" spans="1:22">
      <c r="A3" s="243"/>
      <c r="B3" s="273" t="s">
        <v>1039</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1011</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1012</v>
      </c>
      <c r="J9" s="423"/>
      <c r="K9" s="423"/>
      <c r="L9" s="276" t="s">
        <v>1046</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1040</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987</v>
      </c>
      <c r="B17" s="17"/>
      <c r="C17" s="19"/>
      <c r="D17" s="19"/>
      <c r="E17" s="19"/>
      <c r="F17" s="19"/>
      <c r="G17" s="19"/>
      <c r="H17" s="20"/>
      <c r="I17" s="309" t="s">
        <v>1010</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1013</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1014</v>
      </c>
      <c r="J22" s="314"/>
      <c r="K22" s="315"/>
      <c r="L22" s="277" t="s">
        <v>1046</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1040</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1016</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1015</v>
      </c>
      <c r="J35" s="314"/>
      <c r="K35" s="315"/>
      <c r="L35" s="277" t="s">
        <v>1046</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984</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1014</v>
      </c>
      <c r="J44" s="311"/>
      <c r="K44" s="312"/>
      <c r="L44" s="277" t="s">
        <v>1046</v>
      </c>
    </row>
    <row r="45" spans="1:22" s="21" customFormat="1" ht="34.5" customHeight="1">
      <c r="A45" s="278" t="s">
        <v>985</v>
      </c>
      <c r="B45" s="17"/>
      <c r="C45" s="19"/>
      <c r="D45" s="19"/>
      <c r="E45" s="19"/>
      <c r="F45" s="19"/>
      <c r="G45" s="19"/>
      <c r="H45" s="20"/>
      <c r="I45" s="305" t="s">
        <v>2</v>
      </c>
      <c r="J45" s="306"/>
      <c r="K45" s="307"/>
      <c r="L45" s="25"/>
    </row>
    <row r="46" spans="1:22" s="21" customFormat="1" ht="34.5" customHeight="1">
      <c r="A46" s="278" t="s">
        <v>985</v>
      </c>
      <c r="B46" s="24"/>
      <c r="C46" s="19"/>
      <c r="D46" s="19"/>
      <c r="E46" s="19"/>
      <c r="F46" s="19"/>
      <c r="G46" s="19"/>
      <c r="H46" s="20"/>
      <c r="I46" s="305" t="s">
        <v>3</v>
      </c>
      <c r="J46" s="306"/>
      <c r="K46" s="307"/>
      <c r="L46" s="25"/>
    </row>
    <row r="47" spans="1:22" s="21" customFormat="1" ht="34.5" customHeight="1">
      <c r="A47" s="278" t="s">
        <v>985</v>
      </c>
      <c r="B47" s="24"/>
      <c r="C47" s="19"/>
      <c r="D47" s="19"/>
      <c r="E47" s="19"/>
      <c r="F47" s="19"/>
      <c r="G47" s="19"/>
      <c r="H47" s="20"/>
      <c r="I47" s="305" t="s">
        <v>4</v>
      </c>
      <c r="J47" s="306"/>
      <c r="K47" s="307"/>
      <c r="L47" s="29"/>
    </row>
    <row r="48" spans="1:22" s="21" customFormat="1" ht="34.5" customHeight="1">
      <c r="A48" s="278" t="s">
        <v>985</v>
      </c>
      <c r="B48" s="17"/>
      <c r="C48" s="19"/>
      <c r="D48" s="19"/>
      <c r="E48" s="19"/>
      <c r="F48" s="19"/>
      <c r="G48" s="19"/>
      <c r="H48" s="20"/>
      <c r="I48" s="305" t="s">
        <v>5</v>
      </c>
      <c r="J48" s="306"/>
      <c r="K48" s="307"/>
      <c r="L48" s="28"/>
    </row>
    <row r="49" spans="1:12" s="21" customFormat="1" ht="34.5" customHeight="1">
      <c r="A49" s="278" t="s">
        <v>985</v>
      </c>
      <c r="B49" s="17"/>
      <c r="C49" s="19"/>
      <c r="D49" s="19"/>
      <c r="E49" s="19"/>
      <c r="F49" s="19"/>
      <c r="G49" s="19"/>
      <c r="H49" s="20"/>
      <c r="I49" s="305" t="s">
        <v>554</v>
      </c>
      <c r="J49" s="306"/>
      <c r="K49" s="307"/>
      <c r="L49" s="29"/>
    </row>
    <row r="50" spans="1:12" s="21" customFormat="1" ht="34.5" customHeight="1">
      <c r="A50" s="278" t="s">
        <v>985</v>
      </c>
      <c r="B50" s="17"/>
      <c r="C50" s="19"/>
      <c r="D50" s="19"/>
      <c r="E50" s="19"/>
      <c r="F50" s="19"/>
      <c r="G50" s="19"/>
      <c r="H50" s="20"/>
      <c r="I50" s="305" t="s">
        <v>553</v>
      </c>
      <c r="J50" s="306"/>
      <c r="K50" s="307"/>
      <c r="L50" s="29"/>
    </row>
    <row r="51" spans="1:12" s="33" customFormat="1" ht="34.5" customHeight="1">
      <c r="A51" s="278" t="s">
        <v>985</v>
      </c>
      <c r="B51" s="17"/>
      <c r="C51" s="19"/>
      <c r="D51" s="19"/>
      <c r="E51" s="19"/>
      <c r="F51" s="19"/>
      <c r="G51" s="19"/>
      <c r="H51" s="20"/>
      <c r="I51" s="305" t="s">
        <v>8</v>
      </c>
      <c r="J51" s="306"/>
      <c r="K51" s="307"/>
      <c r="L51" s="29"/>
    </row>
    <row r="52" spans="1:12" s="21" customFormat="1" ht="34.5" customHeight="1">
      <c r="A52" s="278" t="s">
        <v>985</v>
      </c>
      <c r="B52" s="17"/>
      <c r="C52" s="19"/>
      <c r="D52" s="19"/>
      <c r="E52" s="19"/>
      <c r="F52" s="19"/>
      <c r="G52" s="19"/>
      <c r="H52" s="20"/>
      <c r="I52" s="308" t="s">
        <v>552</v>
      </c>
      <c r="J52" s="308"/>
      <c r="K52" s="308"/>
      <c r="L52" s="29" t="s">
        <v>1040</v>
      </c>
    </row>
    <row r="53" spans="1:12" s="21" customFormat="1" ht="34.5" customHeight="1">
      <c r="A53" s="278" t="s">
        <v>985</v>
      </c>
      <c r="B53" s="17"/>
      <c r="C53" s="19"/>
      <c r="D53" s="19"/>
      <c r="E53" s="19"/>
      <c r="F53" s="19"/>
      <c r="G53" s="19"/>
      <c r="H53" s="20"/>
      <c r="I53" s="308" t="s">
        <v>986</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981</v>
      </c>
      <c r="K71" s="422"/>
      <c r="L71" s="422"/>
    </row>
    <row r="72" spans="1:12" s="21" customFormat="1">
      <c r="A72" s="243"/>
      <c r="B72" s="1"/>
      <c r="C72" s="422" t="s">
        <v>22</v>
      </c>
      <c r="D72" s="422"/>
      <c r="E72" s="422"/>
      <c r="F72" s="422"/>
      <c r="G72" s="422"/>
      <c r="H72" s="422" t="s">
        <v>980</v>
      </c>
      <c r="I72" s="422"/>
      <c r="J72" s="422" t="s">
        <v>272</v>
      </c>
      <c r="K72" s="422"/>
      <c r="L72" s="422"/>
    </row>
    <row r="73" spans="1:12" s="21" customFormat="1">
      <c r="A73" s="243"/>
      <c r="B73" s="1"/>
      <c r="C73" s="422" t="s">
        <v>24</v>
      </c>
      <c r="D73" s="422"/>
      <c r="E73" s="422"/>
      <c r="F73" s="422"/>
      <c r="G73" s="422"/>
      <c r="H73" s="422" t="s">
        <v>216</v>
      </c>
      <c r="I73" s="422"/>
      <c r="J73" s="422" t="s">
        <v>982</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983</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1017</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1046</v>
      </c>
    </row>
    <row r="90" spans="1:22" s="21" customFormat="1">
      <c r="A90" s="243"/>
      <c r="B90" s="1"/>
      <c r="C90" s="3"/>
      <c r="D90" s="3"/>
      <c r="E90" s="3"/>
      <c r="F90" s="3"/>
      <c r="G90" s="3"/>
      <c r="H90" s="286"/>
      <c r="I90" s="67" t="s">
        <v>36</v>
      </c>
      <c r="J90" s="68"/>
      <c r="K90" s="69"/>
      <c r="L90" s="262" t="s">
        <v>1047</v>
      </c>
    </row>
    <row r="91" spans="1:22" s="21" customFormat="1" ht="54" customHeight="1">
      <c r="A91" s="244" t="s">
        <v>609</v>
      </c>
      <c r="B91" s="1"/>
      <c r="C91" s="319" t="s">
        <v>37</v>
      </c>
      <c r="D91" s="320"/>
      <c r="E91" s="320"/>
      <c r="F91" s="320"/>
      <c r="G91" s="320"/>
      <c r="H91" s="321"/>
      <c r="I91" s="293" t="s">
        <v>38</v>
      </c>
      <c r="J91" s="260" t="s">
        <v>1041</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1046</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1047</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59</v>
      </c>
      <c r="K99" s="237" t="str">
        <f>IF(OR(COUNTIF(L99:L99,"未確認")&gt;0,COUNTIF(L99:L99,"~*")&gt;0),"※","")</f>
        <v/>
      </c>
      <c r="L99" s="258">
        <v>59</v>
      </c>
    </row>
    <row r="100" spans="1:22" s="83" customFormat="1" ht="34.5" customHeight="1">
      <c r="A100" s="244" t="s">
        <v>611</v>
      </c>
      <c r="B100" s="84"/>
      <c r="C100" s="395"/>
      <c r="D100" s="396"/>
      <c r="E100" s="408"/>
      <c r="F100" s="409"/>
      <c r="G100" s="414" t="s">
        <v>44</v>
      </c>
      <c r="H100" s="416"/>
      <c r="I100" s="419"/>
      <c r="J100" s="256">
        <f t="shared" si="0"/>
        <v>59</v>
      </c>
      <c r="K100" s="237" t="str">
        <f>IF(OR(COUNTIF(L100:L100,"未確認")&gt;0,COUNTIF(L100:L100,"~*")&gt;0),"※","")</f>
        <v/>
      </c>
      <c r="L100" s="258">
        <v>59</v>
      </c>
    </row>
    <row r="101" spans="1:22" s="83" customFormat="1" ht="34.5" customHeight="1">
      <c r="A101" s="244" t="s">
        <v>610</v>
      </c>
      <c r="B101" s="84"/>
      <c r="C101" s="395"/>
      <c r="D101" s="396"/>
      <c r="E101" s="319" t="s">
        <v>45</v>
      </c>
      <c r="F101" s="320"/>
      <c r="G101" s="320"/>
      <c r="H101" s="321"/>
      <c r="I101" s="419"/>
      <c r="J101" s="256">
        <f t="shared" si="0"/>
        <v>59</v>
      </c>
      <c r="K101" s="237" t="str">
        <f>IF(OR(COUNTIF(L101:L101,"未確認")&gt;0,COUNTIF(L101:L101,"~*")&gt;0),"※","")</f>
        <v/>
      </c>
      <c r="L101" s="258">
        <v>59</v>
      </c>
    </row>
    <row r="102" spans="1:22" s="83" customFormat="1" ht="34.5" customHeight="1">
      <c r="A102" s="244" t="s">
        <v>610</v>
      </c>
      <c r="B102" s="84"/>
      <c r="C102" s="376"/>
      <c r="D102" s="378"/>
      <c r="E102" s="316" t="s">
        <v>612</v>
      </c>
      <c r="F102" s="317"/>
      <c r="G102" s="317"/>
      <c r="H102" s="318"/>
      <c r="I102" s="419"/>
      <c r="J102" s="256">
        <f t="shared" si="0"/>
        <v>59</v>
      </c>
      <c r="K102" s="237" t="str">
        <f t="shared" ref="K102:K111" si="1">IF(OR(COUNTIF(L101:L101,"未確認")&gt;0,COUNTIF(L101:L101,"~*")&gt;0),"※","")</f>
        <v/>
      </c>
      <c r="L102" s="258">
        <v>59</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1046</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1047</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1042</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1046</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1047</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559</v>
      </c>
    </row>
    <row r="132" spans="1:22" s="83" customFormat="1" ht="34.5" customHeight="1">
      <c r="A132" s="244" t="s">
        <v>621</v>
      </c>
      <c r="B132" s="84"/>
      <c r="C132" s="294"/>
      <c r="D132" s="296"/>
      <c r="E132" s="319" t="s">
        <v>58</v>
      </c>
      <c r="F132" s="320"/>
      <c r="G132" s="320"/>
      <c r="H132" s="321"/>
      <c r="I132" s="388"/>
      <c r="J132" s="101"/>
      <c r="K132" s="102"/>
      <c r="L132" s="82">
        <v>59</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1018</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1046</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1047</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91</v>
      </c>
      <c r="K149" s="264" t="str">
        <f t="shared" si="3"/>
        <v/>
      </c>
      <c r="L149" s="117">
        <v>91</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989</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988</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1046</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1047</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1046</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1047</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1044</v>
      </c>
      <c r="K236" s="81"/>
      <c r="L236" s="110"/>
    </row>
    <row r="237" spans="1:22" s="83" customFormat="1" ht="34.5" customHeight="1">
      <c r="A237" s="248" t="s">
        <v>627</v>
      </c>
      <c r="B237" s="119"/>
      <c r="C237" s="319" t="s">
        <v>130</v>
      </c>
      <c r="D237" s="320"/>
      <c r="E237" s="320"/>
      <c r="F237" s="320"/>
      <c r="G237" s="320"/>
      <c r="H237" s="321"/>
      <c r="I237" s="406"/>
      <c r="J237" s="260" t="s">
        <v>1044</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1046</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1047</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1046</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1047</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1046</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1047</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5</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13</v>
      </c>
      <c r="K269" s="81" t="str">
        <f t="shared" si="8"/>
        <v/>
      </c>
      <c r="L269" s="147">
        <v>13</v>
      </c>
    </row>
    <row r="270" spans="1:22" s="83" customFormat="1" ht="34.5" customHeight="1">
      <c r="A270" s="249" t="s">
        <v>725</v>
      </c>
      <c r="B270" s="120"/>
      <c r="C270" s="370"/>
      <c r="D270" s="370"/>
      <c r="E270" s="370"/>
      <c r="F270" s="370"/>
      <c r="G270" s="370" t="s">
        <v>148</v>
      </c>
      <c r="H270" s="370"/>
      <c r="I270" s="403"/>
      <c r="J270" s="266">
        <f t="shared" si="9"/>
        <v>6.6</v>
      </c>
      <c r="K270" s="81" t="str">
        <f t="shared" si="8"/>
        <v/>
      </c>
      <c r="L270" s="148">
        <v>6.6</v>
      </c>
    </row>
    <row r="271" spans="1:22" s="83" customFormat="1" ht="34.5" customHeight="1">
      <c r="A271" s="249" t="s">
        <v>726</v>
      </c>
      <c r="B271" s="120"/>
      <c r="C271" s="370" t="s">
        <v>151</v>
      </c>
      <c r="D271" s="371"/>
      <c r="E271" s="371"/>
      <c r="F271" s="371"/>
      <c r="G271" s="370" t="s">
        <v>146</v>
      </c>
      <c r="H271" s="370"/>
      <c r="I271" s="403"/>
      <c r="J271" s="266">
        <f t="shared" si="9"/>
        <v>4</v>
      </c>
      <c r="K271" s="81" t="str">
        <f t="shared" si="8"/>
        <v/>
      </c>
      <c r="L271" s="147">
        <v>4</v>
      </c>
    </row>
    <row r="272" spans="1:22" s="83" customFormat="1" ht="34.5" customHeight="1">
      <c r="A272" s="249" t="s">
        <v>726</v>
      </c>
      <c r="B272" s="120"/>
      <c r="C272" s="371"/>
      <c r="D272" s="371"/>
      <c r="E272" s="371"/>
      <c r="F272" s="371"/>
      <c r="G272" s="370" t="s">
        <v>148</v>
      </c>
      <c r="H272" s="370"/>
      <c r="I272" s="403"/>
      <c r="J272" s="266">
        <f t="shared" si="9"/>
        <v>2</v>
      </c>
      <c r="K272" s="81" t="str">
        <f t="shared" si="8"/>
        <v/>
      </c>
      <c r="L272" s="148">
        <v>2</v>
      </c>
    </row>
    <row r="273" spans="1:12" s="83" customFormat="1" ht="34.5" customHeight="1">
      <c r="A273" s="249" t="s">
        <v>727</v>
      </c>
      <c r="B273" s="120"/>
      <c r="C273" s="370" t="s">
        <v>152</v>
      </c>
      <c r="D273" s="371"/>
      <c r="E273" s="371"/>
      <c r="F273" s="371"/>
      <c r="G273" s="370" t="s">
        <v>146</v>
      </c>
      <c r="H273" s="370"/>
      <c r="I273" s="403"/>
      <c r="J273" s="266">
        <f t="shared" si="9"/>
        <v>0</v>
      </c>
      <c r="K273" s="81" t="str">
        <f t="shared" si="8"/>
        <v/>
      </c>
      <c r="L273" s="147">
        <v>0</v>
      </c>
    </row>
    <row r="274" spans="1:12" s="83" customFormat="1" ht="34.5" customHeight="1">
      <c r="A274" s="249" t="s">
        <v>727</v>
      </c>
      <c r="B274" s="120"/>
      <c r="C274" s="371"/>
      <c r="D274" s="371"/>
      <c r="E274" s="371"/>
      <c r="F274" s="371"/>
      <c r="G274" s="370" t="s">
        <v>148</v>
      </c>
      <c r="H274" s="370"/>
      <c r="I274" s="403"/>
      <c r="J274" s="266">
        <f t="shared" si="9"/>
        <v>5.8</v>
      </c>
      <c r="K274" s="81" t="str">
        <f t="shared" si="8"/>
        <v/>
      </c>
      <c r="L274" s="148">
        <v>5.8</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2</v>
      </c>
      <c r="K277" s="81" t="str">
        <f t="shared" si="8"/>
        <v/>
      </c>
      <c r="L277" s="147">
        <v>2</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1</v>
      </c>
      <c r="K279" s="81" t="str">
        <f t="shared" si="8"/>
        <v/>
      </c>
      <c r="L279" s="147">
        <v>1</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1</v>
      </c>
      <c r="K281" s="81" t="str">
        <f t="shared" si="8"/>
        <v/>
      </c>
      <c r="L281" s="147">
        <v>1</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4</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2</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2</v>
      </c>
      <c r="K291" s="81" t="str">
        <f t="shared" si="8"/>
        <v/>
      </c>
      <c r="L291" s="147">
        <v>2</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0.9</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1.7</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1046</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1047</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1044</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1</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1</v>
      </c>
      <c r="K328" s="81"/>
      <c r="L328" s="269"/>
    </row>
    <row r="329" spans="1:22" s="83" customFormat="1" ht="34.5" customHeight="1">
      <c r="A329" s="249" t="s">
        <v>750</v>
      </c>
      <c r="B329" s="159"/>
      <c r="C329" s="370"/>
      <c r="D329" s="370"/>
      <c r="E329" s="370"/>
      <c r="F329" s="371"/>
      <c r="G329" s="370" t="s">
        <v>176</v>
      </c>
      <c r="H329" s="287" t="s">
        <v>173</v>
      </c>
      <c r="I329" s="353"/>
      <c r="J329" s="266">
        <v>2</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2</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1046</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1047</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1</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1046</v>
      </c>
    </row>
    <row r="368" spans="1:22" s="118" customFormat="1" ht="20.25" customHeight="1">
      <c r="A368" s="243"/>
      <c r="B368" s="1"/>
      <c r="C368" s="3"/>
      <c r="D368" s="3"/>
      <c r="E368" s="3"/>
      <c r="F368" s="3"/>
      <c r="G368" s="3"/>
      <c r="H368" s="286"/>
      <c r="I368" s="67" t="s">
        <v>36</v>
      </c>
      <c r="J368" s="170"/>
      <c r="K368" s="79"/>
      <c r="L368" s="137" t="s">
        <v>1047</v>
      </c>
    </row>
    <row r="369" spans="1:12" s="118" customFormat="1" ht="34.5" customHeight="1">
      <c r="A369" s="243"/>
      <c r="B369" s="115"/>
      <c r="C369" s="322" t="s">
        <v>211</v>
      </c>
      <c r="D369" s="323"/>
      <c r="E369" s="323"/>
      <c r="F369" s="323"/>
      <c r="G369" s="323"/>
      <c r="H369" s="324"/>
      <c r="I369" s="388" t="s">
        <v>1019</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979</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1046</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1047</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1020</v>
      </c>
      <c r="J392" s="140">
        <f t="shared" ref="J392:J397" si="10">IF(SUM(L392:L392)=0,IF(COUNTIF(L392:L392,"未確認")&gt;0,"未確認",IF(COUNTIF(L392:L392,"~*")&gt;0,"*",SUM(L392:L392))),SUM(L392:L392))</f>
        <v>766</v>
      </c>
      <c r="K392" s="81" t="str">
        <f t="shared" ref="K392:K397" si="11">IF(OR(COUNTIF(L392:L392,"未確認")&gt;0,COUNTIF(L392:L392,"~*")&gt;0),"※","")</f>
        <v/>
      </c>
      <c r="L392" s="147">
        <v>766</v>
      </c>
    </row>
    <row r="393" spans="1:22" s="83" customFormat="1" ht="34.5" customHeight="1">
      <c r="A393" s="249" t="s">
        <v>773</v>
      </c>
      <c r="B393" s="84"/>
      <c r="C393" s="369"/>
      <c r="D393" s="379"/>
      <c r="E393" s="319" t="s">
        <v>224</v>
      </c>
      <c r="F393" s="320"/>
      <c r="G393" s="320"/>
      <c r="H393" s="321"/>
      <c r="I393" s="342"/>
      <c r="J393" s="140">
        <f t="shared" si="10"/>
        <v>23</v>
      </c>
      <c r="K393" s="81" t="str">
        <f t="shared" si="11"/>
        <v/>
      </c>
      <c r="L393" s="147">
        <v>23</v>
      </c>
    </row>
    <row r="394" spans="1:22" s="83" customFormat="1" ht="34.5" customHeight="1">
      <c r="A394" s="250" t="s">
        <v>774</v>
      </c>
      <c r="B394" s="84"/>
      <c r="C394" s="369"/>
      <c r="D394" s="380"/>
      <c r="E394" s="319" t="s">
        <v>225</v>
      </c>
      <c r="F394" s="320"/>
      <c r="G394" s="320"/>
      <c r="H394" s="321"/>
      <c r="I394" s="342"/>
      <c r="J394" s="140">
        <f t="shared" si="10"/>
        <v>594</v>
      </c>
      <c r="K394" s="81" t="str">
        <f t="shared" si="11"/>
        <v/>
      </c>
      <c r="L394" s="147">
        <v>594</v>
      </c>
    </row>
    <row r="395" spans="1:22" s="83" customFormat="1" ht="34.5" customHeight="1">
      <c r="A395" s="250" t="s">
        <v>775</v>
      </c>
      <c r="B395" s="84"/>
      <c r="C395" s="369"/>
      <c r="D395" s="381"/>
      <c r="E395" s="319" t="s">
        <v>226</v>
      </c>
      <c r="F395" s="320"/>
      <c r="G395" s="320"/>
      <c r="H395" s="321"/>
      <c r="I395" s="342"/>
      <c r="J395" s="140">
        <f t="shared" si="10"/>
        <v>149</v>
      </c>
      <c r="K395" s="81" t="str">
        <f t="shared" si="11"/>
        <v/>
      </c>
      <c r="L395" s="147">
        <v>149</v>
      </c>
    </row>
    <row r="396" spans="1:22" s="83" customFormat="1" ht="34.5" customHeight="1">
      <c r="A396" s="250" t="s">
        <v>776</v>
      </c>
      <c r="B396" s="1"/>
      <c r="C396" s="369"/>
      <c r="D396" s="319" t="s">
        <v>227</v>
      </c>
      <c r="E396" s="320"/>
      <c r="F396" s="320"/>
      <c r="G396" s="320"/>
      <c r="H396" s="321"/>
      <c r="I396" s="342"/>
      <c r="J396" s="140">
        <f t="shared" si="10"/>
        <v>16215</v>
      </c>
      <c r="K396" s="81" t="str">
        <f t="shared" si="11"/>
        <v/>
      </c>
      <c r="L396" s="147">
        <v>16215</v>
      </c>
    </row>
    <row r="397" spans="1:22" s="83" customFormat="1" ht="34.5" customHeight="1">
      <c r="A397" s="250" t="s">
        <v>777</v>
      </c>
      <c r="B397" s="119"/>
      <c r="C397" s="369"/>
      <c r="D397" s="319" t="s">
        <v>228</v>
      </c>
      <c r="E397" s="320"/>
      <c r="F397" s="320"/>
      <c r="G397" s="320"/>
      <c r="H397" s="321"/>
      <c r="I397" s="343"/>
      <c r="J397" s="140">
        <f t="shared" si="10"/>
        <v>799</v>
      </c>
      <c r="K397" s="81" t="str">
        <f t="shared" si="11"/>
        <v/>
      </c>
      <c r="L397" s="147">
        <v>799</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1046</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1047</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1021</v>
      </c>
      <c r="J405" s="140">
        <f t="shared" ref="J405:J422" si="12">IF(SUM(L405:L405)=0,IF(COUNTIF(L405:L405,"未確認")&gt;0,"未確認",IF(COUNTIF(L405:L405,"~*")&gt;0,"*",SUM(L405:L405))),SUM(L405:L405))</f>
        <v>766</v>
      </c>
      <c r="K405" s="81" t="str">
        <f t="shared" ref="K405:K422" si="13">IF(OR(COUNTIF(L405:L405,"未確認")&gt;0,COUNTIF(L405:L405,"~*")&gt;0),"※","")</f>
        <v/>
      </c>
      <c r="L405" s="147">
        <v>766</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519</v>
      </c>
      <c r="K407" s="81" t="str">
        <f t="shared" si="13"/>
        <v/>
      </c>
      <c r="L407" s="147">
        <v>519</v>
      </c>
    </row>
    <row r="408" spans="1:22" s="83" customFormat="1" ht="34.5" customHeight="1">
      <c r="A408" s="251" t="s">
        <v>781</v>
      </c>
      <c r="B408" s="119"/>
      <c r="C408" s="368"/>
      <c r="D408" s="368"/>
      <c r="E408" s="319" t="s">
        <v>236</v>
      </c>
      <c r="F408" s="320"/>
      <c r="G408" s="320"/>
      <c r="H408" s="321"/>
      <c r="I408" s="360"/>
      <c r="J408" s="140">
        <f t="shared" si="12"/>
        <v>187</v>
      </c>
      <c r="K408" s="81" t="str">
        <f t="shared" si="13"/>
        <v/>
      </c>
      <c r="L408" s="147">
        <v>187</v>
      </c>
    </row>
    <row r="409" spans="1:22" s="83" customFormat="1" ht="34.5" customHeight="1">
      <c r="A409" s="251" t="s">
        <v>782</v>
      </c>
      <c r="B409" s="119"/>
      <c r="C409" s="368"/>
      <c r="D409" s="368"/>
      <c r="E409" s="316" t="s">
        <v>990</v>
      </c>
      <c r="F409" s="317"/>
      <c r="G409" s="317"/>
      <c r="H409" s="318"/>
      <c r="I409" s="360"/>
      <c r="J409" s="140">
        <f t="shared" si="12"/>
        <v>60</v>
      </c>
      <c r="K409" s="81" t="str">
        <f t="shared" si="13"/>
        <v/>
      </c>
      <c r="L409" s="147">
        <v>60</v>
      </c>
    </row>
    <row r="410" spans="1:22" s="83" customFormat="1" ht="34.5" customHeight="1">
      <c r="A410" s="251" t="s">
        <v>783</v>
      </c>
      <c r="B410" s="119"/>
      <c r="C410" s="368"/>
      <c r="D410" s="368"/>
      <c r="E410" s="316" t="s">
        <v>991</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799</v>
      </c>
      <c r="K413" s="81" t="str">
        <f t="shared" si="13"/>
        <v/>
      </c>
      <c r="L413" s="147">
        <v>799</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539</v>
      </c>
      <c r="K415" s="81" t="str">
        <f t="shared" si="13"/>
        <v/>
      </c>
      <c r="L415" s="147">
        <v>539</v>
      </c>
    </row>
    <row r="416" spans="1:22" s="83" customFormat="1" ht="34.5" customHeight="1">
      <c r="A416" s="251" t="s">
        <v>789</v>
      </c>
      <c r="B416" s="119"/>
      <c r="C416" s="368"/>
      <c r="D416" s="368"/>
      <c r="E416" s="319" t="s">
        <v>243</v>
      </c>
      <c r="F416" s="320"/>
      <c r="G416" s="320"/>
      <c r="H416" s="321"/>
      <c r="I416" s="360"/>
      <c r="J416" s="140">
        <f t="shared" si="12"/>
        <v>106</v>
      </c>
      <c r="K416" s="81" t="str">
        <f t="shared" si="13"/>
        <v/>
      </c>
      <c r="L416" s="147">
        <v>106</v>
      </c>
    </row>
    <row r="417" spans="1:22" s="83" customFormat="1" ht="34.5" customHeight="1">
      <c r="A417" s="251" t="s">
        <v>790</v>
      </c>
      <c r="B417" s="119"/>
      <c r="C417" s="368"/>
      <c r="D417" s="368"/>
      <c r="E417" s="319" t="s">
        <v>244</v>
      </c>
      <c r="F417" s="320"/>
      <c r="G417" s="320"/>
      <c r="H417" s="321"/>
      <c r="I417" s="360"/>
      <c r="J417" s="140">
        <f t="shared" si="12"/>
        <v>38</v>
      </c>
      <c r="K417" s="81" t="str">
        <f t="shared" si="13"/>
        <v/>
      </c>
      <c r="L417" s="147">
        <v>38</v>
      </c>
    </row>
    <row r="418" spans="1:22" s="83" customFormat="1" ht="34.5" customHeight="1">
      <c r="A418" s="251" t="s">
        <v>791</v>
      </c>
      <c r="B418" s="119"/>
      <c r="C418" s="368"/>
      <c r="D418" s="368"/>
      <c r="E418" s="319" t="s">
        <v>245</v>
      </c>
      <c r="F418" s="320"/>
      <c r="G418" s="320"/>
      <c r="H418" s="321"/>
      <c r="I418" s="360"/>
      <c r="J418" s="140">
        <f t="shared" si="12"/>
        <v>19</v>
      </c>
      <c r="K418" s="81" t="str">
        <f t="shared" si="13"/>
        <v/>
      </c>
      <c r="L418" s="147">
        <v>19</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55</v>
      </c>
      <c r="K420" s="81" t="str">
        <f t="shared" si="13"/>
        <v/>
      </c>
      <c r="L420" s="147">
        <v>55</v>
      </c>
    </row>
    <row r="421" spans="1:22" s="83" customFormat="1" ht="34.5" customHeight="1">
      <c r="A421" s="251" t="s">
        <v>794</v>
      </c>
      <c r="B421" s="119"/>
      <c r="C421" s="368"/>
      <c r="D421" s="368"/>
      <c r="E421" s="319" t="s">
        <v>247</v>
      </c>
      <c r="F421" s="320"/>
      <c r="G421" s="320"/>
      <c r="H421" s="321"/>
      <c r="I421" s="360"/>
      <c r="J421" s="140">
        <f t="shared" si="12"/>
        <v>42</v>
      </c>
      <c r="K421" s="81" t="str">
        <f t="shared" si="13"/>
        <v/>
      </c>
      <c r="L421" s="147">
        <v>42</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1046</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1047</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1022</v>
      </c>
      <c r="J430" s="192">
        <f>IF(SUM(L430:L430)=0,IF(COUNTIF(L430:L430,"未確認")&gt;0,"未確認",IF(COUNTIF(L430:L430,"~*")&gt;0,"*",SUM(L430:L430))),SUM(L430:L430))</f>
        <v>799</v>
      </c>
      <c r="K430" s="193" t="str">
        <f>IF(OR(COUNTIF(L430:L430,"未確認")&gt;0,COUNTIF(L430:L430,"~*")&gt;0),"※","")</f>
        <v/>
      </c>
      <c r="L430" s="147">
        <v>799</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6</v>
      </c>
      <c r="K432" s="193" t="str">
        <f>IF(OR(COUNTIF(L432:L432,"未確認")&gt;0,COUNTIF(L432:L432,"~*")&gt;0),"※","")</f>
        <v/>
      </c>
      <c r="L432" s="147">
        <v>6</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793</v>
      </c>
      <c r="K433" s="193" t="str">
        <f>IF(OR(COUNTIF(L433:L433,"未確認")&gt;0,COUNTIF(L433:L433,"~*")&gt;0),"※","")</f>
        <v/>
      </c>
      <c r="L433" s="147">
        <v>793</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1046</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1047</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1023</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979</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1046</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1047</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14</v>
      </c>
      <c r="K468" s="201" t="str">
        <f t="shared" ref="K468:K475" si="15">IF(OR(COUNTIF(L468:L468,"未確認")&gt;0,COUNTIF(L468:L468,"*")&gt;0),"※","")</f>
        <v/>
      </c>
      <c r="L468" s="117">
        <v>14</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12</v>
      </c>
      <c r="K471" s="201" t="str">
        <f t="shared" si="15"/>
        <v/>
      </c>
      <c r="L471" s="117">
        <v>12</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t="str">
        <f t="shared" ref="J482:J496" si="18">IF(SUM(L482:L482)=0,IF(COUNTIF(L482:L482,"未確認")&gt;0,"未確認",IF(COUNTIF(L482:L482,"~*")&gt;0,"*",SUM(L482:L482))),SUM(L482:L482))</f>
        <v>未確認</v>
      </c>
      <c r="K482" s="201" t="str">
        <f t="shared" si="17"/>
        <v>※</v>
      </c>
      <c r="L482" s="117" t="s">
        <v>978</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t="str">
        <f t="shared" si="18"/>
        <v>未確認</v>
      </c>
      <c r="K483" s="201" t="str">
        <f t="shared" si="17"/>
        <v>※</v>
      </c>
      <c r="L483" s="117" t="s">
        <v>978</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t="str">
        <f t="shared" si="18"/>
        <v>未確認</v>
      </c>
      <c r="K484" s="201" t="str">
        <f t="shared" si="17"/>
        <v>※</v>
      </c>
      <c r="L484" s="117" t="s">
        <v>978</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t="str">
        <f t="shared" si="18"/>
        <v>未確認</v>
      </c>
      <c r="K485" s="201" t="str">
        <f t="shared" si="17"/>
        <v>※</v>
      </c>
      <c r="L485" s="117" t="s">
        <v>978</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t="str">
        <f t="shared" si="18"/>
        <v>未確認</v>
      </c>
      <c r="K486" s="201" t="str">
        <f t="shared" si="17"/>
        <v>※</v>
      </c>
      <c r="L486" s="117" t="s">
        <v>978</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t="str">
        <f t="shared" si="18"/>
        <v>未確認</v>
      </c>
      <c r="K487" s="201" t="str">
        <f t="shared" si="17"/>
        <v>※</v>
      </c>
      <c r="L487" s="117" t="s">
        <v>978</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t="str">
        <f t="shared" si="18"/>
        <v>未確認</v>
      </c>
      <c r="K488" s="201" t="str">
        <f t="shared" si="17"/>
        <v>※</v>
      </c>
      <c r="L488" s="117" t="s">
        <v>978</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t="str">
        <f t="shared" si="18"/>
        <v>未確認</v>
      </c>
      <c r="K489" s="201" t="str">
        <f t="shared" si="17"/>
        <v>※</v>
      </c>
      <c r="L489" s="117" t="s">
        <v>978</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t="str">
        <f t="shared" si="18"/>
        <v>未確認</v>
      </c>
      <c r="K490" s="201" t="str">
        <f t="shared" si="17"/>
        <v>※</v>
      </c>
      <c r="L490" s="117" t="s">
        <v>978</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t="str">
        <f t="shared" si="18"/>
        <v>未確認</v>
      </c>
      <c r="K491" s="201" t="str">
        <f t="shared" si="17"/>
        <v>※</v>
      </c>
      <c r="L491" s="117" t="s">
        <v>978</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t="str">
        <f t="shared" si="18"/>
        <v>未確認</v>
      </c>
      <c r="K492" s="201" t="str">
        <f t="shared" si="17"/>
        <v>※</v>
      </c>
      <c r="L492" s="117" t="s">
        <v>978</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t="str">
        <f t="shared" si="18"/>
        <v>未確認</v>
      </c>
      <c r="K493" s="201" t="str">
        <f t="shared" si="17"/>
        <v>※</v>
      </c>
      <c r="L493" s="117" t="s">
        <v>978</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1046</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1047</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1034</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1046</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1047</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1046</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1047</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1046</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1047</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1046</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1047</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1046</v>
      </c>
    </row>
    <row r="544" spans="1:22" s="1" customFormat="1" ht="20.25" customHeight="1">
      <c r="A544" s="243"/>
      <c r="C544" s="62"/>
      <c r="D544" s="3"/>
      <c r="E544" s="3"/>
      <c r="F544" s="3"/>
      <c r="G544" s="3"/>
      <c r="H544" s="286"/>
      <c r="I544" s="67" t="s">
        <v>36</v>
      </c>
      <c r="J544" s="68"/>
      <c r="K544" s="186"/>
      <c r="L544" s="70" t="s">
        <v>1047</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992</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1045</v>
      </c>
    </row>
    <row r="559" spans="1:12" s="91" customFormat="1" ht="65.099999999999994" customHeight="1">
      <c r="A559" s="243"/>
      <c r="B559" s="119"/>
      <c r="C559" s="322" t="s">
        <v>1024</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50</v>
      </c>
    </row>
    <row r="561" spans="1:12" s="91" customFormat="1" ht="34.5" customHeight="1">
      <c r="A561" s="251" t="s">
        <v>871</v>
      </c>
      <c r="B561" s="119"/>
      <c r="C561" s="209"/>
      <c r="D561" s="330" t="s">
        <v>377</v>
      </c>
      <c r="E561" s="341"/>
      <c r="F561" s="341"/>
      <c r="G561" s="341"/>
      <c r="H561" s="331"/>
      <c r="I561" s="342"/>
      <c r="J561" s="207"/>
      <c r="K561" s="210"/>
      <c r="L561" s="211">
        <v>20.6</v>
      </c>
    </row>
    <row r="562" spans="1:12" s="91" customFormat="1" ht="34.5" customHeight="1">
      <c r="A562" s="251" t="s">
        <v>872</v>
      </c>
      <c r="B562" s="119"/>
      <c r="C562" s="209"/>
      <c r="D562" s="330" t="s">
        <v>993</v>
      </c>
      <c r="E562" s="341"/>
      <c r="F562" s="341"/>
      <c r="G562" s="341"/>
      <c r="H562" s="331"/>
      <c r="I562" s="342"/>
      <c r="J562" s="207"/>
      <c r="K562" s="210"/>
      <c r="L562" s="211">
        <v>18.3</v>
      </c>
    </row>
    <row r="563" spans="1:12" s="91" customFormat="1" ht="34.5" customHeight="1">
      <c r="A563" s="251" t="s">
        <v>873</v>
      </c>
      <c r="B563" s="119"/>
      <c r="C563" s="209"/>
      <c r="D563" s="330" t="s">
        <v>379</v>
      </c>
      <c r="E563" s="341"/>
      <c r="F563" s="341"/>
      <c r="G563" s="341"/>
      <c r="H563" s="331"/>
      <c r="I563" s="342"/>
      <c r="J563" s="207"/>
      <c r="K563" s="210"/>
      <c r="L563" s="211">
        <v>10.1</v>
      </c>
    </row>
    <row r="564" spans="1:12" s="91" customFormat="1" ht="34.5" customHeight="1">
      <c r="A564" s="251" t="s">
        <v>874</v>
      </c>
      <c r="B564" s="119"/>
      <c r="C564" s="209"/>
      <c r="D564" s="330" t="s">
        <v>380</v>
      </c>
      <c r="E564" s="341"/>
      <c r="F564" s="341"/>
      <c r="G564" s="341"/>
      <c r="H564" s="331"/>
      <c r="I564" s="342"/>
      <c r="J564" s="207"/>
      <c r="K564" s="210"/>
      <c r="L564" s="211">
        <v>0.2</v>
      </c>
    </row>
    <row r="565" spans="1:12" s="91" customFormat="1" ht="34.5" customHeight="1">
      <c r="A565" s="251" t="s">
        <v>875</v>
      </c>
      <c r="B565" s="119"/>
      <c r="C565" s="280"/>
      <c r="D565" s="330" t="s">
        <v>869</v>
      </c>
      <c r="E565" s="341"/>
      <c r="F565" s="341"/>
      <c r="G565" s="341"/>
      <c r="H565" s="331"/>
      <c r="I565" s="342"/>
      <c r="J565" s="207"/>
      <c r="K565" s="210"/>
      <c r="L565" s="211">
        <v>32.26</v>
      </c>
    </row>
    <row r="566" spans="1:12" s="91" customFormat="1" ht="34.5" customHeight="1">
      <c r="A566" s="251" t="s">
        <v>876</v>
      </c>
      <c r="B566" s="119"/>
      <c r="C566" s="284"/>
      <c r="D566" s="330" t="s">
        <v>994</v>
      </c>
      <c r="E566" s="341"/>
      <c r="F566" s="341"/>
      <c r="G566" s="341"/>
      <c r="H566" s="331"/>
      <c r="I566" s="342"/>
      <c r="J566" s="213"/>
      <c r="K566" s="214"/>
      <c r="L566" s="211">
        <v>37.369999999999997</v>
      </c>
    </row>
    <row r="567" spans="1:12" s="91" customFormat="1" ht="42.75" customHeight="1">
      <c r="A567" s="243"/>
      <c r="B567" s="119"/>
      <c r="C567" s="322" t="s">
        <v>1025</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993</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994</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993</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994</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1046</v>
      </c>
    </row>
    <row r="589" spans="1:22" s="1" customFormat="1" ht="20.25" customHeight="1">
      <c r="A589" s="243"/>
      <c r="C589" s="62"/>
      <c r="D589" s="3"/>
      <c r="E589" s="3"/>
      <c r="F589" s="3"/>
      <c r="G589" s="3"/>
      <c r="H589" s="286"/>
      <c r="I589" s="67" t="s">
        <v>36</v>
      </c>
      <c r="J589" s="68"/>
      <c r="K589" s="186"/>
      <c r="L589" s="70" t="s">
        <v>1047</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t="str">
        <f>IF(SUM(L591:L591)=0,IF(COUNTIF(L591:L591,"未確認")&gt;0,"未確認",IF(COUNTIF(L591:L591,"~*")&gt;0,"*",SUM(L591:L591))),SUM(L591:L591))</f>
        <v>*</v>
      </c>
      <c r="K591" s="201" t="str">
        <f>IF(OR(COUNTIF(L591:L591,"未確認")&gt;0,COUNTIF(L591:L591,"*")&gt;0),"※","")</f>
        <v>※</v>
      </c>
      <c r="L591" s="117" t="s">
        <v>541</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52</v>
      </c>
      <c r="K593" s="201" t="str">
        <f>IF(OR(COUNTIF(L593:L593,"未確認")&gt;0,COUNTIF(L593:L593,"*")&gt;0),"※","")</f>
        <v/>
      </c>
      <c r="L593" s="117">
        <v>52</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995</v>
      </c>
      <c r="D595" s="323"/>
      <c r="E595" s="323"/>
      <c r="F595" s="323"/>
      <c r="G595" s="323"/>
      <c r="H595" s="324"/>
      <c r="I595" s="339" t="s">
        <v>397</v>
      </c>
      <c r="J595" s="140">
        <v>535</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93</v>
      </c>
      <c r="K596" s="201" t="str">
        <f>IF(OR(COUNTIF(L596:L596,"未確認")&gt;0,COUNTIF(L596:L596,"~*")&gt;0),"※","")</f>
        <v/>
      </c>
      <c r="L596" s="216"/>
    </row>
    <row r="597" spans="1:12" s="115" customFormat="1" ht="35.1" customHeight="1">
      <c r="A597" s="251" t="s">
        <v>897</v>
      </c>
      <c r="B597" s="84"/>
      <c r="C597" s="322" t="s">
        <v>996</v>
      </c>
      <c r="D597" s="323"/>
      <c r="E597" s="323"/>
      <c r="F597" s="323"/>
      <c r="G597" s="323"/>
      <c r="H597" s="324"/>
      <c r="I597" s="325" t="s">
        <v>400</v>
      </c>
      <c r="J597" s="140">
        <v>1253</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155</v>
      </c>
      <c r="K598" s="201" t="str">
        <f>IF(OR(COUNTIF(L598:L598,"未確認")&gt;0,COUNTIF(L598:L598,"~*")&gt;0),"※","")</f>
        <v/>
      </c>
      <c r="L598" s="216"/>
    </row>
    <row r="599" spans="1:12" s="115" customFormat="1" ht="42" customHeight="1">
      <c r="A599" s="251" t="s">
        <v>899</v>
      </c>
      <c r="B599" s="84"/>
      <c r="C599" s="316" t="s">
        <v>997</v>
      </c>
      <c r="D599" s="317"/>
      <c r="E599" s="317"/>
      <c r="F599" s="317"/>
      <c r="G599" s="317"/>
      <c r="H599" s="318"/>
      <c r="I599" s="122" t="s">
        <v>402</v>
      </c>
      <c r="J599" s="116">
        <v>1072</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t="str">
        <f t="shared" ref="J600:J605" si="25">IF(SUM(L600:L600)=0,IF(COUNTIF(L600:L600,"未確認")&gt;0,"未確認",IF(COUNTIF(L600:L600,"~*")&gt;0,"*",SUM(L600:L600))),SUM(L600:L600))</f>
        <v>*</v>
      </c>
      <c r="K600" s="201" t="str">
        <f t="shared" ref="K600:K605" si="26">IF(OR(COUNTIF(L600:L600,"未確認")&gt;0,COUNTIF(L600:L600,"*")&gt;0),"※","")</f>
        <v>※</v>
      </c>
      <c r="L600" s="117" t="s">
        <v>541</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1046</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1047</v>
      </c>
      <c r="M612" s="8"/>
      <c r="N612" s="8"/>
      <c r="O612" s="8"/>
      <c r="P612" s="8"/>
      <c r="Q612" s="8"/>
      <c r="R612" s="8"/>
      <c r="S612" s="8"/>
      <c r="T612" s="8"/>
      <c r="U612" s="8"/>
      <c r="V612" s="8"/>
    </row>
    <row r="613" spans="1:22" s="118" customFormat="1" ht="71.25" customHeight="1">
      <c r="A613" s="252" t="s">
        <v>906</v>
      </c>
      <c r="B613" s="115"/>
      <c r="C613" s="316" t="s">
        <v>998</v>
      </c>
      <c r="D613" s="317"/>
      <c r="E613" s="317"/>
      <c r="F613" s="317"/>
      <c r="G613" s="317"/>
      <c r="H613" s="318"/>
      <c r="I613" s="336" t="s">
        <v>1035</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999</v>
      </c>
      <c r="D614" s="317"/>
      <c r="E614" s="317"/>
      <c r="F614" s="317"/>
      <c r="G614" s="317"/>
      <c r="H614" s="318"/>
      <c r="I614" s="337"/>
      <c r="J614" s="116" t="str">
        <f t="shared" si="27"/>
        <v>*</v>
      </c>
      <c r="K614" s="201" t="str">
        <f t="shared" si="28"/>
        <v>※</v>
      </c>
      <c r="L614" s="117" t="s">
        <v>541</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1036</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1001</v>
      </c>
      <c r="D618" s="317"/>
      <c r="E618" s="317"/>
      <c r="F618" s="317"/>
      <c r="G618" s="317"/>
      <c r="H618" s="318"/>
      <c r="I618" s="138" t="s">
        <v>1029</v>
      </c>
      <c r="J618" s="116">
        <f t="shared" si="27"/>
        <v>0</v>
      </c>
      <c r="K618" s="201" t="str">
        <f t="shared" si="28"/>
        <v/>
      </c>
      <c r="L618" s="117">
        <v>0</v>
      </c>
    </row>
    <row r="619" spans="1:22" s="118" customFormat="1" ht="84" customHeight="1">
      <c r="A619" s="252" t="s">
        <v>912</v>
      </c>
      <c r="B619" s="119"/>
      <c r="C619" s="316" t="s">
        <v>1026</v>
      </c>
      <c r="D619" s="317"/>
      <c r="E619" s="317"/>
      <c r="F619" s="317"/>
      <c r="G619" s="317"/>
      <c r="H619" s="318"/>
      <c r="I619" s="138" t="s">
        <v>1030</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1000</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17</v>
      </c>
      <c r="K622" s="201" t="str">
        <f t="shared" si="28"/>
        <v/>
      </c>
      <c r="L622" s="117">
        <v>17</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1046</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1047</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10</v>
      </c>
      <c r="K633" s="201" t="str">
        <f t="shared" si="30"/>
        <v/>
      </c>
      <c r="L633" s="117">
        <v>10</v>
      </c>
    </row>
    <row r="634" spans="1:22" s="118" customFormat="1" ht="56.1" customHeight="1">
      <c r="A634" s="252" t="s">
        <v>920</v>
      </c>
      <c r="B634" s="119"/>
      <c r="C634" s="316" t="s">
        <v>1027</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1002</v>
      </c>
      <c r="D638" s="317"/>
      <c r="E638" s="317"/>
      <c r="F638" s="317"/>
      <c r="G638" s="317"/>
      <c r="H638" s="318"/>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1046</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1047</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1037</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1003</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1046</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1047</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1031</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1004</v>
      </c>
      <c r="H672" s="331"/>
      <c r="I672" s="327"/>
      <c r="J672" s="223"/>
      <c r="K672" s="224"/>
      <c r="L672" s="300" t="s">
        <v>533</v>
      </c>
    </row>
    <row r="673" spans="1:22" s="115" customFormat="1" ht="80.099999999999994" customHeight="1">
      <c r="A673" s="251" t="s">
        <v>956</v>
      </c>
      <c r="B673" s="84"/>
      <c r="C673" s="322" t="s">
        <v>1028</v>
      </c>
      <c r="D673" s="323"/>
      <c r="E673" s="323"/>
      <c r="F673" s="323"/>
      <c r="G673" s="323"/>
      <c r="H673" s="324"/>
      <c r="I673" s="325" t="s">
        <v>1032</v>
      </c>
      <c r="J673" s="223"/>
      <c r="K673" s="224"/>
      <c r="L673" s="300" t="s">
        <v>533</v>
      </c>
    </row>
    <row r="674" spans="1:22" s="115" customFormat="1" ht="34.5" customHeight="1">
      <c r="A674" s="251" t="s">
        <v>957</v>
      </c>
      <c r="B674" s="84"/>
      <c r="C674" s="288"/>
      <c r="D674" s="290"/>
      <c r="E674" s="316" t="s">
        <v>1005</v>
      </c>
      <c r="F674" s="317"/>
      <c r="G674" s="317"/>
      <c r="H674" s="318"/>
      <c r="I674" s="332"/>
      <c r="J674" s="223"/>
      <c r="K674" s="224"/>
      <c r="L674" s="300" t="s">
        <v>533</v>
      </c>
    </row>
    <row r="675" spans="1:22" s="83" customFormat="1" ht="56.1" customHeight="1">
      <c r="A675" s="251" t="s">
        <v>958</v>
      </c>
      <c r="B675" s="84"/>
      <c r="C675" s="316" t="s">
        <v>1006</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1046</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1047</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1033</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1046</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1047</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1007</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1046</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1047</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1008</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1009</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73ECB80-0477-4E4B-84A4-B724F553260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2019-12-23T00:29:10Z</dcterms:modified>
</cp:coreProperties>
</file>