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FE437991-4ADA-4C3A-A4A9-1C42946AF6C9}" xr6:coauthVersionLast="36" xr6:coauthVersionMax="44"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AM34" i="10"/>
  <c r="C34" i="10"/>
  <c r="U34" i="10" l="1"/>
  <c r="U35" i="10" s="1"/>
  <c r="U36"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<sst xmlns="http://schemas.openxmlformats.org/spreadsheetml/2006/main" count="1143" uniqueCount="588">
  <si>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</si>
  <si>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</si>
  <si>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</si>
  <si>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</si>
  <si>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</si>
  <si>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</si>
  <si>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</si>
  <si>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</si>
  <si>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</si>
  <si>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</si>
  <si>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</si>
  <si>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</si>
  <si>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</si>
  <si>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</si>
  <si>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</si>
  <si>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</si>
  <si>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</si>
  <si>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</si>
  <si>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</si>
  <si>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</si>
  <si>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</si>
  <si>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</si>
  <si>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</si>
  <si>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</si>
  <si>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</si>
  <si>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</si>
  <si>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</si>
  <si>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</si>
  <si>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</si>
  <si>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</si>
  <si>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</si>
  <si>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</si>
  <si>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</si>
  <si>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</si>
  <si>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</si>
  <si>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</si>
  <si>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</si>
  <si>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</si>
  <si>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</si>
  <si>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</si>
  <si>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</si>
  <si>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</si>
  <si>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</si>
  <si>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</si>
  <si>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</si>
  <si>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</si>
  <si>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</si>
  <si>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</si>
  <si>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</si>
  <si>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</si>
  <si>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</si>
  <si>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</si>
  <si>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</si>
  <si>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</si>
  <si>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</si>
  <si>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</si>
  <si>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</si>
  <si>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</si>
  <si>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</si>
  <si>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</si>
  <si>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</si>
  <si>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</si>
  <si>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</si>
  <si>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</si>
  <si>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</si>
  <si>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</si>
  <si>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</si>
  <si>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</si>
  <si>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</si>
  <si>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</si>
  <si>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</si>
  <si>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</si>
  <si>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</si>
  <si>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</si>
  <si>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</si>
  <si>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</si>
  <si>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</si>
  <si>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</si>
  <si>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</si>
  <si>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</si>
  <si>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</si>
  <si>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</si>
  <si>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</si>
  <si>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</si>
  <si>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</si>
  <si>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</si>
  <si>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</si>
  <si>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</si>
  <si>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</si>
  <si>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</si>
  <si>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</si>
  <si>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</si>
  <si>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</si>
  <si>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</si>
  <si>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</si>
  <si>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</si>
  <si>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</si>
  <si>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</si>
  <si>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</si>
  <si>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皆野町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</si>
  <si>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</si>
  <si>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</si>
  <si>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</si>
  <si>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</si>
  <si>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</si>
  <si>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</si>
  <si>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</si>
  <si>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</si>
  <si>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</si>
  <si>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</si>
  <si>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</si>
  <si>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</si>
  <si>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</si>
  <si>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</si>
  <si>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</si>
  <si>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</si>
  <si>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</si>
  <si>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</si>
  <si>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</si>
  <si>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</si>
  <si>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</si>
  <si>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</si>
  <si>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</si>
  <si>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</si>
  <si>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</si>
  <si>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</si>
  <si>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</si>
  <si>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</si>
  <si>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</si>
  <si>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</si>
  <si>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</si>
  <si>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</si>
  <si>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</si>
  <si>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</si>
  <si>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</si>
  <si>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</si>
  <si>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</si>
  <si>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</si>
  <si>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</si>
  <si>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</si>
  <si>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</si>
  <si>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</si>
  <si>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</si>
  <si>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</si>
  <si>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</si>
  <si>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</si>
  <si>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</si>
  <si>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</si>
  <si>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</si>
  <si>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</si>
  <si>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</si>
  <si>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</si>
  <si>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</si>
  <si>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</si>
  <si>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</si>
  <si>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</si>
  <si>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</si>
  <si>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</si>
  <si>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</si>
  <si>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</si>
  <si>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</si>
  <si>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</si>
  <si>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</si>
  <si>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</si>
  <si>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</si>
  <si>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</si>
  <si>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</si>
  <si>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</si>
  <si>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</si>
  <si>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</si>
  <si>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</si>
  <si>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</si>
  <si>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</si>
  <si>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</si>
  <si>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</si>
  <si>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</si>
  <si>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</si>
  <si>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</si>
  <si>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</si>
  <si>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</si>
  <si>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</si>
  <si>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</si>
  <si>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</si>
  <si>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</si>
  <si>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</si>
  <si>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</si>
  <si>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</si>
  <si>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</si>
  <si>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</si>
  <si>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</si>
  <si>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</si>
  <si>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</si>
  <si>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</si>
  <si>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</si>
  <si>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</si>
  <si>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</si>
  <si>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</si>
  <si>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</si>
  <si>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</si>
  <si>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</si>
  <si>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</si>
  <si>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</si>
  <si>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</si>
  <si>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</si>
  <si>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</si>
  <si>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</si>
  <si>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</si>
  <si>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</si>
  <si>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</si>
  <si>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</si>
  <si>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</si>
  <si>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</si>
  <si>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</si>
  <si>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</si>
  <si>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</si>
  <si>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埼玉県皆野町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</si>
  <si>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</si>
  <si>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</si>
  <si>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</si>
  <si>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</si>
  <si>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</si>
  <si>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</si>
  <si>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</si>
  <si>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</si>
  <si>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</si>
  <si>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</si>
  <si>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</si>
  <si>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</si>
  <si>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</si>
  <si>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</si>
  <si>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</si>
  <si>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</si>
  <si>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</si>
  <si>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</si>
  <si>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</si>
  <si>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</si>
  <si>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</si>
  <si>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</si>
  <si>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</si>
  <si>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</si>
  <si>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</si>
  <si>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</si>
  <si>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</si>
  <si>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</si>
  <si>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</si>
  <si>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</si>
  <si>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</si>
  <si>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</si>
  <si>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</si>
  <si>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</si>
  <si>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</si>
  <si>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</si>
  <si>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</si>
  <si>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</si>
  <si>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</si>
  <si>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</si>
  <si>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</si>
  <si>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</si>
  <si>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</si>
  <si>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</si>
  <si>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</si>
  <si>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</si>
  <si>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</si>
  <si>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</si>
  <si>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</si>
  <si>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</si>
  <si>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</si>
  <si>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</si>
  <si>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</si>
  <si>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</si>
  <si>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</si>
  <si>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</si>
  <si>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</si>
  <si>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</si>
  <si>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</si>
  <si>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</si>
  <si>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</si>
  <si>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</si>
  <si>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</si>
  <si>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</si>
  <si>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</si>
  <si>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</si>
  <si>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</si>
  <si>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</si>
  <si>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</si>
  <si>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</si>
  <si>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</si>
  <si>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</si>
  <si>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</si>
  <si>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</si>
  <si>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</si>
  <si>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</si>
  <si>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</si>
  <si>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</si>
  <si>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</si>
  <si>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</si>
  <si>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</si>
  <si>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</si>
  <si>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</si>
  <si>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</si>
  <si>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</si>
  <si>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</si>
  <si>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</si>
  <si>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</si>
  <si>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</si>
  <si>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</si>
  <si>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</si>
  <si>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</si>
  <si>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</si>
  <si>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</si>
  <si>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</si>
  <si>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</si>
  <si>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</si>
  <si>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</si>
  <si>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</si>
  <si>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</si>
  <si>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</si>
  <si>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</si>
  <si>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</si>
  <si>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</si>
  <si>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</si>
  <si>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</si>
  <si>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</si>
  <si>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</si>
  <si>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</si>
  <si>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</si>
  <si>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</si>
  <si>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</si>
  <si>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</si>
  <si>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</si>
  <si>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</si>
  <si>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</si>
  <si>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</si>
  <si>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</si>
  <si>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</si>
  <si>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</si>
  <si>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</si>
  <si>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</si>
  <si>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</si>
  <si>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</si>
  <si>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</si>
  <si>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</si>
  <si>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</si>
  <si>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</si>
  <si>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</si>
  <si>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</si>
  <si>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</si>
  <si>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</si>
  <si>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</si>
  <si>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</si>
  <si>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</si>
  <si>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</si>
  <si>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</si>
  <si>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</si>
  <si>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</si>
  <si>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</si>
  <si>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</si>
  <si>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</si>
  <si>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</si>
  <si>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</si>
  <si>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</si>
  <si>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</si>
  <si>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</si>
  <si>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</si>
  <si>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埼玉県皆野町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</si>
  <si>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</si>
  <si>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</si>
  <si>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</si>
  <si>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</si>
  <si>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</si>
  <si>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</si>
  <si>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</si>
  <si>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</si>
  <si>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</si>
  <si>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</si>
  <si>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</si>
  <si>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</si>
  <si>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</si>
  <si>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</si>
  <si>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</si>
  <si>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</si>
  <si>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</si>
  <si>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</si>
  <si>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</si>
  <si>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</si>
  <si>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</si>
  <si>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</si>
  <si>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</si>
  <si>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</si>
  <si>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</si>
  <si>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</si>
  <si>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</si>
  <si>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</si>
  <si>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</si>
  <si>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</si>
  <si>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</si>
  <si>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</si>
  <si>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</si>
  <si>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</si>
  <si>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</si>
  <si>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</si>
  <si>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</si>
  <si>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</si>
  <si>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</si>
  <si>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</si>
  <si>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</si>
  <si>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</si>
  <si>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</si>
  <si>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</si>
  <si>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</si>
  <si>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</si>
  <si>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</si>
  <si>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</si>
  <si>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</si>
  <si>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</si>
  <si>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</si>
  <si>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</si>
  <si>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</si>
  <si>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</si>
  <si>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</si>
  <si>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</si>
  <si>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</si>
  <si>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</si>
  <si>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</si>
  <si>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</si>
  <si>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</si>
  <si>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</si>
  <si>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</si>
  <si>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</si>
  <si>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</si>
  <si>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</si>
  <si>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</si>
  <si>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</si>
  <si>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</si>
  <si>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</si>
  <si>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</si>
  <si>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</si>
  <si>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</si>
  <si>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</si>
  <si>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</si>
  <si>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</si>
  <si>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</si>
  <si>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</si>
  <si>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</si>
  <si>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</si>
  <si>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</si>
  <si>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</si>
  <si>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</si>
  <si>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</si>
  <si>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</si>
  <si>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</si>
  <si>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</si>
  <si>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</si>
  <si>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</si>
  <si>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</si>
  <si>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</si>
  <si>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</si>
  <si>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</si>
  <si>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</si>
  <si>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</si>
  <si>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</si>
  <si>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</si>
  <si>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</si>
  <si>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</si>
  <si>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</si>
  <si>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</si>
  <si>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</si>
  <si>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</si>
  <si>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</si>
  <si>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</si>
  <si>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</si>
  <si>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</si>
  <si>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</si>
  <si>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</si>
  <si>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</si>
  <si>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</si>
  <si>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</si>
  <si>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</si>
  <si>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</si>
  <si>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</si>
  <si>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</si>
  <si>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</si>
  <si>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</si>
  <si>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</si>
  <si>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</si>
  <si>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</si>
  <si>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</si>
  <si>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</si>
  <si>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</si>
  <si>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</si>
  <si>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</si>
  <si>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</si>
  <si>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</si>
  <si>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</si>
  <si>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</si>
  <si>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</si>
  <si>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</si>
  <si>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</si>
  <si>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</si>
  <si>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</si>
  <si>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</si>
  <si>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</si>
  <si>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</si>
  <si>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</si>
  <si>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</si>
  <si>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</si>
  <si>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</si>
  <si>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</si>
  <si>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</si>
  <si>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</si>
  <si>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</si>
  <si>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</si>
  <si>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</si>
  <si>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</si>
  <si>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</si>
  <si>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</si>
  <si>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</si>
  <si>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</si>
  <si>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</si>
  <si>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</si>
  <si>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</si>
  <si>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</si>
  <si>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</si>
  <si>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</si>
  <si>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</si>
  <si>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</si>
  <si>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</si>
  <si>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</si>
  <si>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</si>
  <si>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</si>
  <si>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</si>
  <si>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</si>
  <si>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</si>
  <si>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</si>
  <si>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</si>
  <si>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</si>
  <si>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</si>
  <si>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</si>
  <si>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</si>
  <si>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</si>
  <si>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</si>
  <si>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</si>
  <si>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</si>
  <si>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</si>
  <si>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</si>
  <si>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</si>
  <si>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</si>
  <si>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</si>
  <si>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</si>
  <si>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</si>
  <si>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</si>
  <si>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1.96</t>
  </si>
  <si>
    <t>▲ 0.87</t>
  </si>
  <si>
    <t>一般会計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</si>
  <si>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</si>
  <si>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</si>
  <si>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</si>
  <si>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</si>
  <si>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</si>
  <si>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</si>
  <si>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</si>
  <si>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</si>
  <si>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</si>
  <si>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</si>
  <si>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</si>
  <si>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</si>
  <si>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5">
      <t>コウイキレンゴウ</t>
    </rPh>
    <phoneticPr fontId="5"/>
  </si>
  <si>
    <t>皆野・長瀞下水道組合</t>
    <rPh sb="0" eb="2">
      <t>ミナノ</t>
    </rPh>
    <rPh sb="3" eb="5">
      <t>ナガトロ</t>
    </rPh>
    <rPh sb="5" eb="8">
      <t>ゲスイドウ</t>
    </rPh>
    <rPh sb="8" eb="10">
      <t>クミアイ</t>
    </rPh>
    <phoneticPr fontId="2"/>
  </si>
  <si>
    <t>秩父広域市町村圏組合</t>
    <rPh sb="0" eb="2">
      <t>チチブ</t>
    </rPh>
    <rPh sb="2" eb="4">
      <t>コウイキ</t>
    </rPh>
    <rPh sb="4" eb="8">
      <t>シチョウソンケン</t>
    </rPh>
    <rPh sb="8" eb="10">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</si>
  <si>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</si>
  <si>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</si>
  <si>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</si>
  <si>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一般会計</t>
    <rPh sb="0" eb="2">
      <t>イッパン</t>
    </rPh>
    <rPh sb="2" eb="4">
      <t>カイケイ</t>
    </rPh>
    <phoneticPr fontId="2"/>
  </si>
  <si>
    <t>下水道事業会計</t>
    <rPh sb="0" eb="3">
      <t>ゲスイドウ</t>
    </rPh>
    <rPh sb="3" eb="5">
      <t>ジギョウ</t>
    </rPh>
    <rPh sb="5" eb="7">
      <t>カイケイ</t>
    </rPh>
    <phoneticPr fontId="2"/>
  </si>
  <si>
    <t>浄化槽市町村整備型事業特別会計</t>
    <phoneticPr fontId="2"/>
  </si>
  <si>
    <t>水道事業会計</t>
    <rPh sb="0" eb="2">
      <t>スイドウ</t>
    </rPh>
    <rPh sb="2" eb="4">
      <t>ジギョウ</t>
    </rPh>
    <rPh sb="4" eb="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</si>
  <si>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</si>
  <si>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</si>
  <si>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</si>
  <si>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</si>
  <si>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</si>
  <si>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</si>
  <si>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</si>
  <si>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</si>
  <si>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</si>
  <si>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</si>
  <si>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平成28年度に策定した公共施設等総合管理計画によると、今後30年間において今あるすべての公共施設等を保有し続けた場合、その維持・更新等に必要な額が約96億円不足すると推計している。令和2年度に策定予定の個別施設計画に基づき、施設の統廃合や維持・更新の方法等を検討し、将来負担の軽減を図ることが不可欠となっている。
　なお、平成30年度の将来負担比率は4.5％、有形固定資産減価償却率は上昇する見込みである。</t>
    <rPh sb="91" eb="93">
      <t>レイワ</t>
    </rPh>
    <rPh sb="94" eb="96">
      <t>ネンド</t>
    </rPh>
    <rPh sb="97" eb="99">
      <t>サクテイ</t>
    </rPh>
    <rPh sb="99" eb="101">
      <t>ヨテイ</t>
    </rPh>
    <rPh sb="102" eb="104">
      <t>コベツ</t>
    </rPh>
    <rPh sb="104" eb="106">
      <t>シセツ</t>
    </rPh>
    <rPh sb="106" eb="108">
      <t>ケイカク</t>
    </rPh>
    <rPh sb="109" eb="110">
      <t>モト</t>
    </rPh>
    <rPh sb="162" eb="164">
      <t>ヘイセイ</t>
    </rPh>
    <rPh sb="166" eb="168">
      <t>ネンド</t>
    </rPh>
    <rPh sb="169" eb="171">
      <t>ショウライ</t>
    </rPh>
    <rPh sb="171" eb="173">
      <t>フタン</t>
    </rPh>
    <rPh sb="173" eb="175">
      <t>ヒリツ</t>
    </rPh>
    <rPh sb="181" eb="183">
      <t>ユウケイ</t>
    </rPh>
    <rPh sb="183" eb="185">
      <t>コテイ</t>
    </rPh>
    <rPh sb="185" eb="187">
      <t>シサン</t>
    </rPh>
    <rPh sb="187" eb="192">
      <t>ゲンカショウキャクリツ</t>
    </rPh>
    <rPh sb="193" eb="195">
      <t>ジョウショウ</t>
    </rPh>
    <rPh sb="197" eb="199">
      <t>ミコ</t>
    </rPh>
    <phoneticPr fontId="5"/>
  </si>
  <si>
    <t>　実質公債費比率は、主に平成27年度臨時財政対策債、平成29年度上水道広域化施設整備事業出資債、文化会館空調設備更新事業に係る地域活性化債の償還開始により上昇した。今後も臨時財政対策債、消防施設整備事業に係る起債（H25～H28）、上水道広域化に伴う出資債(H29～）等の償還が重なるため、比率の上昇が見込まれる。
　将来負担比率は、皆野・長瀞下水道組合起債分の償還が進んだことや、上水道広域化に伴う過去の簡易水道に係る起債の取扱いが変わったことを受け、低下している。今後も同様の理由により低下していく見込みである。</t>
    <rPh sb="1" eb="3">
      <t>ジッシツ</t>
    </rPh>
    <rPh sb="3" eb="6">
      <t>コウサイヒ</t>
    </rPh>
    <rPh sb="6" eb="8">
      <t>ヒリツ</t>
    </rPh>
    <rPh sb="82" eb="84">
      <t>コンゴ</t>
    </rPh>
    <rPh sb="159" eb="165">
      <t>ショウライフタンヒリツ</t>
    </rPh>
    <rPh sb="234" eb="235">
      <t>コン</t>
    </rPh>
    <rPh sb="235" eb="236">
      <t>ゴ</t>
    </rPh>
    <rPh sb="237" eb="239">
      <t>ドウヨウ</t>
    </rPh>
    <rPh sb="240" eb="242">
      <t>リユウ</t>
    </rPh>
    <rPh sb="245" eb="247">
      <t>テイカ</t>
    </rPh>
    <rPh sb="251" eb="25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</si>
</sst>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14B2224-1195-4B52-AFA6-D4D53F4CF74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C67F-4E12-8DB2-124199C8B3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51021</c:v>
                </c:pt>
                <c:pt idx="1">
                  <c:v>52162</c:v>
                </c:pt>
                <c:pt idx="2">
                  <c:v>37467</c:v>
                </c:pt>
                <c:pt idx="3">
                  <c:v>33992</c:v>
                </c:pt>
                <c:pt idx="4">
                  <c:v>32130</c:v>
                </c:pt>
              </c:numCache>
            </c:numRef>
          </c:val>
          <c:smooth val="0"/>
          <c:extLst>
            <c:ext xmlns:c16="http://schemas.microsoft.com/office/drawing/2014/chart" uri="{C3380CC4-5D6E-409C-BE32-E72D297353CC}">
              <c16:uniqueId val="{00000001-C67F-4E12-8DB2-124199C8B36F}"/>
            </c:ext>
          </c:extLst>
        </c:ser>
        <c:dLbls>
          <c:showLegendKey val="0"/>
          <c:showVal val="0"/>
          <c:showCatName val="0"/>
          <c:showSerName val="0"/>
          <c:showPercent val="0"/>
          <c:showBubbleSize val="0"/>
        </c:dLbls>
        <c:marker val="1"/>
        <c:smooth val="0"/>
        <c:axId val="685280872"/>
        <c:axId val="685278520"/>
      </c:lineChart>
      <c:catAx>
        <c:axId val="685280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5278520"/>
        <c:crosses val="autoZero"/>
        <c:auto val="1"/>
        <c:lblAlgn val="ctr"/>
        <c:lblOffset val="100"/>
        <c:tickLblSkip val="1"/>
        <c:tickMarkSkip val="1"/>
        <c:noMultiLvlLbl val="0"/>
      </c:catAx>
      <c:valAx>
        <c:axId val="6852785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5280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3.81</c:v>
                </c:pt>
                <c:pt idx="1">
                  <c:v>5.14</c:v>
                </c:pt>
                <c:pt idx="2">
                  <c:v>2.73</c:v>
                </c:pt>
                <c:pt idx="3">
                  <c:v>4</c:v>
                </c:pt>
                <c:pt idx="4">
                  <c:v>4.76</c:v>
                </c:pt>
              </c:numCache>
            </c:numRef>
          </c:val>
          <c:extLst>
            <c:ext xmlns:c16="http://schemas.microsoft.com/office/drawing/2014/chart" uri="{C3380CC4-5D6E-409C-BE32-E72D297353CC}">
              <c16:uniqueId val="{00000000-5708-412B-973D-750676F086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19.170000000000002</c:v>
                </c:pt>
                <c:pt idx="1">
                  <c:v>20.76</c:v>
                </c:pt>
                <c:pt idx="2">
                  <c:v>22.38</c:v>
                </c:pt>
                <c:pt idx="3">
                  <c:v>22.79</c:v>
                </c:pt>
                <c:pt idx="4">
                  <c:v>21.12</c:v>
                </c:pt>
              </c:numCache>
            </c:numRef>
          </c:val>
          <c:extLst>
            <c:ext xmlns:c16="http://schemas.microsoft.com/office/drawing/2014/chart" uri="{C3380CC4-5D6E-409C-BE32-E72D297353CC}">
              <c16:uniqueId val="{00000001-5708-412B-973D-750676F086C0}"/>
            </c:ext>
          </c:extLst>
        </c:ser>
        <c:dLbls>
          <c:showLegendKey val="0"/>
          <c:showVal val="0"/>
          <c:showCatName val="0"/>
          <c:showSerName val="0"/>
          <c:showPercent val="0"/>
          <c:showBubbleSize val="0"/>
        </c:dLbls>
        <c:gapWidth val="250"/>
        <c:overlap val="100"/>
        <c:axId val="685276952"/>
        <c:axId val="68527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c:v>
                </c:pt>
                <c:pt idx="1">
                  <c:v>3.97</c:v>
                </c:pt>
                <c:pt idx="2">
                  <c:v>-1.96</c:v>
                </c:pt>
                <c:pt idx="3">
                  <c:v>1.3</c:v>
                </c:pt>
                <c:pt idx="4">
                  <c:v>-0.87</c:v>
                </c:pt>
              </c:numCache>
            </c:numRef>
          </c:val>
          <c:smooth val="0"/>
          <c:extLst>
            <c:ext xmlns:c16="http://schemas.microsoft.com/office/drawing/2014/chart" uri="{C3380CC4-5D6E-409C-BE32-E72D297353CC}">
              <c16:uniqueId val="{00000002-5708-412B-973D-750676F086C0}"/>
            </c:ext>
          </c:extLst>
        </c:ser>
        <c:dLbls>
          <c:showLegendKey val="0"/>
          <c:showVal val="0"/>
          <c:showCatName val="0"/>
          <c:showSerName val="0"/>
          <c:showPercent val="0"/>
          <c:showBubbleSize val="0"/>
        </c:dLbls>
        <c:marker val="1"/>
        <c:smooth val="0"/>
        <c:axId val="685276952"/>
        <c:axId val="685276560"/>
      </c:lineChart>
      <c:catAx>
        <c:axId val="68527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5276560"/>
        <c:crosses val="autoZero"/>
        <c:auto val="1"/>
        <c:lblAlgn val="ctr"/>
        <c:lblOffset val="100"/>
        <c:tickLblSkip val="1"/>
        <c:tickMarkSkip val="1"/>
        <c:noMultiLvlLbl val="0"/>
      </c:catAx>
      <c:valAx>
        <c:axId val="68527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27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D0-47E5-8742-92575A9C1F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D0-47E5-8742-92575A9C1F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D0-47E5-8742-92575A9C1F6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D0-47E5-8742-92575A9C1F6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9D0-47E5-8742-92575A9C1F6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9D0-47E5-8742-92575A9C1F6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extLst>
            <c:ext xmlns:c16="http://schemas.microsoft.com/office/drawing/2014/chart" uri="{C3380CC4-5D6E-409C-BE32-E72D297353CC}">
              <c16:uniqueId val="{00000006-39D0-47E5-8742-92575A9C1F6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2.4500000000000002</c:v>
                </c:pt>
                <c:pt idx="2">
                  <c:v>#N/A</c:v>
                </c:pt>
                <c:pt idx="3">
                  <c:v>3.42</c:v>
                </c:pt>
                <c:pt idx="4">
                  <c:v>#N/A</c:v>
                </c:pt>
                <c:pt idx="5">
                  <c:v>2.42</c:v>
                </c:pt>
                <c:pt idx="6">
                  <c:v>#N/A</c:v>
                </c:pt>
                <c:pt idx="7">
                  <c:v>0.84</c:v>
                </c:pt>
                <c:pt idx="8">
                  <c:v>#N/A</c:v>
                </c:pt>
                <c:pt idx="9">
                  <c:v>1.61</c:v>
                </c:pt>
              </c:numCache>
            </c:numRef>
          </c:val>
          <c:extLst>
            <c:ext xmlns:c16="http://schemas.microsoft.com/office/drawing/2014/chart" uri="{C3380CC4-5D6E-409C-BE32-E72D297353CC}">
              <c16:uniqueId val="{00000007-39D0-47E5-8742-92575A9C1F6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4.8899999999999997</c:v>
                </c:pt>
                <c:pt idx="2">
                  <c:v>#N/A</c:v>
                </c:pt>
                <c:pt idx="3">
                  <c:v>1.89</c:v>
                </c:pt>
                <c:pt idx="4">
                  <c:v>#N/A</c:v>
                </c:pt>
                <c:pt idx="5">
                  <c:v>4.6900000000000004</c:v>
                </c:pt>
                <c:pt idx="6">
                  <c:v>#N/A</c:v>
                </c:pt>
                <c:pt idx="7">
                  <c:v>4.87</c:v>
                </c:pt>
                <c:pt idx="8">
                  <c:v>#N/A</c:v>
                </c:pt>
                <c:pt idx="9">
                  <c:v>3.77</c:v>
                </c:pt>
              </c:numCache>
            </c:numRef>
          </c:val>
          <c:extLst>
            <c:ext xmlns:c16="http://schemas.microsoft.com/office/drawing/2014/chart" uri="{C3380CC4-5D6E-409C-BE32-E72D297353CC}">
              <c16:uniqueId val="{00000008-39D0-47E5-8742-92575A9C1F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5.13</c:v>
                </c:pt>
                <c:pt idx="4">
                  <c:v>#N/A</c:v>
                </c:pt>
                <c:pt idx="5">
                  <c:v>2.72</c:v>
                </c:pt>
                <c:pt idx="6">
                  <c:v>#N/A</c:v>
                </c:pt>
                <c:pt idx="7">
                  <c:v>3.99</c:v>
                </c:pt>
                <c:pt idx="8">
                  <c:v>#N/A</c:v>
                </c:pt>
                <c:pt idx="9">
                  <c:v>4.76</c:v>
                </c:pt>
              </c:numCache>
            </c:numRef>
          </c:val>
          <c:extLst>
            <c:ext xmlns:c16="http://schemas.microsoft.com/office/drawing/2014/chart" uri="{C3380CC4-5D6E-409C-BE32-E72D297353CC}">
              <c16:uniqueId val="{00000009-39D0-47E5-8742-92575A9C1F61}"/>
            </c:ext>
          </c:extLst>
        </c:ser>
        <c:dLbls>
          <c:showLegendKey val="0"/>
          <c:showVal val="0"/>
          <c:showCatName val="0"/>
          <c:showSerName val="0"/>
          <c:showPercent val="0"/>
          <c:showBubbleSize val="0"/>
        </c:dLbls>
        <c:gapWidth val="150"/>
        <c:overlap val="100"/>
        <c:axId val="685275776"/>
        <c:axId val="685275384"/>
      </c:barChart>
      <c:catAx>
        <c:axId val="68527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5275384"/>
        <c:crosses val="autoZero"/>
        <c:auto val="1"/>
        <c:lblAlgn val="ctr"/>
        <c:lblOffset val="100"/>
        <c:tickLblSkip val="1"/>
        <c:tickMarkSkip val="1"/>
        <c:noMultiLvlLbl val="0"/>
      </c:catAx>
      <c:valAx>
        <c:axId val="685275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27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442</c:v>
                </c:pt>
                <c:pt idx="5">
                  <c:v>427</c:v>
                </c:pt>
                <c:pt idx="8">
                  <c:v>404</c:v>
                </c:pt>
                <c:pt idx="11">
                  <c:v>397</c:v>
                </c:pt>
                <c:pt idx="14">
                  <c:v>392</c:v>
                </c:pt>
              </c:numCache>
            </c:numRef>
          </c:val>
          <c:extLst>
            <c:ext xmlns:c16="http://schemas.microsoft.com/office/drawing/2014/chart" uri="{C3380CC4-5D6E-409C-BE32-E72D297353CC}">
              <c16:uniqueId val="{00000000-ACA0-4D99-B52E-5134EA3992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A0-4D99-B52E-5134EA3992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A0-4D99-B52E-5134EA3992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208</c:v>
                </c:pt>
                <c:pt idx="3">
                  <c:v>209</c:v>
                </c:pt>
                <c:pt idx="6">
                  <c:v>221</c:v>
                </c:pt>
                <c:pt idx="9">
                  <c:v>222</c:v>
                </c:pt>
                <c:pt idx="12">
                  <c:v>219</c:v>
                </c:pt>
              </c:numCache>
            </c:numRef>
          </c:val>
          <c:extLst>
            <c:ext xmlns:c16="http://schemas.microsoft.com/office/drawing/2014/chart" uri="{C3380CC4-5D6E-409C-BE32-E72D297353CC}">
              <c16:uniqueId val="{00000003-ACA0-4D99-B52E-5134EA3992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A0-4D99-B52E-5134EA3992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A0-4D99-B52E-5134EA3992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A0-4D99-B52E-5134EA3992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304</c:v>
                </c:pt>
                <c:pt idx="3">
                  <c:v>321</c:v>
                </c:pt>
                <c:pt idx="6">
                  <c:v>334</c:v>
                </c:pt>
                <c:pt idx="9">
                  <c:v>341</c:v>
                </c:pt>
                <c:pt idx="12">
                  <c:v>352</c:v>
                </c:pt>
              </c:numCache>
            </c:numRef>
          </c:val>
          <c:extLst>
            <c:ext xmlns:c16="http://schemas.microsoft.com/office/drawing/2014/chart" uri="{C3380CC4-5D6E-409C-BE32-E72D297353CC}">
              <c16:uniqueId val="{00000007-ACA0-4D99-B52E-5134EA399246}"/>
            </c:ext>
          </c:extLst>
        </c:ser>
        <c:dLbls>
          <c:showLegendKey val="0"/>
          <c:showVal val="0"/>
          <c:showCatName val="0"/>
          <c:showSerName val="0"/>
          <c:showPercent val="0"/>
          <c:showBubbleSize val="0"/>
        </c:dLbls>
        <c:gapWidth val="100"/>
        <c:overlap val="100"/>
        <c:axId val="685274600"/>
        <c:axId val="68527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c:v>
                </c:pt>
                <c:pt idx="2">
                  <c:v>#N/A</c:v>
                </c:pt>
                <c:pt idx="3">
                  <c:v>#N/A</c:v>
                </c:pt>
                <c:pt idx="4">
                  <c:v>103</c:v>
                </c:pt>
                <c:pt idx="5">
                  <c:v>#N/A</c:v>
                </c:pt>
                <c:pt idx="6">
                  <c:v>#N/A</c:v>
                </c:pt>
                <c:pt idx="7">
                  <c:v>151</c:v>
                </c:pt>
                <c:pt idx="8">
                  <c:v>#N/A</c:v>
                </c:pt>
                <c:pt idx="9">
                  <c:v>#N/A</c:v>
                </c:pt>
                <c:pt idx="10">
                  <c:v>166</c:v>
                </c:pt>
                <c:pt idx="11">
                  <c:v>#N/A</c:v>
                </c:pt>
                <c:pt idx="12">
                  <c:v>#N/A</c:v>
                </c:pt>
                <c:pt idx="13">
                  <c:v>179</c:v>
                </c:pt>
                <c:pt idx="14">
                  <c:v>#N/A</c:v>
                </c:pt>
              </c:numCache>
            </c:numRef>
          </c:val>
          <c:smooth val="0"/>
          <c:extLst>
            <c:ext xmlns:c16="http://schemas.microsoft.com/office/drawing/2014/chart" uri="{C3380CC4-5D6E-409C-BE32-E72D297353CC}">
              <c16:uniqueId val="{00000008-ACA0-4D99-B52E-5134EA399246}"/>
            </c:ext>
          </c:extLst>
        </c:ser>
        <c:dLbls>
          <c:showLegendKey val="0"/>
          <c:showVal val="0"/>
          <c:showCatName val="0"/>
          <c:showSerName val="0"/>
          <c:showPercent val="0"/>
          <c:showBubbleSize val="0"/>
        </c:dLbls>
        <c:marker val="1"/>
        <c:smooth val="0"/>
        <c:axId val="685274600"/>
        <c:axId val="685274208"/>
      </c:lineChart>
      <c:catAx>
        <c:axId val="68527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5274208"/>
        <c:crosses val="autoZero"/>
        <c:auto val="1"/>
        <c:lblAlgn val="ctr"/>
        <c:lblOffset val="100"/>
        <c:tickLblSkip val="1"/>
        <c:tickMarkSkip val="1"/>
        <c:noMultiLvlLbl val="0"/>
      </c:catAx>
      <c:valAx>
        <c:axId val="68527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27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4461</c:v>
                </c:pt>
                <c:pt idx="5">
                  <c:v>4325</c:v>
                </c:pt>
                <c:pt idx="8">
                  <c:v>4182</c:v>
                </c:pt>
                <c:pt idx="11">
                  <c:v>4074</c:v>
                </c:pt>
                <c:pt idx="14">
                  <c:v>3952</c:v>
                </c:pt>
              </c:numCache>
            </c:numRef>
          </c:val>
          <c:extLst>
            <c:ext xmlns:c16="http://schemas.microsoft.com/office/drawing/2014/chart" uri="{C3380CC4-5D6E-409C-BE32-E72D297353CC}">
              <c16:uniqueId val="{00000000-F4ED-4F19-A824-5390428D21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4ED-4F19-A824-5390428D21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1855</c:v>
                </c:pt>
                <c:pt idx="5">
                  <c:v>2036</c:v>
                </c:pt>
                <c:pt idx="8">
                  <c:v>2095</c:v>
                </c:pt>
                <c:pt idx="11">
                  <c:v>2134</c:v>
                </c:pt>
                <c:pt idx="14">
                  <c:v>2107</c:v>
                </c:pt>
              </c:numCache>
            </c:numRef>
          </c:val>
          <c:extLst>
            <c:ext xmlns:c16="http://schemas.microsoft.com/office/drawing/2014/chart" uri="{C3380CC4-5D6E-409C-BE32-E72D297353CC}">
              <c16:uniqueId val="{00000002-F4ED-4F19-A824-5390428D21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ED-4F19-A824-5390428D21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ED-4F19-A824-5390428D21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ED-4F19-A824-5390428D21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1099</c:v>
                </c:pt>
                <c:pt idx="3">
                  <c:v>1067</c:v>
                </c:pt>
                <c:pt idx="6">
                  <c:v>1022</c:v>
                </c:pt>
                <c:pt idx="9">
                  <c:v>1028</c:v>
                </c:pt>
                <c:pt idx="12">
                  <c:v>968</c:v>
                </c:pt>
              </c:numCache>
            </c:numRef>
          </c:val>
          <c:extLst>
            <c:ext xmlns:c16="http://schemas.microsoft.com/office/drawing/2014/chart" uri="{C3380CC4-5D6E-409C-BE32-E72D297353CC}">
              <c16:uniqueId val="{00000006-F4ED-4F19-A824-5390428D21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2452</c:v>
                </c:pt>
                <c:pt idx="3">
                  <c:v>2313</c:v>
                </c:pt>
                <c:pt idx="6">
                  <c:v>2095</c:v>
                </c:pt>
                <c:pt idx="9">
                  <c:v>1954</c:v>
                </c:pt>
                <c:pt idx="12">
                  <c:v>1908</c:v>
                </c:pt>
              </c:numCache>
            </c:numRef>
          </c:val>
          <c:extLst>
            <c:ext xmlns:c16="http://schemas.microsoft.com/office/drawing/2014/chart" uri="{C3380CC4-5D6E-409C-BE32-E72D297353CC}">
              <c16:uniqueId val="{00000007-F4ED-4F19-A824-5390428D21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F4ED-4F19-A824-5390428D21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ED-4F19-A824-5390428D21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3560</c:v>
                </c:pt>
                <c:pt idx="3">
                  <c:v>3541</c:v>
                </c:pt>
                <c:pt idx="6">
                  <c:v>3429</c:v>
                </c:pt>
                <c:pt idx="9">
                  <c:v>3416</c:v>
                </c:pt>
                <c:pt idx="12">
                  <c:v>3296</c:v>
                </c:pt>
              </c:numCache>
            </c:numRef>
          </c:val>
          <c:extLst>
            <c:ext xmlns:c16="http://schemas.microsoft.com/office/drawing/2014/chart" uri="{C3380CC4-5D6E-409C-BE32-E72D297353CC}">
              <c16:uniqueId val="{0000000A-F4ED-4F19-A824-5390428D2176}"/>
            </c:ext>
          </c:extLst>
        </c:ser>
        <c:dLbls>
          <c:showLegendKey val="0"/>
          <c:showVal val="0"/>
          <c:showCatName val="0"/>
          <c:showSerName val="0"/>
          <c:showPercent val="0"/>
          <c:showBubbleSize val="0"/>
        </c:dLbls>
        <c:gapWidth val="100"/>
        <c:overlap val="100"/>
        <c:axId val="685273816"/>
        <c:axId val="685273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796</c:v>
                </c:pt>
                <c:pt idx="2">
                  <c:v>#N/A</c:v>
                </c:pt>
                <c:pt idx="3">
                  <c:v>#N/A</c:v>
                </c:pt>
                <c:pt idx="4">
                  <c:v>560</c:v>
                </c:pt>
                <c:pt idx="5">
                  <c:v>#N/A</c:v>
                </c:pt>
                <c:pt idx="6">
                  <c:v>#N/A</c:v>
                </c:pt>
                <c:pt idx="7">
                  <c:v>268</c:v>
                </c:pt>
                <c:pt idx="8">
                  <c:v>#N/A</c:v>
                </c:pt>
                <c:pt idx="9">
                  <c:v>#N/A</c:v>
                </c:pt>
                <c:pt idx="10">
                  <c:v>191</c:v>
                </c:pt>
                <c:pt idx="11">
                  <c:v>#N/A</c:v>
                </c:pt>
                <c:pt idx="12">
                  <c:v>#N/A</c:v>
                </c:pt>
                <c:pt idx="13">
                  <c:v>113</c:v>
                </c:pt>
                <c:pt idx="14">
                  <c:v>#N/A</c:v>
                </c:pt>
              </c:numCache>
            </c:numRef>
          </c:val>
          <c:smooth val="0"/>
          <c:extLst>
            <c:ext xmlns:c16="http://schemas.microsoft.com/office/drawing/2014/chart" uri="{C3380CC4-5D6E-409C-BE32-E72D297353CC}">
              <c16:uniqueId val="{0000000B-F4ED-4F19-A824-5390428D2176}"/>
            </c:ext>
          </c:extLst>
        </c:ser>
        <c:dLbls>
          <c:showLegendKey val="0"/>
          <c:showVal val="0"/>
          <c:showCatName val="0"/>
          <c:showSerName val="0"/>
          <c:showPercent val="0"/>
          <c:showBubbleSize val="0"/>
        </c:dLbls>
        <c:marker val="1"/>
        <c:smooth val="0"/>
        <c:axId val="685273816"/>
        <c:axId val="685273032"/>
      </c:lineChart>
      <c:catAx>
        <c:axId val="68527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5273032"/>
        <c:crosses val="autoZero"/>
        <c:auto val="1"/>
        <c:lblAlgn val="ctr"/>
        <c:lblOffset val="100"/>
        <c:tickLblSkip val="1"/>
        <c:tickMarkSkip val="1"/>
        <c:noMultiLvlLbl val="0"/>
      </c:catAx>
      <c:valAx>
        <c:axId val="685273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273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648</c:v>
                </c:pt>
                <c:pt idx="1">
                  <c:v>650</c:v>
                </c:pt>
                <c:pt idx="2">
                  <c:v>603</c:v>
                </c:pt>
              </c:numCache>
            </c:numRef>
          </c:val>
          <c:extLst>
            <c:ext xmlns:c16="http://schemas.microsoft.com/office/drawing/2014/chart" uri="{C3380CC4-5D6E-409C-BE32-E72D297353CC}">
              <c16:uniqueId val="{00000000-1FD0-4B2F-9B6B-FDC92A3B70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442</c:v>
                </c:pt>
                <c:pt idx="1">
                  <c:v>448</c:v>
                </c:pt>
                <c:pt idx="2">
                  <c:v>448</c:v>
                </c:pt>
              </c:numCache>
            </c:numRef>
          </c:val>
          <c:extLst>
            <c:ext xmlns:c16="http://schemas.microsoft.com/office/drawing/2014/chart" uri="{C3380CC4-5D6E-409C-BE32-E72D297353CC}">
              <c16:uniqueId val="{00000001-1FD0-4B2F-9B6B-FDC92A3B70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877</c:v>
                </c:pt>
                <c:pt idx="1">
                  <c:v>878</c:v>
                </c:pt>
                <c:pt idx="2">
                  <c:v>838</c:v>
                </c:pt>
              </c:numCache>
            </c:numRef>
          </c:val>
          <c:extLst>
            <c:ext xmlns:c16="http://schemas.microsoft.com/office/drawing/2014/chart" uri="{C3380CC4-5D6E-409C-BE32-E72D297353CC}">
              <c16:uniqueId val="{00000002-1FD0-4B2F-9B6B-FDC92A3B70B3}"/>
            </c:ext>
          </c:extLst>
        </c:ser>
        <c:dLbls>
          <c:showLegendKey val="0"/>
          <c:showVal val="0"/>
          <c:showCatName val="0"/>
          <c:showSerName val="0"/>
          <c:showPercent val="0"/>
          <c:showBubbleSize val="0"/>
        </c:dLbls>
        <c:gapWidth val="120"/>
        <c:overlap val="100"/>
        <c:axId val="685271856"/>
        <c:axId val="685271464"/>
      </c:barChart>
      <c:catAx>
        <c:axId val="68527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85271464"/>
        <c:crosses val="autoZero"/>
        <c:auto val="1"/>
        <c:lblAlgn val="ctr"/>
        <c:lblOffset val="100"/>
        <c:tickLblSkip val="1"/>
        <c:tickMarkSkip val="1"/>
        <c:noMultiLvlLbl val="0"/>
      </c:catAx>
      <c:valAx>
        <c:axId val="685271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8527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{A89CE189-76BE-491B-9D43-1687712FB0CB}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82-4275-8708-2930B6264F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{A5E0C6E5-1C4F-43E6-98EF-F2A91B869EE1}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82-4275-8708-2930B6264F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{F9875DF2-6085-4C4A-8A97-CEDCBD226F1A}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82-4275-8708-2930B6264F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{3013522B-D66E-4F3B-BF81-145923328A36}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82-4275-8708-2930B6264F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{386E87E6-263F-4712-AA73-D2F875E47569}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82-4275-8708-2930B6264F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{D6ACC336-E021-4138-A56E-F75C748F917A}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82-4275-8708-2930B6264F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{ED253E00-EC6C-4EF6-A0D0-792B84C4CE15}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82-4275-8708-2930B6264FF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{ED607D50-289E-4F5E-89C4-CB2CD05073AF}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82-4275-8708-2930B6264F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{333C6DA6-550D-4BC6-9756-42015C892D7B}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82-4275-8708-2930B6264F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49.4</c:v>
                </c:pt>
              </c:numCache>
            </c:numRef>
          </c:xVal>
          <c:yVal>
            <c:numRef>
              <c:f>公会計指標分析・財政指標組合せ分析表!$BP$51:$DC$51</c:f>
              <c:numCache>
                <c:formatCode>#,##0.0;"▲ "#,##0.0</c:formatCode>
                <c:ptCount val="40"/>
                <c:pt idx="24">
                  <c:v>7.7</c:v>
                </c:pt>
              </c:numCache>
            </c:numRef>
          </c:yVal>
          <c:smooth val="0"/>
          <c:extLst>
            <c:ext xmlns:c16="http://schemas.microsoft.com/office/drawing/2014/chart" uri="{C3380CC4-5D6E-409C-BE32-E72D297353CC}">
              <c16:uniqueId val="{00000009-7182-4275-8708-2930B6264F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{3ECCC907-6B91-40AD-8B90-8E4A361E569B}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82-4275-8708-2930B6264F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{C2EA3974-F45E-4080-BDB0-E3D7392058AE}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82-4275-8708-2930B6264F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{8C1A5C55-D1F2-4B01-8BE6-40B2987062F0}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82-4275-8708-2930B6264F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{ED024A73-BE69-4BF0-9497-E6F07F9F17D6}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82-4275-8708-2930B6264F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{3D279D80-BA93-40A2-98CC-CD0F68FF4572}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82-4275-8708-2930B6264F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{5C51E931-4936-4D82-9B17-2AFE60D6629F}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82-4275-8708-2930B6264F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{786F1702-7265-499B-B383-BFBE8399FFDA}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82-4275-8708-2930B6264FF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{B5F20EEC-28DB-43C2-A555-98B4FD52CCA0}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82-4275-8708-2930B6264F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{AABC41FD-4B67-450D-93AF-464744E84233}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82-4275-8708-2930B6264F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59.1</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7182-4275-8708-2930B6264FFF}"/>
            </c:ext>
          </c:extLst>
        </c:ser>
        <c:dLbls>
          <c:showLegendKey val="0"/>
          <c:showVal val="1"/>
          <c:showCatName val="0"/>
          <c:showSerName val="0"/>
          <c:showPercent val="0"/>
          <c:showBubbleSize val="0"/>
        </c:dLbls>
        <c:axId val="46179840"/>
        <c:axId val="46181760"/>
      </c:scatterChart>
      <c:valAx>
        <c:axId val="46179840"/>
        <c:scaling>
          <c:orientation val="minMax"/>
          <c:max val="60"/>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{49922E5F-8BFA-4546-A0D4-804A06FCD631}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CA-4502-BF3C-A8A07A0738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{956835F3-56BD-4812-9C52-0522F42A6812}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CA-4502-BF3C-A8A07A0738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{496D664D-B78C-44C0-B3EB-4CFA1FB1D654}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CA-4502-BF3C-A8A07A0738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{9DACDC2B-D452-4DE6-A3CE-AA810341E1D9}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CA-4502-BF3C-A8A07A0738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{D7819EA9-68CF-440A-AA12-C4EAB626B96F}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CA-4502-BF3C-A8A07A0738D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{510E5527-39B3-4211-B3DF-7BE86D448BCF}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CA-4502-BF3C-A8A07A0738D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{A50A3133-FB92-41E8-A6F7-533AD1A0F573}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CA-4502-BF3C-A8A07A0738D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{D36A971E-E586-4D8F-A3C2-74BC40D78F9E}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CA-4502-BF3C-A8A07A0738D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{0F77C7DD-5778-4ADA-ADF8-43B8C3E0B8C9}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CA-4502-BF3C-A8A07A0738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3.1</c:v>
                </c:pt>
                <c:pt idx="16">
                  <c:v>4.2</c:v>
                </c:pt>
                <c:pt idx="24">
                  <c:v>5.6</c:v>
                </c:pt>
                <c:pt idx="32">
                  <c:v>6.6</c:v>
                </c:pt>
              </c:numCache>
            </c:numRef>
          </c:xVal>
          <c:yVal>
            <c:numRef>
              <c:f>公会計指標分析・財政指標組合せ分析表!$BP$73:$DC$73</c:f>
              <c:numCache>
                <c:formatCode>#,##0.0;"▲ "#,##0.0</c:formatCode>
                <c:ptCount val="40"/>
                <c:pt idx="0">
                  <c:v>32.5</c:v>
                </c:pt>
                <c:pt idx="8">
                  <c:v>21.5</c:v>
                </c:pt>
                <c:pt idx="16">
                  <c:v>10.7</c:v>
                </c:pt>
                <c:pt idx="24">
                  <c:v>7.7</c:v>
                </c:pt>
                <c:pt idx="32">
                  <c:v>4.5</c:v>
                </c:pt>
              </c:numCache>
            </c:numRef>
          </c:yVal>
          <c:smooth val="0"/>
          <c:extLst>
            <c:ext xmlns:c16="http://schemas.microsoft.com/office/drawing/2014/chart" uri="{C3380CC4-5D6E-409C-BE32-E72D297353CC}">
              <c16:uniqueId val="{00000009-07CA-4502-BF3C-A8A07A0738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{3CEA5781-9EF2-4AF2-8187-8D98E32241A5}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CA-4502-BF3C-A8A07A0738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{7D2E1C00-7EC6-41BE-8338-5D3794FBD6F2}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CA-4502-BF3C-A8A07A0738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{DB4319DF-EB78-45D7-BEE7-6298682290EA}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CA-4502-BF3C-A8A07A0738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{CCAB2FAF-1CCA-4D5D-9AD8-42EA34465042}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CA-4502-BF3C-A8A07A0738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{BB01D533-B2AB-4B1D-A136-D0DA5EAA811C}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CA-4502-BF3C-A8A07A0738D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{437DC2A9-B4C0-4480-87B7-35E59193D5CE}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CA-4502-BF3C-A8A07A0738D1}"/>
                </c:ext>
              </c:extLst>
            </c:dLbl>
            <c:dLbl>
              <c:idx val="16"/>
              <c:layout>
                <c:manualLayout>
                  <c:x val="-4.5160355153971272E-2"/>
                  <c:y val="-9.78930507217240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{0C86BCCF-D4CD-43C6-9619-BA39D82E4975}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CA-4502-BF3C-A8A07A0738D1}"/>
                </c:ext>
              </c:extLst>
            </c:dLbl>
            <c:dLbl>
              <c:idx val="24"/>
              <c:layout>
                <c:manualLayout>
                  <c:x val="-1.8235628084250128E-2"/>
                  <c:y val="-6.359925666497950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{91A788B9-0537-4B76-8765-F34676955114}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CA-4502-BF3C-A8A07A0738D1}"/>
                </c:ext>
              </c:extLst>
            </c:dLbl>
            <c:dLbl>
              <c:idx val="32"/>
              <c:layout>
                <c:manualLayout>
                  <c:x val="-3.1697991619110633E-2"/>
                  <c:y val="-2.57578051204632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{FDE01156-F35D-4DA8-A5BC-232C54183393}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CA-4502-BF3C-A8A07A0738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07CA-4502-BF3C-A8A07A0738D1}"/>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実質公債費比率は年々上昇している。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年度以降、上水道広域化施設整備事業出資金のための出資債を毎年起債することとなった。平成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年度の出資債（借入額：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千円）の償還が開始となったことや、同じく平成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年度に文化会館空調設備更新事業のために借り入れた地域活性化事業債（借入額：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千円）の償還が開始となったため、元利償還金が増加している。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今後も毎年出資債を起債する予定のため、しばらくは元利償還金の増加が見込まれることから、実質公債費比率の上昇が続く見通しである。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447,849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千円となっている。今後、繰上償還等での活用を検討する。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将来負担比率は低下傾向にある。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町債の償還進行による地方債現在高の低下と、一部事務組合である皆野・長瀞下水道組合の償還進行による組合等負担等見込額の減が主な要因である。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一般会計に係る地方債現在高は、前年度と比べて△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120,709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千円となった。また、皆野・長瀞下水道組合に係る負担見込額のうち、下水道会計に係るものは△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79,994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なお、充当可能財源のうち充当可能基金の額が伸びてきていたが、平成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年度からは基金を事業費の財源として積極的に活用する方針としたため、今後当面はこれが減額していく見込みである。従って、今後の将来負担比率の上昇要因となる。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埼玉県皆野町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従来、基金残高確保のため取り崩しを行ってこなかったが、平成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年度からは事業費の財源として積極的に活用するようにした。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上水道広域化施設整備出資金のための出資債を毎年借り入れることから実質公債費比率が上昇していく見通しであり、他の事業についての起債を慎重に行う必要が生じている。一方、基金については十分な残高が確保されていることから、これを活用していく方針と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年度には基金残高が減少している。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大きく繰り入れを行ったのは公共施設整備基金（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千円）で、これ以外に地域福祉基金や図書購入基金も繰り入れている。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年度を上回る繰入れを予定している。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今後も、毎年一定程度の基金を繰り入れ、積立額を行政サービスに還元していく方針である。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各基金の使途として条例で定められている事項は次のとおり。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公共施設整備基金：公共施設の整備（建設、修繕、更新等）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災害見舞基金：災害罹災者に対する災害見舞金の支給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図書購入基金：図書購入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ふるさと水と土保全対策基金：土地改良施設等の地域資源の利活用・環境保全やコミュニティ活動の活性化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千円の減となった。減の主な要因としては、庁舎周辺舗装打換工事等のために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社会福祉施設整備資金貸付金の資金として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学校・公民館における図書購入のために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図書購入基金を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その他の基金については、条例規定分と利子分を積立てたことにより残高は増加した。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今後も、毎年一定程度の基金を繰り入れ、積立額を行政サービスに還元していく方針である。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従来、基金残高確保のため取り崩しを行ってこなかったが、平成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年度からは事業費の財源として積極的に活用するようにした。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千円を繰入れた。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上水道広域化施設整備出資金のための出資債を毎年借り入れることから実質公債費比率が上昇していく見通しであり、他の事業についての起債を慎重に行う必要が生じている。一方、財政調整基金については十分な残高が確保されていることから、これを活用していく方針と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年度を上回る繰入れを予定している。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今後も、毎年一定程度の基金を繰り入れ、積立額を行政サービスに還元していく方針である。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繰上償還の予定がないため、取崩しをせず、条例規定分と利子分を積立てることによる基金残高の増を計上するのみとなっている。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繰上償還の可能性の検討に併せて減債基金の活用も検討していく。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DD421C5-A4EF-480A-91D0-9347EE879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45722D-16CD-461D-A12F-CF567450D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7C2310B-111D-4F06-A454-64472ECE61C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DC33FC3-FB9A-4B4E-A55A-86C4AF6F542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70FD9F0-A9D4-4157-AB13-2A29994BAE5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1A50441-6B01-4BC5-A63C-23D2FE61AD4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537FA17-BDFE-4755-A79B-6ABCEA98045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1CB4FAA-FF6A-4969-B752-BF1F6159AE2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FD2AC19-1D3D-4EAE-BD6C-B3A932BCF10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D699377-59F5-45CE-8D6F-F4CE3595C1F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43D2DA8-A98B-4357-B641-241015CFC7E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6C36BE-B6EC-4852-9B13-015660C9BBF3}"/>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9,792
9,718
63.74
4,132,039
3,949,024
136,087
2,856,774
3,295,713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B276C0E-DBC4-4C0D-A061-2820DEFDE32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A8478CE-2532-4AF2-9B89-E44D0B7CB25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D536216-B037-4EFB-AE97-53B0EE36A0B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A88AAA5-830F-4DA8-9394-57E2A1B4250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39F02A8-ED4C-4534-AD23-2686D340AD6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A8C6BA5-7896-4688-9230-6CE47424E6D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63CDCB4-A639-48EC-A7EF-5704421DFB5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5B5361B-412A-4813-ADEB-35724E4A592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F939038-2723-4FC7-A5FB-DB7A11E5394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36D0A95-A19B-4B3E-B29D-98839C57308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4067C51-5381-45C6-829C-0B64AD477B5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720DE40-50AF-4519-8502-0C6A5B34E23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66F6EE0-093A-4984-91EA-BA3FAC850A6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F3D06B6-AACC-442B-8CA1-B456963E6E3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12F102C-817C-433E-8EB2-2B6D16858B3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E94B987-07C3-4C7B-8B39-88D879D7285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76CD61F-5C63-4345-8ACD-0536BDDAE80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E8A9AFF-848B-41AC-B692-47279F8E64B1}"/>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454233D-C965-427D-85EA-B972C965354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EAEDFE0-BE2C-4E20-90C5-57B67B91FAA3}"/>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4B067E9-48F5-437B-BFC5-02B57D9CDB39}"/>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124773F-4680-4C44-9F5A-8E8B8951E82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E797F34-8EC3-464A-94D3-916836AF828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FC99DB5B-C7F2-4CD3-AA39-221974FD2403}"/>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1A2B9D5-6F47-4CC8-8790-D8E6410626E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9E5A1E9-7DB8-40B1-B91C-9AEF36D206D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A73810C-142F-404B-8C23-18CE7F0E8A3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A71EF8C-7937-4F60-B585-919FCA6CC9C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617485C-BEFD-4F67-8E6F-6B8EC88C26B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ADA67C3-D5B7-42C6-954E-00AD3B14F79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88B4FD0-54A3-4D2C-A83D-966001713EB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93E7AC3-D3B2-4A71-8EA1-CF3EE9D0E7E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DE7EC1D-3727-4EED-A556-5A6C80A34AE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A8D1AE4-DF55-43BD-9DE7-6B2E446A24C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年度の有形固定資産減価償却率は、類似団体及び埼玉県平均と比較して低い水準にある。その一方で、町有施設の約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割が建築から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年程経過しているため、今後も償却率は上昇する見込みである。令和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年度策定予定の個別施設計画に基づき、老朽化した施設の廃止・複合化等を視野に入れ、効率的かつ効果的な施設管理を行う必要がある。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4168022-F1F6-4D4B-BFE4-D2D96BF1679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47C1BF4-B9F8-4EEC-A23B-47847E8D874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E172754-2A53-48CF-9000-F5F496F9715B}"/>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ECF4D4CE-0CF9-4CE4-82CE-75C8D8DE759A}"/>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6ED17F7-6BF2-48FB-BB4D-D876D824130D}"/>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D136F9CA-A2B3-4525-B2F0-5CF68A517C39}"/>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C2F85293-FC33-47CA-B672-829792B2B3B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6C86AED4-D983-48FC-B22F-6CE2E866D2A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74C0DF29-2637-4D3C-BA6C-9F6C1A5140E9}"/>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F2367202-2835-40E7-9098-963A9D1B04A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9BC7B3D7-FE48-4EC6-944F-502DFB1AB47E}"/>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D3C23BC7-F178-40DB-8878-2F5813ED3EE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79CC460-1062-40CA-9CE0-CB23670B1277}"/>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9E941B3C-2AE4-478A-A298-3678FFE6573B}"/>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A583E02C-72D2-407D-B161-DF4BF1003E2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4C661192-36DF-40E4-877F-C0A551DF6CF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CE363B55-A529-4B7F-B3DC-FE65F48A3720}"/>
            </a:ext>
          </a:extLst>
        </xdr:cNvPr>
        <xdr:cNvCxnSpPr/>
      </xdr:nvCxnSpPr>
      <xdr:spPr>
        <a:xfrm flipV="1">
          <a:off x="4760595" y="4541308"/>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A67309A5-F4B6-473A-AB24-37BB519EF5B5}"/>
            </a:ext>
          </a:extLst>
        </xdr:cNvPr>
        <xdr:cNvSpPr txBox="1"/>
      </xdr:nvSpPr>
      <xdr:spPr>
        <a:xfrm>
          <a:off x="4813300"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70CDB340-959B-447B-BA14-98F238F5E222}"/>
            </a:ext>
          </a:extLst>
        </xdr:cNvPr>
        <xdr:cNvCxnSpPr/>
      </xdr:nvCxnSpPr>
      <xdr:spPr>
        <a:xfrm>
          <a:off x="4673600" y="605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4AB48395-2653-455D-8C5E-7418ACC14B06}"/>
            </a:ext>
          </a:extLst>
        </xdr:cNvPr>
        <xdr:cNvSpPr txBox="1"/>
      </xdr:nvSpPr>
      <xdr:spPr>
        <a:xfrm>
          <a:off x="4813300" y="431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203CFBD3-F4FF-49C4-809C-ED6F81E28D81}"/>
            </a:ext>
          </a:extLst>
        </xdr:cNvPr>
        <xdr:cNvCxnSpPr/>
      </xdr:nvCxnSpPr>
      <xdr:spPr>
        <a:xfrm>
          <a:off x="4673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6497FB58-9571-4DF9-95C8-3482CF2980E8}"/>
            </a:ext>
          </a:extLst>
        </xdr:cNvPr>
        <xdr:cNvSpPr txBox="1"/>
      </xdr:nvSpPr>
      <xdr:spPr>
        <a:xfrm>
          <a:off x="4813300" y="5238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21D90B44-B4B4-4C63-BC8D-3445D3DD885D}"/>
            </a:ext>
          </a:extLst>
        </xdr:cNvPr>
        <xdr:cNvSpPr/>
      </xdr:nvSpPr>
      <xdr:spPr>
        <a:xfrm>
          <a:off x="47117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5A40AC0E-3079-4246-8D04-399C0CE7BF59}"/>
            </a:ext>
          </a:extLst>
        </xdr:cNvPr>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763B2FC5-29A4-4A80-A0AD-BC54205B19EF}"/>
            </a:ext>
          </a:extLst>
        </xdr:cNvPr>
        <xdr:cNvSpPr/>
      </xdr:nvSpPr>
      <xdr:spPr>
        <a:xfrm>
          <a:off x="3238500" y="54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A6588461-5B14-4C6F-8AC1-96D7CB8DC732}"/>
            </a:ext>
          </a:extLst>
        </xdr:cNvPr>
        <xdr:cNvSpPr/>
      </xdr:nvSpPr>
      <xdr:spPr>
        <a:xfrm>
          <a:off x="24765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DF0C6A0-1550-4C2C-B114-B8327D2C18A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6010501-5EDC-4632-AFFC-C2BC03EE0A3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8FB4F9D-38D7-486F-B7D9-DF1597CE302E}"/>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E4C898F-C555-4E59-817E-2CA257009F7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C300191-9337-472D-972D-F4A0EE41AED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105198</xdr:rowOff>
    </xdr:from>
    <xdr:to>
      <xdr:col>19</xdr:col>
      <xdr:colOff>187325</xdr:colOff>
      <xdr:row>33</xdr:row>
      <xdr:rowOff>35348</xdr:rowOff>
    </xdr:to>
    <xdr:sp macro="" textlink="">
      <xdr:nvSpPr>
        <xdr:cNvPr id="79" name="楕円 78">
          <a:extLst>
            <a:ext uri="{FF2B5EF4-FFF2-40B4-BE49-F238E27FC236}">
              <a16:creationId xmlns:a16="http://schemas.microsoft.com/office/drawing/2014/main" id="{A1497320-139D-4F12-9EF9-438F008651D8}"/>
            </a:ext>
          </a:extLst>
        </xdr:cNvPr>
        <xdr:cNvSpPr/>
      </xdr:nvSpPr>
      <xdr:spPr>
        <a:xfrm>
          <a:off x="4000500" y="55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45737</xdr:rowOff>
    </xdr:from>
    <xdr:ext cx="405111" cy="259045"/>
    <xdr:sp macro="" textlink="">
      <xdr:nvSpPr>
        <xdr:cNvPr id="80" name="n_1aveValue有形固定資産減価償却率">
          <a:extLst>
            <a:ext uri="{FF2B5EF4-FFF2-40B4-BE49-F238E27FC236}">
              <a16:creationId xmlns:a16="http://schemas.microsoft.com/office/drawing/2014/main" id="{720E5170-DD7D-437B-BE0F-DD73915EE1AA}"/>
            </a:ext>
          </a:extLst>
        </xdr:cNvPr>
        <xdr:cNvSpPr txBox="1"/>
      </xdr:nvSpPr>
      <xdr:spPr>
        <a:xfrm>
          <a:off x="38360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81" name="n_2aveValue有形固定資産減価償却率">
          <a:extLst>
            <a:ext uri="{FF2B5EF4-FFF2-40B4-BE49-F238E27FC236}">
              <a16:creationId xmlns:a16="http://schemas.microsoft.com/office/drawing/2014/main" id="{D7E94704-A92F-47C0-8DAA-CFE075657BB1}"/>
            </a:ext>
          </a:extLst>
        </xdr:cNvPr>
        <xdr:cNvSpPr txBox="1"/>
      </xdr:nvSpPr>
      <xdr:spPr>
        <a:xfrm>
          <a:off x="3086744" y="526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2" name="n_3aveValue有形固定資産減価償却率">
          <a:extLst>
            <a:ext uri="{FF2B5EF4-FFF2-40B4-BE49-F238E27FC236}">
              <a16:creationId xmlns:a16="http://schemas.microsoft.com/office/drawing/2014/main" id="{DB70A210-AF42-46BB-B14B-E95FA2A77124}"/>
            </a:ext>
          </a:extLst>
        </xdr:cNvPr>
        <xdr:cNvSpPr txBox="1"/>
      </xdr:nvSpPr>
      <xdr:spPr>
        <a:xfrm>
          <a:off x="2324744" y="52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26475</xdr:rowOff>
    </xdr:from>
    <xdr:ext cx="405111" cy="259045"/>
    <xdr:sp macro="" textlink="">
      <xdr:nvSpPr>
        <xdr:cNvPr id="83" name="n_1mainValue有形固定資産減価償却率">
          <a:extLst>
            <a:ext uri="{FF2B5EF4-FFF2-40B4-BE49-F238E27FC236}">
              <a16:creationId xmlns:a16="http://schemas.microsoft.com/office/drawing/2014/main" id="{DB88847A-12D3-4C88-850E-6E2A7070A613}"/>
            </a:ext>
          </a:extLst>
        </xdr:cNvPr>
        <xdr:cNvSpPr txBox="1"/>
      </xdr:nvSpPr>
      <xdr:spPr>
        <a:xfrm>
          <a:off x="3836044" y="56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id="{B0A41D25-E24F-43A1-A3AF-87FE31C9411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a:extLst>
            <a:ext uri="{FF2B5EF4-FFF2-40B4-BE49-F238E27FC236}">
              <a16:creationId xmlns:a16="http://schemas.microsoft.com/office/drawing/2014/main" id="{370FE7D2-437B-4EBE-BE57-7331D198CC9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a:extLst>
            <a:ext uri="{FF2B5EF4-FFF2-40B4-BE49-F238E27FC236}">
              <a16:creationId xmlns:a16="http://schemas.microsoft.com/office/drawing/2014/main" id="{658208C2-9E18-4D2E-B61F-3B5D85F2F5B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id="{F990EC87-C388-42F8-9B6C-82881D05E34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id="{EA6B2766-1D0F-47BD-B389-BD9CA740634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a:extLst>
            <a:ext uri="{FF2B5EF4-FFF2-40B4-BE49-F238E27FC236}">
              <a16:creationId xmlns:a16="http://schemas.microsoft.com/office/drawing/2014/main" id="{09E24993-28B2-4F45-B1FC-45E2A85921A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a:extLst>
            <a:ext uri="{FF2B5EF4-FFF2-40B4-BE49-F238E27FC236}">
              <a16:creationId xmlns:a16="http://schemas.microsoft.com/office/drawing/2014/main" id="{97BC0DDD-ED04-41E7-9A87-E48F3619DBA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a:extLst>
            <a:ext uri="{FF2B5EF4-FFF2-40B4-BE49-F238E27FC236}">
              <a16:creationId xmlns:a16="http://schemas.microsoft.com/office/drawing/2014/main" id="{46722911-F1C0-41FF-8822-820C599F576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a:extLst>
            <a:ext uri="{FF2B5EF4-FFF2-40B4-BE49-F238E27FC236}">
              <a16:creationId xmlns:a16="http://schemas.microsoft.com/office/drawing/2014/main" id="{A7BB446E-1B14-4151-B177-837911E9723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a:extLst>
            <a:ext uri="{FF2B5EF4-FFF2-40B4-BE49-F238E27FC236}">
              <a16:creationId xmlns:a16="http://schemas.microsoft.com/office/drawing/2014/main" id="{65F57B7F-EC81-4D74-BD79-FE2A53986C0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a:extLst>
            <a:ext uri="{FF2B5EF4-FFF2-40B4-BE49-F238E27FC236}">
              <a16:creationId xmlns:a16="http://schemas.microsoft.com/office/drawing/2014/main" id="{6F925D16-04CE-46F6-81DA-FFA389A44FA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a:extLst>
            <a:ext uri="{FF2B5EF4-FFF2-40B4-BE49-F238E27FC236}">
              <a16:creationId xmlns:a16="http://schemas.microsoft.com/office/drawing/2014/main" id="{C940CF5A-128D-4EBE-BD9D-B0C626838FA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a:extLst>
            <a:ext uri="{FF2B5EF4-FFF2-40B4-BE49-F238E27FC236}">
              <a16:creationId xmlns:a16="http://schemas.microsoft.com/office/drawing/2014/main" id="{0CBF91A1-BBA7-4921-BF8D-7D7E5AF8B3D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年度の債務償還比率は、類似団体及び埼玉県平均を下回っている。昨年に引き続き、償還すべき債務は減少しており、将来負担比率も低下傾向にある。しかし、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くの公共施設等が老朽化を迎え、大規模改修や更新に多額の費用を要することが見込まれることから、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適債性等をよく検討し、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より一層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健全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な財政運営に取り組む必要がある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a:extLst>
            <a:ext uri="{FF2B5EF4-FFF2-40B4-BE49-F238E27FC236}">
              <a16:creationId xmlns:a16="http://schemas.microsoft.com/office/drawing/2014/main" id="{D6BD23C8-2D0F-4367-A16D-F390FD1EE00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a:extLst>
            <a:ext uri="{FF2B5EF4-FFF2-40B4-BE49-F238E27FC236}">
              <a16:creationId xmlns:a16="http://schemas.microsoft.com/office/drawing/2014/main" id="{762D3A21-F709-45E7-9AA5-FCF76882D5E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a16="http://schemas.microsoft.com/office/drawing/2014/main" id="{B88F05C1-E193-4975-8220-09CB29892F73}"/>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a16="http://schemas.microsoft.com/office/drawing/2014/main" id="{8C73C98D-41E7-45BA-8FC5-6EC731A52EBB}"/>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a16="http://schemas.microsoft.com/office/drawing/2014/main" id="{A06DAFD4-FCC7-4231-B15D-1F265FFAB8FE}"/>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2" name="テキスト ボックス 101">
          <a:extLst>
            <a:ext uri="{FF2B5EF4-FFF2-40B4-BE49-F238E27FC236}">
              <a16:creationId xmlns:a16="http://schemas.microsoft.com/office/drawing/2014/main" id="{3DEB8FAF-A9B4-4976-A77C-C3582CB388FB}"/>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a16="http://schemas.microsoft.com/office/drawing/2014/main" id="{AD60E54A-6766-4450-AC05-3E697954E06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4" name="テキスト ボックス 103">
          <a:extLst>
            <a:ext uri="{FF2B5EF4-FFF2-40B4-BE49-F238E27FC236}">
              <a16:creationId xmlns:a16="http://schemas.microsoft.com/office/drawing/2014/main" id="{F3C00A21-6865-42A7-BF8E-106A816D907D}"/>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a16="http://schemas.microsoft.com/office/drawing/2014/main" id="{81D5C73E-FE31-4E2D-850B-34E3AA59E55F}"/>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6" name="テキスト ボックス 105">
          <a:extLst>
            <a:ext uri="{FF2B5EF4-FFF2-40B4-BE49-F238E27FC236}">
              <a16:creationId xmlns:a16="http://schemas.microsoft.com/office/drawing/2014/main" id="{E4DF37BA-745D-4CAF-9B45-1A75485645D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a16="http://schemas.microsoft.com/office/drawing/2014/main" id="{38E8F13F-AC01-4306-891D-7B6D941572A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8" name="テキスト ボックス 107">
          <a:extLst>
            <a:ext uri="{FF2B5EF4-FFF2-40B4-BE49-F238E27FC236}">
              <a16:creationId xmlns:a16="http://schemas.microsoft.com/office/drawing/2014/main" id="{B3DEC6A6-484B-4D93-9DCA-C51A7553FCA2}"/>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2911B3E3-0CFB-494A-9EB6-28589E95CA1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a:extLst>
            <a:ext uri="{FF2B5EF4-FFF2-40B4-BE49-F238E27FC236}">
              <a16:creationId xmlns:a16="http://schemas.microsoft.com/office/drawing/2014/main" id="{ADB2DBDD-9FC9-4CF2-8404-9F65BE991A38}"/>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a:extLst>
            <a:ext uri="{FF2B5EF4-FFF2-40B4-BE49-F238E27FC236}">
              <a16:creationId xmlns:a16="http://schemas.microsoft.com/office/drawing/2014/main" id="{C75AA84A-13B3-4767-AE62-D11AB5061F4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2" name="直線コネクタ 111">
          <a:extLst>
            <a:ext uri="{FF2B5EF4-FFF2-40B4-BE49-F238E27FC236}">
              <a16:creationId xmlns:a16="http://schemas.microsoft.com/office/drawing/2014/main" id="{61D512C3-5EE4-480B-93A0-266A28612B3F}"/>
            </a:ext>
          </a:extLst>
        </xdr:cNvPr>
        <xdr:cNvCxnSpPr/>
      </xdr:nvCxnSpPr>
      <xdr:spPr>
        <a:xfrm flipV="1">
          <a:off x="14793595" y="4734299"/>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比率最小値テキスト">
          <a:extLst>
            <a:ext uri="{FF2B5EF4-FFF2-40B4-BE49-F238E27FC236}">
              <a16:creationId xmlns:a16="http://schemas.microsoft.com/office/drawing/2014/main" id="{18F35C2B-D221-4132-9B27-A57A3FA2F7B4}"/>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a:extLst>
            <a:ext uri="{FF2B5EF4-FFF2-40B4-BE49-F238E27FC236}">
              <a16:creationId xmlns:a16="http://schemas.microsoft.com/office/drawing/2014/main" id="{9BAD49C6-3CE6-491D-9F10-78B4A6FDF3A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15" name="債務償還比率最大値テキスト">
          <a:extLst>
            <a:ext uri="{FF2B5EF4-FFF2-40B4-BE49-F238E27FC236}">
              <a16:creationId xmlns:a16="http://schemas.microsoft.com/office/drawing/2014/main" id="{CCF46D42-9D53-4F3A-AAA4-73DA35847E27}"/>
            </a:ext>
          </a:extLst>
        </xdr:cNvPr>
        <xdr:cNvSpPr txBox="1"/>
      </xdr:nvSpPr>
      <xdr:spPr>
        <a:xfrm>
          <a:off x="14846300" y="45095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16" name="直線コネクタ 115">
          <a:extLst>
            <a:ext uri="{FF2B5EF4-FFF2-40B4-BE49-F238E27FC236}">
              <a16:creationId xmlns:a16="http://schemas.microsoft.com/office/drawing/2014/main" id="{BA3D7DC2-55CA-4956-B55E-0D0A03853602}"/>
            </a:ext>
          </a:extLst>
        </xdr:cNvPr>
        <xdr:cNvCxnSpPr/>
      </xdr:nvCxnSpPr>
      <xdr:spPr>
        <a:xfrm>
          <a:off x="14706600" y="4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17" name="債務償還比率平均値テキスト">
          <a:extLst>
            <a:ext uri="{FF2B5EF4-FFF2-40B4-BE49-F238E27FC236}">
              <a16:creationId xmlns:a16="http://schemas.microsoft.com/office/drawing/2014/main" id="{C4142F7D-95C9-4201-AC64-1E2FECC8B53C}"/>
            </a:ext>
          </a:extLst>
        </xdr:cNvPr>
        <xdr:cNvSpPr txBox="1"/>
      </xdr:nvSpPr>
      <xdr:spPr>
        <a:xfrm>
          <a:off x="14846300" y="5229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18" name="フローチャート: 判断 117">
          <a:extLst>
            <a:ext uri="{FF2B5EF4-FFF2-40B4-BE49-F238E27FC236}">
              <a16:creationId xmlns:a16="http://schemas.microsoft.com/office/drawing/2014/main" id="{196816FE-8F5A-411C-A885-5C607DAF52EB}"/>
            </a:ext>
          </a:extLst>
        </xdr:cNvPr>
        <xdr:cNvSpPr/>
      </xdr:nvSpPr>
      <xdr:spPr>
        <a:xfrm>
          <a:off x="14744700" y="537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19" name="フローチャート: 判断 118">
          <a:extLst>
            <a:ext uri="{FF2B5EF4-FFF2-40B4-BE49-F238E27FC236}">
              <a16:creationId xmlns:a16="http://schemas.microsoft.com/office/drawing/2014/main" id="{BA89F6D3-A5DF-4583-97FC-10836C24EB30}"/>
            </a:ext>
          </a:extLst>
        </xdr:cNvPr>
        <xdr:cNvSpPr/>
      </xdr:nvSpPr>
      <xdr:spPr>
        <a:xfrm>
          <a:off x="14033500" y="53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FB8CBF4B-3D92-4A32-BFEA-F9ACC3DDDFC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328BE8F7-5FD7-425F-B7CE-E7489C3376A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3132F107-264A-4A17-B723-8F85C4AF2C4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FDB6788-D666-4603-AA8A-9EB3EC8B889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33DCEC3F-0ACE-4DCE-A176-B7AEF6CACDB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111485</xdr:rowOff>
    </xdr:from>
    <xdr:to>
      <xdr:col>76</xdr:col>
      <xdr:colOff>73025</xdr:colOff>
      <xdr:row>32</xdr:row>
      <xdr:rowOff>41635</xdr:rowOff>
    </xdr:to>
    <xdr:sp macro="" textlink="">
      <xdr:nvSpPr>
        <xdr:cNvPr id="125" name="楕円 124">
          <a:extLst>
            <a:ext uri="{FF2B5EF4-FFF2-40B4-BE49-F238E27FC236}">
              <a16:creationId xmlns:a16="http://schemas.microsoft.com/office/drawing/2014/main" id="{179A30E0-FE81-4B80-94AA-559FFDE8C2F4}"/>
            </a:ext>
          </a:extLst>
        </xdr:cNvPr>
        <xdr:cNvSpPr/>
      </xdr:nvSpPr>
      <xdr:spPr>
        <a:xfrm>
          <a:off x="14744700" y="5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89912</xdr:rowOff>
    </xdr:from>
    <xdr:ext cx="469744" cy="259045"/>
    <xdr:sp macro="" textlink="">
      <xdr:nvSpPr>
        <xdr:cNvPr id="126" name="債務償還比率該当値テキスト">
          <a:extLst>
            <a:ext uri="{FF2B5EF4-FFF2-40B4-BE49-F238E27FC236}">
              <a16:creationId xmlns:a16="http://schemas.microsoft.com/office/drawing/2014/main" id="{7F64B807-75A8-4F10-AA4B-C9AA52AA0244}"/>
            </a:ext>
          </a:extLst>
        </xdr:cNvPr>
        <xdr:cNvSpPr txBox="1"/>
      </xdr:nvSpPr>
      <xdr:spPr>
        <a:xfrm>
          <a:off x="14846300" y="540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57870</xdr:rowOff>
    </xdr:from>
    <xdr:to>
      <xdr:col>72</xdr:col>
      <xdr:colOff>123825</xdr:colOff>
      <xdr:row>31</xdr:row>
      <xdr:rowOff>159470</xdr:rowOff>
    </xdr:to>
    <xdr:sp macro="" textlink="">
      <xdr:nvSpPr>
        <xdr:cNvPr id="127" name="楕円 126">
          <a:extLst>
            <a:ext uri="{FF2B5EF4-FFF2-40B4-BE49-F238E27FC236}">
              <a16:creationId xmlns:a16="http://schemas.microsoft.com/office/drawing/2014/main" id="{1CC1FD4A-CC4D-497F-A578-FB91169B1F3E}"/>
            </a:ext>
          </a:extLst>
        </xdr:cNvPr>
        <xdr:cNvSpPr/>
      </xdr:nvSpPr>
      <xdr:spPr>
        <a:xfrm>
          <a:off x="14033500" y="53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108670</xdr:rowOff>
    </xdr:from>
    <xdr:to>
      <xdr:col>76</xdr:col>
      <xdr:colOff>22225</xdr:colOff>
      <xdr:row>31</xdr:row>
      <xdr:rowOff>162285</xdr:rowOff>
    </xdr:to>
    <xdr:cxnSp macro="">
      <xdr:nvCxnSpPr>
        <xdr:cNvPr id="128" name="直線コネクタ 127">
          <a:extLst>
            <a:ext uri="{FF2B5EF4-FFF2-40B4-BE49-F238E27FC236}">
              <a16:creationId xmlns:a16="http://schemas.microsoft.com/office/drawing/2014/main" id="{603E42B5-370D-4F22-88EF-BDFFF760C7EC}"/>
            </a:ext>
          </a:extLst>
        </xdr:cNvPr>
        <xdr:cNvCxnSpPr/>
      </xdr:nvCxnSpPr>
      <xdr:spPr>
        <a:xfrm>
          <a:off x="14084300" y="5423620"/>
          <a:ext cx="7112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29" name="n_1aveValue債務償還比率">
          <a:extLst>
            <a:ext uri="{FF2B5EF4-FFF2-40B4-BE49-F238E27FC236}">
              <a16:creationId xmlns:a16="http://schemas.microsoft.com/office/drawing/2014/main" id="{23477303-42E2-49CE-83BF-3E5A9B75CAB9}"/>
            </a:ext>
          </a:extLst>
        </xdr:cNvPr>
        <xdr:cNvSpPr txBox="1"/>
      </xdr:nvSpPr>
      <xdr:spPr>
        <a:xfrm>
          <a:off x="13836727" y="548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4547</xdr:rowOff>
    </xdr:from>
    <xdr:ext cx="469744" cy="259045"/>
    <xdr:sp macro="" textlink="">
      <xdr:nvSpPr>
        <xdr:cNvPr id="130" name="n_1mainValue債務償還比率">
          <a:extLst>
            <a:ext uri="{FF2B5EF4-FFF2-40B4-BE49-F238E27FC236}">
              <a16:creationId xmlns:a16="http://schemas.microsoft.com/office/drawing/2014/main" id="{6DD08EA4-A4E8-45C0-B590-4614A79CD0CD}"/>
            </a:ext>
          </a:extLst>
        </xdr:cNvPr>
        <xdr:cNvSpPr txBox="1"/>
      </xdr:nvSpPr>
      <xdr:spPr>
        <a:xfrm>
          <a:off x="13836727" y="51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7A23BCAF-FC6F-4B96-96AC-82BEF8710DC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EAC4724A-260C-40FF-94A6-73E40AA0CB0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8DCFF169-FF9A-4C5C-BB02-ABFAE9B96CD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6167B7CF-6AEE-4452-87C9-70513E2E4BA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AB947977-33FD-4A61-A2DE-1167EC8FCD4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708B2D3E-7DD3-4D24-ADB5-1D82DBF0427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CE50B2-B7B1-42C4-AB08-C00AF89BCA6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2307AD-FE63-4C5B-9A31-9FA4A7DCC7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D8130E-D10B-4DC9-B7A1-10B50720AB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8F0372-B928-4159-BD6F-D646D79B5E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5ED957-9F66-46B0-902E-B81F634088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6FFF60-516E-46F9-A36F-B66CCF63C6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2A7037-6FD6-4E4A-936E-D1F2ECBD571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545EC4-A9F0-4449-A0ED-65623D492E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764F4C-6FB8-4EAC-B344-08E3F7554C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3E7997-800A-4013-8065-7E047455B4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9,792
9,718
63.74
4,132,039
3,949,024
136,087
2,856,774
3,295,713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0B752F-FB69-494F-B30D-439914291F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2CE64A-9B9C-4AC2-998E-15780059C0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1648E4-786E-455C-977E-7249579DE0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8898DC-8367-46F8-9F18-09DCE0714D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78BB51-03B6-4795-851C-94D690888A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9CD345-6F66-4C03-96BF-7BA025E335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6B1E46-A075-46EF-9651-FB96282765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7FE33C-D1AA-4329-8629-8DFF7FA333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21D437-5BDF-46DC-A49F-798FB8E619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83E6F8-EC70-4FFD-84D7-28A704DD48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19C1E7-F4E4-4A0D-B855-C3B5660E40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B51A16-06FA-439C-B97E-6D452BB562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B5E217-3C5B-4FE0-A00D-B66AFD8281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9634B1-3233-4194-AB75-C8E312CBF7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350CBD-E2B0-4318-9BDF-BA52DD4F80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0F982A-6828-40D8-9788-CC33BA84BE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CA3057-46C0-43F1-847F-6DE63F4D9B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6667AB-4B69-405E-BCFE-C399672F75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F688ED-AF8F-4A5E-9D56-726A74D1B5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2AFBA52-2F78-4401-8CFA-D2563485E1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C5AFFA6-693A-41F1-AD1A-E37937E76D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6141548-5F63-473E-A5E9-C57A409361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614C49A-625B-4FE8-BE4C-E92B425988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BCC2713-721B-44F6-AF2B-FCB9812A81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9353909-CFCF-4B78-A5A6-F33F840B08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90F456A-E0E6-4957-A58A-D7AF561E7A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BA0353E-38ED-4B93-93BE-A4B7A270F9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399BFBC-6F4E-4D61-A3E1-44834FC1D2F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6589DBC-5899-4CC6-8F27-7B6284CB05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9EA68B7-BF56-4E73-B86B-31DD516A28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BDAC229-9CDB-4238-B408-C394FC8489E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EDDCEC8-5374-4C93-955C-614F416E39E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B40C1B6-0621-4E97-A8AD-58E09022BBE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DCE014E-C1AB-4E76-86D2-077B2AF3E0F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1DC8F08-42D8-41C7-B9D1-DED99F0CDD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E248068-8420-4E3F-BA3E-E8E8F7A4645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1E0FBA7-3F42-47B4-A82B-690968B28DE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72380D0-DCD2-4C76-B610-FDEBD7D434D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28381A1-0A8A-48D9-8AEE-1C1BF530ADF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2969C71-6871-4736-B575-9DDA7EEC46A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B71FA72-9D70-4CF1-9F16-F18D453FE39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DD4255D-860E-4871-9902-25C7D746C5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6235677-3574-47B7-8355-7AA0BD0B8FA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BFC805B-51F9-4B3E-A1CA-3407DAF023C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D0B45775-727F-46B1-B0A1-768779CFD5CD}"/>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555FB0D6-69A0-4C7A-B7C7-D3E8E59186C4}"/>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2C7D0B66-3583-4362-B034-8DB3549FD10C}"/>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14A64DB-9E90-4D2C-A177-3A40E36079E4}"/>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8B3E7AA4-3B27-44D3-9BD1-32EAFB931095}"/>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E30969A9-F4E1-422E-9CB1-19AD21C95467}"/>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F8C2ACC3-1DBD-4904-B1F5-5C1F123A9C06}"/>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E59C1ACB-C475-41AE-8C77-7778FB2767B1}"/>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8247C807-7E3B-4D28-A76B-4E4FE28864AD}"/>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C773B51D-F8E4-49DA-AB91-8E717425FB4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4D35D17-18D0-446B-8AC1-E9C778AC02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47D8443-AB92-4BF0-BEF5-BC954472CB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87C1A9E-4D27-441F-8A13-65FC5AD0ED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625479-9164-4C33-A26A-B90B3C333A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09F042-524C-4305-9A50-06796F7B82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6350</xdr:rowOff>
    </xdr:from>
    <xdr:to>
      <xdr:col>20</xdr:col>
      <xdr:colOff>38100</xdr:colOff>
      <xdr:row>40</xdr:row>
      <xdr:rowOff>107950</xdr:rowOff>
    </xdr:to>
    <xdr:sp macro="" textlink="">
      <xdr:nvSpPr>
        <xdr:cNvPr id="71" name="楕円 70">
          <a:extLst>
            <a:ext uri="{FF2B5EF4-FFF2-40B4-BE49-F238E27FC236}">
              <a16:creationId xmlns:a16="http://schemas.microsoft.com/office/drawing/2014/main" id="{9CE0D939-FD80-4460-9EE6-2F2FEDBF3574}"/>
            </a:ext>
          </a:extLst>
        </xdr:cNvPr>
        <xdr:cNvSpPr/>
      </xdr:nvSpPr>
      <xdr:spPr>
        <a:xfrm>
          <a:off x="3746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4462</xdr:rowOff>
    </xdr:from>
    <xdr:ext cx="405111" cy="259045"/>
    <xdr:sp macro="" textlink="">
      <xdr:nvSpPr>
        <xdr:cNvPr id="72" name="n_1aveValue【道路】&#10;有形固定資産減価償却率">
          <a:extLst>
            <a:ext uri="{FF2B5EF4-FFF2-40B4-BE49-F238E27FC236}">
              <a16:creationId xmlns:a16="http://schemas.microsoft.com/office/drawing/2014/main" id="{D06D6D76-0821-4A3A-9D63-BCBB22C7838C}"/>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3" name="n_2aveValue【道路】&#10;有形固定資産減価償却率">
          <a:extLst>
            <a:ext uri="{FF2B5EF4-FFF2-40B4-BE49-F238E27FC236}">
              <a16:creationId xmlns:a16="http://schemas.microsoft.com/office/drawing/2014/main" id="{6CE636AB-7932-433C-A595-E64221AA3921}"/>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4" name="n_3aveValue【道路】&#10;有形固定資産減価償却率">
          <a:extLst>
            <a:ext uri="{FF2B5EF4-FFF2-40B4-BE49-F238E27FC236}">
              <a16:creationId xmlns:a16="http://schemas.microsoft.com/office/drawing/2014/main" id="{60C39E9B-4E62-4AF8-BF00-1227CC910442}"/>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99077</xdr:rowOff>
    </xdr:from>
    <xdr:ext cx="405111" cy="259045"/>
    <xdr:sp macro="" textlink="">
      <xdr:nvSpPr>
        <xdr:cNvPr id="75" name="n_1mainValue【道路】&#10;有形固定資産減価償却率">
          <a:extLst>
            <a:ext uri="{FF2B5EF4-FFF2-40B4-BE49-F238E27FC236}">
              <a16:creationId xmlns:a16="http://schemas.microsoft.com/office/drawing/2014/main" id="{4C613462-9D92-4C85-84FB-8EF1CB967C14}"/>
            </a:ext>
          </a:extLst>
        </xdr:cNvPr>
        <xdr:cNvSpPr txBox="1"/>
      </xdr:nvSpPr>
      <xdr:spPr>
        <a:xfrm>
          <a:off x="3582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FAF045B-6D65-4FCA-BFCE-7268395E21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4D909EF9-6224-4B97-8E50-164CE3C945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E5AB95D6-F0E8-4B74-887E-BC18409D17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8772228E-E2C6-49DD-81C2-EE8E4C1403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47B8D8D5-7439-4CA7-AE12-555FEEC26F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27CB7A72-1D89-44D6-A902-A06DE17292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91E3B592-0D98-44B7-8EE4-1D3917C50C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955B61A2-44ED-4FE3-807D-F4592DB9FDC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1BFD477A-62D5-4122-8295-1FCBD736DF9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D921BA4F-22AB-4350-B275-EEB0C03B8C1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a:extLst>
            <a:ext uri="{FF2B5EF4-FFF2-40B4-BE49-F238E27FC236}">
              <a16:creationId xmlns:a16="http://schemas.microsoft.com/office/drawing/2014/main" id="{D950C17A-B192-4DFA-85C8-B3CE2B3CE00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a:extLst>
            <a:ext uri="{FF2B5EF4-FFF2-40B4-BE49-F238E27FC236}">
              <a16:creationId xmlns:a16="http://schemas.microsoft.com/office/drawing/2014/main" id="{5B82F730-9255-4EAF-AEAB-561584B9E9E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a:extLst>
            <a:ext uri="{FF2B5EF4-FFF2-40B4-BE49-F238E27FC236}">
              <a16:creationId xmlns:a16="http://schemas.microsoft.com/office/drawing/2014/main" id="{2CED77E4-AB4A-45C2-990D-1019DBD07F7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9" name="テキスト ボックス 88">
          <a:extLst>
            <a:ext uri="{FF2B5EF4-FFF2-40B4-BE49-F238E27FC236}">
              <a16:creationId xmlns:a16="http://schemas.microsoft.com/office/drawing/2014/main" id="{0C6F0B40-80BC-4209-B514-F7D8F917D44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a:extLst>
            <a:ext uri="{FF2B5EF4-FFF2-40B4-BE49-F238E27FC236}">
              <a16:creationId xmlns:a16="http://schemas.microsoft.com/office/drawing/2014/main" id="{E8DDC916-4E9E-433A-9CCB-FED9CC8ECEA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1" name="テキスト ボックス 90">
          <a:extLst>
            <a:ext uri="{FF2B5EF4-FFF2-40B4-BE49-F238E27FC236}">
              <a16:creationId xmlns:a16="http://schemas.microsoft.com/office/drawing/2014/main" id="{CC77D8B4-873C-42D6-8F4F-4D4537BF0C27}"/>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a:extLst>
            <a:ext uri="{FF2B5EF4-FFF2-40B4-BE49-F238E27FC236}">
              <a16:creationId xmlns:a16="http://schemas.microsoft.com/office/drawing/2014/main" id="{720844CC-F6B1-426F-8EE3-F4A86A6A799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3" name="テキスト ボックス 92">
          <a:extLst>
            <a:ext uri="{FF2B5EF4-FFF2-40B4-BE49-F238E27FC236}">
              <a16:creationId xmlns:a16="http://schemas.microsoft.com/office/drawing/2014/main" id="{536BDA17-2EAC-4F53-9E4A-E66915C7A6AF}"/>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DF14BF1C-D644-4938-B4D3-ED8F8DB3EC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a:extLst>
            <a:ext uri="{FF2B5EF4-FFF2-40B4-BE49-F238E27FC236}">
              <a16:creationId xmlns:a16="http://schemas.microsoft.com/office/drawing/2014/main" id="{137D52F3-689D-40E1-A3A6-6DA3CE955BF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1CDB3086-2B20-4722-9678-128A8DCBD0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97" name="直線コネクタ 96">
          <a:extLst>
            <a:ext uri="{FF2B5EF4-FFF2-40B4-BE49-F238E27FC236}">
              <a16:creationId xmlns:a16="http://schemas.microsoft.com/office/drawing/2014/main" id="{59FB46A4-484D-4A19-9580-CF2EC9232EF1}"/>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98" name="【道路】&#10;一人当たり延長最小値テキスト">
          <a:extLst>
            <a:ext uri="{FF2B5EF4-FFF2-40B4-BE49-F238E27FC236}">
              <a16:creationId xmlns:a16="http://schemas.microsoft.com/office/drawing/2014/main" id="{C69AD0A1-F4EF-48C2-BE82-34A4D492157E}"/>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99" name="直線コネクタ 98">
          <a:extLst>
            <a:ext uri="{FF2B5EF4-FFF2-40B4-BE49-F238E27FC236}">
              <a16:creationId xmlns:a16="http://schemas.microsoft.com/office/drawing/2014/main" id="{B6621194-4D2D-4E30-A1D3-7078B00E3B3A}"/>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0" name="【道路】&#10;一人当たり延長最大値テキスト">
          <a:extLst>
            <a:ext uri="{FF2B5EF4-FFF2-40B4-BE49-F238E27FC236}">
              <a16:creationId xmlns:a16="http://schemas.microsoft.com/office/drawing/2014/main" id="{F6C0EF2E-376E-408C-A1B8-5AB05602D17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1" name="直線コネクタ 100">
          <a:extLst>
            <a:ext uri="{FF2B5EF4-FFF2-40B4-BE49-F238E27FC236}">
              <a16:creationId xmlns:a16="http://schemas.microsoft.com/office/drawing/2014/main" id="{0990E285-AD5B-4A02-99B5-B3DC8A558412}"/>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2" name="【道路】&#10;一人当たり延長平均値テキスト">
          <a:extLst>
            <a:ext uri="{FF2B5EF4-FFF2-40B4-BE49-F238E27FC236}">
              <a16:creationId xmlns:a16="http://schemas.microsoft.com/office/drawing/2014/main" id="{FCA5DC1E-878E-41F0-8719-AFC9287C4BD1}"/>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3" name="フローチャート: 判断 102">
          <a:extLst>
            <a:ext uri="{FF2B5EF4-FFF2-40B4-BE49-F238E27FC236}">
              <a16:creationId xmlns:a16="http://schemas.microsoft.com/office/drawing/2014/main" id="{37ADB09C-4E5F-40E4-A285-2554EA9E2CE8}"/>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04" name="フローチャート: 判断 103">
          <a:extLst>
            <a:ext uri="{FF2B5EF4-FFF2-40B4-BE49-F238E27FC236}">
              <a16:creationId xmlns:a16="http://schemas.microsoft.com/office/drawing/2014/main" id="{B852B7E3-A101-4D51-B539-C6C20B3CF828}"/>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05" name="フローチャート: 判断 104">
          <a:extLst>
            <a:ext uri="{FF2B5EF4-FFF2-40B4-BE49-F238E27FC236}">
              <a16:creationId xmlns:a16="http://schemas.microsoft.com/office/drawing/2014/main" id="{4278C915-31DA-4F86-9D73-B7872714B22E}"/>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06" name="フローチャート: 判断 105">
          <a:extLst>
            <a:ext uri="{FF2B5EF4-FFF2-40B4-BE49-F238E27FC236}">
              <a16:creationId xmlns:a16="http://schemas.microsoft.com/office/drawing/2014/main" id="{5CAC59ED-A5B9-4B17-AA15-B30374AD83B8}"/>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7B0A5F74-BB11-4666-9800-E5753028F1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BAA13828-3631-4795-8236-E742B8CE98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0D4632D-72FC-489D-8705-D1BDFC3344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82C6AAE-BDBE-487C-9933-54A4B8B0BF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8EAFCC9-8D07-4053-B7FE-7EB367186F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153347</xdr:rowOff>
    </xdr:from>
    <xdr:to>
      <xdr:col>50</xdr:col>
      <xdr:colOff>165100</xdr:colOff>
      <xdr:row>39</xdr:row>
      <xdr:rowOff>83497</xdr:rowOff>
    </xdr:to>
    <xdr:sp macro="" textlink="">
      <xdr:nvSpPr>
        <xdr:cNvPr id="112" name="楕円 111">
          <a:extLst>
            <a:ext uri="{FF2B5EF4-FFF2-40B4-BE49-F238E27FC236}">
              <a16:creationId xmlns:a16="http://schemas.microsoft.com/office/drawing/2014/main" id="{1AF98E24-BD9D-499D-BCD5-9F0C4B88090D}"/>
            </a:ext>
          </a:extLst>
        </xdr:cNvPr>
        <xdr:cNvSpPr/>
      </xdr:nvSpPr>
      <xdr:spPr>
        <a:xfrm>
          <a:off x="9588500" y="66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92846</xdr:rowOff>
    </xdr:from>
    <xdr:ext cx="534377" cy="259045"/>
    <xdr:sp macro="" textlink="">
      <xdr:nvSpPr>
        <xdr:cNvPr id="113" name="n_1aveValue【道路】&#10;一人当たり延長">
          <a:extLst>
            <a:ext uri="{FF2B5EF4-FFF2-40B4-BE49-F238E27FC236}">
              <a16:creationId xmlns:a16="http://schemas.microsoft.com/office/drawing/2014/main" id="{A14A0A3B-56E8-4BDE-A86C-18E5EE7FBA49}"/>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14" name="n_2aveValue【道路】&#10;一人当たり延長">
          <a:extLst>
            <a:ext uri="{FF2B5EF4-FFF2-40B4-BE49-F238E27FC236}">
              <a16:creationId xmlns:a16="http://schemas.microsoft.com/office/drawing/2014/main" id="{7A92BEE3-B553-4DFE-AED7-520915187F13}"/>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15" name="n_3aveValue【道路】&#10;一人当たり延長">
          <a:extLst>
            <a:ext uri="{FF2B5EF4-FFF2-40B4-BE49-F238E27FC236}">
              <a16:creationId xmlns:a16="http://schemas.microsoft.com/office/drawing/2014/main" id="{66701E4F-72BD-455A-8059-DDB0A654967B}"/>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74624</xdr:rowOff>
    </xdr:from>
    <xdr:ext cx="534377" cy="259045"/>
    <xdr:sp macro="" textlink="">
      <xdr:nvSpPr>
        <xdr:cNvPr id="116" name="n_1mainValue【道路】&#10;一人当たり延長">
          <a:extLst>
            <a:ext uri="{FF2B5EF4-FFF2-40B4-BE49-F238E27FC236}">
              <a16:creationId xmlns:a16="http://schemas.microsoft.com/office/drawing/2014/main" id="{68DC3750-7446-41F0-98AA-A6F014146C63}"/>
            </a:ext>
          </a:extLst>
        </xdr:cNvPr>
        <xdr:cNvSpPr txBox="1"/>
      </xdr:nvSpPr>
      <xdr:spPr>
        <a:xfrm>
          <a:off x="9359411" y="67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2B9602F7-F828-4A33-811D-34F7E819A2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205823C6-732A-46BA-9F41-9783E3EAC3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E11F085-733C-4E89-8061-97AFAEDDF0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AF72E411-4CF2-46F6-A911-BA1D615E48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6C6FA17A-592A-4B0C-827A-4580A8A0AF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42C91B30-BDA3-4FB8-B4CD-E08AB0CB1B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99EAA0B5-8714-44ED-A121-07B4D60F82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1A9E65E8-B939-4E69-A532-DC2E6769AB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D23FFFA1-1F7B-4C18-93D4-B7A1922A95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6E2DDF5A-B18B-4CE2-9F87-BC22930953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03B43F0E-0E2F-4032-84AE-6E6D4027528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id="{25EF27D0-4309-42AD-BECD-DBE5A2AEBE0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id="{1A567F8D-9454-4EF9-AB95-F3C582A6132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id="{9C5A3FB8-5F96-4A27-BF44-D7322150443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994A8560-5F06-497C-A204-01CD79F3819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id="{AEE6816E-2ECE-495A-B8BB-427E633CA27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D5AE78F5-A180-4CC1-93E0-13BE9849B33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id="{4F52EEF9-A132-440B-A414-2B9322389C5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7B7E8446-702D-481F-8B81-EE3E45CE0A3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id="{5092F232-A1CA-496E-8446-34D1CF62459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a:extLst>
            <a:ext uri="{FF2B5EF4-FFF2-40B4-BE49-F238E27FC236}">
              <a16:creationId xmlns:a16="http://schemas.microsoft.com/office/drawing/2014/main" id="{17344748-9150-4847-8DC2-47028F48B1D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444FAB49-E5A9-479A-9B3F-BEF91FAAEE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26F42FA3-FC63-45AE-ADD8-0A00E77F42A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5F12B394-7F3E-4AA4-AE63-9F2BA8826D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41" name="直線コネクタ 140">
          <a:extLst>
            <a:ext uri="{FF2B5EF4-FFF2-40B4-BE49-F238E27FC236}">
              <a16:creationId xmlns:a16="http://schemas.microsoft.com/office/drawing/2014/main" id="{E29597B1-A473-4ED6-83B4-A32CD87BFEC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732CF235-4797-450F-AFF7-FD99FCBD2831}"/>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43" name="直線コネクタ 142">
          <a:extLst>
            <a:ext uri="{FF2B5EF4-FFF2-40B4-BE49-F238E27FC236}">
              <a16:creationId xmlns:a16="http://schemas.microsoft.com/office/drawing/2014/main" id="{2E78D624-E66B-4238-AD3E-68978B70776F}"/>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0F2EC475-11EC-46C2-BEAE-F29F941CFB7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45" name="直線コネクタ 144">
          <a:extLst>
            <a:ext uri="{FF2B5EF4-FFF2-40B4-BE49-F238E27FC236}">
              <a16:creationId xmlns:a16="http://schemas.microsoft.com/office/drawing/2014/main" id="{6B26187C-0147-4FD4-8E36-9B85F97758B4}"/>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B35CE8E7-2A92-4782-9EEC-8FC0C0C823EB}"/>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47" name="フローチャート: 判断 146">
          <a:extLst>
            <a:ext uri="{FF2B5EF4-FFF2-40B4-BE49-F238E27FC236}">
              <a16:creationId xmlns:a16="http://schemas.microsoft.com/office/drawing/2014/main" id="{2647B1BC-E01B-44D7-B40B-D2A34D1DAFDF}"/>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8" name="フローチャート: 判断 147">
          <a:extLst>
            <a:ext uri="{FF2B5EF4-FFF2-40B4-BE49-F238E27FC236}">
              <a16:creationId xmlns:a16="http://schemas.microsoft.com/office/drawing/2014/main" id="{D8F0AF35-D7BB-4E46-BE0F-58DA161076E4}"/>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49" name="フローチャート: 判断 148">
          <a:extLst>
            <a:ext uri="{FF2B5EF4-FFF2-40B4-BE49-F238E27FC236}">
              <a16:creationId xmlns:a16="http://schemas.microsoft.com/office/drawing/2014/main" id="{AD816F3E-705A-4544-9F74-4FFE6A0DB8C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50" name="フローチャート: 判断 149">
          <a:extLst>
            <a:ext uri="{FF2B5EF4-FFF2-40B4-BE49-F238E27FC236}">
              <a16:creationId xmlns:a16="http://schemas.microsoft.com/office/drawing/2014/main" id="{A91B840A-4194-49AA-88D5-46F1A82A6D32}"/>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30646782-9963-429B-9BAD-6621DDA431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F397A527-B73D-416B-A3B0-15033333A81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8DE4B926-F0CF-4163-AE88-1E7C9A21A2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A6C7A8B7-190D-4AA0-9033-3BFD9E0723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D86C1F0-BE29-459A-8D91-B3B9D4D737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56" name="楕円 155">
          <a:extLst>
            <a:ext uri="{FF2B5EF4-FFF2-40B4-BE49-F238E27FC236}">
              <a16:creationId xmlns:a16="http://schemas.microsoft.com/office/drawing/2014/main" id="{DEF46BBE-A435-4205-8456-C8FE63235F0E}"/>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149242</xdr:rowOff>
    </xdr:from>
    <xdr:ext cx="405111" cy="259045"/>
    <xdr:sp macro="" textlink="">
      <xdr:nvSpPr>
        <xdr:cNvPr id="157" name="n_1aveValue【橋りょう・トンネル】&#10;有形固定資産減価償却率">
          <a:extLst>
            <a:ext uri="{FF2B5EF4-FFF2-40B4-BE49-F238E27FC236}">
              <a16:creationId xmlns:a16="http://schemas.microsoft.com/office/drawing/2014/main" id="{9E9ADE59-E5D6-4CC0-ADDF-449C79526EB0}"/>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58" name="n_2aveValue【橋りょう・トンネル】&#10;有形固定資産減価償却率">
          <a:extLst>
            <a:ext uri="{FF2B5EF4-FFF2-40B4-BE49-F238E27FC236}">
              <a16:creationId xmlns:a16="http://schemas.microsoft.com/office/drawing/2014/main" id="{762E0428-C622-4EF0-AE7B-3BCABB6DB068}"/>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59" name="n_3aveValue【橋りょう・トンネル】&#10;有形固定資産減価償却率">
          <a:extLst>
            <a:ext uri="{FF2B5EF4-FFF2-40B4-BE49-F238E27FC236}">
              <a16:creationId xmlns:a16="http://schemas.microsoft.com/office/drawing/2014/main" id="{124DD988-5871-4D1B-A395-75BC69F99410}"/>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60" name="n_1mainValue【橋りょう・トンネル】&#10;有形固定資産減価償却率">
          <a:extLst>
            <a:ext uri="{FF2B5EF4-FFF2-40B4-BE49-F238E27FC236}">
              <a16:creationId xmlns:a16="http://schemas.microsoft.com/office/drawing/2014/main" id="{7000CC2F-9DBA-4C68-9855-5423EEC7DAB1}"/>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a:extLst>
            <a:ext uri="{FF2B5EF4-FFF2-40B4-BE49-F238E27FC236}">
              <a16:creationId xmlns:a16="http://schemas.microsoft.com/office/drawing/2014/main" id="{B79BABAA-C8C8-4C93-B12B-3C6807C472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a:extLst>
            <a:ext uri="{FF2B5EF4-FFF2-40B4-BE49-F238E27FC236}">
              <a16:creationId xmlns:a16="http://schemas.microsoft.com/office/drawing/2014/main" id="{5CEC0532-428B-4BD5-8B12-15768D3F231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a:extLst>
            <a:ext uri="{FF2B5EF4-FFF2-40B4-BE49-F238E27FC236}">
              <a16:creationId xmlns:a16="http://schemas.microsoft.com/office/drawing/2014/main" id="{E715C921-9AF8-4831-9591-02ECB32429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a:extLst>
            <a:ext uri="{FF2B5EF4-FFF2-40B4-BE49-F238E27FC236}">
              <a16:creationId xmlns:a16="http://schemas.microsoft.com/office/drawing/2014/main" id="{6AEA3992-776E-40AA-8090-FC7ACC64FF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a:extLst>
            <a:ext uri="{FF2B5EF4-FFF2-40B4-BE49-F238E27FC236}">
              <a16:creationId xmlns:a16="http://schemas.microsoft.com/office/drawing/2014/main" id="{1B57140F-5D84-4DA7-BE78-6465C0BC72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a:extLst>
            <a:ext uri="{FF2B5EF4-FFF2-40B4-BE49-F238E27FC236}">
              <a16:creationId xmlns:a16="http://schemas.microsoft.com/office/drawing/2014/main" id="{DC770BE0-2300-48C3-87EE-45B051697A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a:extLst>
            <a:ext uri="{FF2B5EF4-FFF2-40B4-BE49-F238E27FC236}">
              <a16:creationId xmlns:a16="http://schemas.microsoft.com/office/drawing/2014/main" id="{D118A970-A53D-46A4-8410-0A12785973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a:extLst>
            <a:ext uri="{FF2B5EF4-FFF2-40B4-BE49-F238E27FC236}">
              <a16:creationId xmlns:a16="http://schemas.microsoft.com/office/drawing/2014/main" id="{8C516EA2-22C7-4AC8-B3DB-0523DD2F8C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a:extLst>
            <a:ext uri="{FF2B5EF4-FFF2-40B4-BE49-F238E27FC236}">
              <a16:creationId xmlns:a16="http://schemas.microsoft.com/office/drawing/2014/main" id="{9748FECE-B838-4A03-B2B1-6D7F3B4712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a:extLst>
            <a:ext uri="{FF2B5EF4-FFF2-40B4-BE49-F238E27FC236}">
              <a16:creationId xmlns:a16="http://schemas.microsoft.com/office/drawing/2014/main" id="{0DA06C85-775C-43BC-8AC6-E84067ED71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a:extLst>
            <a:ext uri="{FF2B5EF4-FFF2-40B4-BE49-F238E27FC236}">
              <a16:creationId xmlns:a16="http://schemas.microsoft.com/office/drawing/2014/main" id="{3CF6CB92-653E-4C9F-91E2-7883B81566A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a:extLst>
            <a:ext uri="{FF2B5EF4-FFF2-40B4-BE49-F238E27FC236}">
              <a16:creationId xmlns:a16="http://schemas.microsoft.com/office/drawing/2014/main" id="{9CC4424B-D5D9-4E63-977C-FBA2344046C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a:extLst>
            <a:ext uri="{FF2B5EF4-FFF2-40B4-BE49-F238E27FC236}">
              <a16:creationId xmlns:a16="http://schemas.microsoft.com/office/drawing/2014/main" id="{DB79CDF5-F2A5-4F21-80AE-A059B2A893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a:extLst>
            <a:ext uri="{FF2B5EF4-FFF2-40B4-BE49-F238E27FC236}">
              <a16:creationId xmlns:a16="http://schemas.microsoft.com/office/drawing/2014/main" id="{2D8FA0AB-46F1-43A6-B2F4-934A6458A34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a:extLst>
            <a:ext uri="{FF2B5EF4-FFF2-40B4-BE49-F238E27FC236}">
              <a16:creationId xmlns:a16="http://schemas.microsoft.com/office/drawing/2014/main" id="{43225C3F-294B-486C-986A-10889FD914B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a:extLst>
            <a:ext uri="{FF2B5EF4-FFF2-40B4-BE49-F238E27FC236}">
              <a16:creationId xmlns:a16="http://schemas.microsoft.com/office/drawing/2014/main" id="{803FF52E-267D-4BC4-9E2D-BABAE1A6C87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a:extLst>
            <a:ext uri="{FF2B5EF4-FFF2-40B4-BE49-F238E27FC236}">
              <a16:creationId xmlns:a16="http://schemas.microsoft.com/office/drawing/2014/main" id="{1540CD14-BA84-4B63-868C-759AADA94DC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a:extLst>
            <a:ext uri="{FF2B5EF4-FFF2-40B4-BE49-F238E27FC236}">
              <a16:creationId xmlns:a16="http://schemas.microsoft.com/office/drawing/2014/main" id="{6EA2C8C3-59EC-4C4C-9D48-EAF5895014E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a:extLst>
            <a:ext uri="{FF2B5EF4-FFF2-40B4-BE49-F238E27FC236}">
              <a16:creationId xmlns:a16="http://schemas.microsoft.com/office/drawing/2014/main" id="{326A27F2-3F97-4FF6-BD5A-A4185D736D3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a:extLst>
            <a:ext uri="{FF2B5EF4-FFF2-40B4-BE49-F238E27FC236}">
              <a16:creationId xmlns:a16="http://schemas.microsoft.com/office/drawing/2014/main" id="{B5FC5953-475E-4A8B-9FB1-D477755F3CD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a:extLst>
            <a:ext uri="{FF2B5EF4-FFF2-40B4-BE49-F238E27FC236}">
              <a16:creationId xmlns:a16="http://schemas.microsoft.com/office/drawing/2014/main" id="{8AC3B1C0-4564-4183-95D2-588CE307AB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a:extLst>
            <a:ext uri="{FF2B5EF4-FFF2-40B4-BE49-F238E27FC236}">
              <a16:creationId xmlns:a16="http://schemas.microsoft.com/office/drawing/2014/main" id="{47CC9DA8-7E10-4FA9-B35E-E4AF2FA84E6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a:extLst>
            <a:ext uri="{FF2B5EF4-FFF2-40B4-BE49-F238E27FC236}">
              <a16:creationId xmlns:a16="http://schemas.microsoft.com/office/drawing/2014/main" id="{03CD211C-1C6B-4898-B392-F16DED6FC6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184" name="直線コネクタ 183">
          <a:extLst>
            <a:ext uri="{FF2B5EF4-FFF2-40B4-BE49-F238E27FC236}">
              <a16:creationId xmlns:a16="http://schemas.microsoft.com/office/drawing/2014/main" id="{91EE2E21-BFF2-4C55-946E-79B3B13E7E2D}"/>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185" name="【橋りょう・トンネル】&#10;一人当たり有形固定資産（償却資産）額最小値テキスト">
          <a:extLst>
            <a:ext uri="{FF2B5EF4-FFF2-40B4-BE49-F238E27FC236}">
              <a16:creationId xmlns:a16="http://schemas.microsoft.com/office/drawing/2014/main" id="{79E023BC-DCCA-4201-9325-35252811121C}"/>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186" name="直線コネクタ 185">
          <a:extLst>
            <a:ext uri="{FF2B5EF4-FFF2-40B4-BE49-F238E27FC236}">
              <a16:creationId xmlns:a16="http://schemas.microsoft.com/office/drawing/2014/main" id="{8D02ABA4-726C-466A-9D1C-9B018787D8DE}"/>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187" name="【橋りょう・トンネル】&#10;一人当たり有形固定資産（償却資産）額最大値テキスト">
          <a:extLst>
            <a:ext uri="{FF2B5EF4-FFF2-40B4-BE49-F238E27FC236}">
              <a16:creationId xmlns:a16="http://schemas.microsoft.com/office/drawing/2014/main" id="{84FAC188-E1D4-4670-9A7F-DEA1411B4BD3}"/>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188" name="直線コネクタ 187">
          <a:extLst>
            <a:ext uri="{FF2B5EF4-FFF2-40B4-BE49-F238E27FC236}">
              <a16:creationId xmlns:a16="http://schemas.microsoft.com/office/drawing/2014/main" id="{581B7E54-8ACB-4498-93B1-08C428F7B526}"/>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189" name="【橋りょう・トンネル】&#10;一人当たり有形固定資産（償却資産）額平均値テキスト">
          <a:extLst>
            <a:ext uri="{FF2B5EF4-FFF2-40B4-BE49-F238E27FC236}">
              <a16:creationId xmlns:a16="http://schemas.microsoft.com/office/drawing/2014/main" id="{0BDEA4F4-ACD1-415D-80D4-3640F31258A6}"/>
            </a:ext>
          </a:extLst>
        </xdr:cNvPr>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190" name="フローチャート: 判断 189">
          <a:extLst>
            <a:ext uri="{FF2B5EF4-FFF2-40B4-BE49-F238E27FC236}">
              <a16:creationId xmlns:a16="http://schemas.microsoft.com/office/drawing/2014/main" id="{4D145C00-37D6-474A-ABCD-AEB2B6F8611C}"/>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191" name="フローチャート: 判断 190">
          <a:extLst>
            <a:ext uri="{FF2B5EF4-FFF2-40B4-BE49-F238E27FC236}">
              <a16:creationId xmlns:a16="http://schemas.microsoft.com/office/drawing/2014/main" id="{DF886ACD-FD27-426F-9113-7B53D3BD8138}"/>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192" name="フローチャート: 判断 191">
          <a:extLst>
            <a:ext uri="{FF2B5EF4-FFF2-40B4-BE49-F238E27FC236}">
              <a16:creationId xmlns:a16="http://schemas.microsoft.com/office/drawing/2014/main" id="{12FE4704-4FF4-4748-8C72-74C18AC72A6C}"/>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193" name="フローチャート: 判断 192">
          <a:extLst>
            <a:ext uri="{FF2B5EF4-FFF2-40B4-BE49-F238E27FC236}">
              <a16:creationId xmlns:a16="http://schemas.microsoft.com/office/drawing/2014/main" id="{889C463F-3A12-4C3D-A4C2-8FC133205AEB}"/>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A0760173-268C-4EAC-B83B-F59C2430C4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5D32593F-5F8F-4867-8036-B2CC69F2AF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9F32A5F8-8065-4AB9-BA24-2EC5624195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8533CD28-B8BC-4A9C-9EDE-C0F4F7A0B3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AA65E29E-6062-457B-918D-AFFD3C9DA12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146689</xdr:rowOff>
    </xdr:from>
    <xdr:to>
      <xdr:col>50</xdr:col>
      <xdr:colOff>165100</xdr:colOff>
      <xdr:row>63</xdr:row>
      <xdr:rowOff>76839</xdr:rowOff>
    </xdr:to>
    <xdr:sp macro="" textlink="">
      <xdr:nvSpPr>
        <xdr:cNvPr id="199" name="楕円 198">
          <a:extLst>
            <a:ext uri="{FF2B5EF4-FFF2-40B4-BE49-F238E27FC236}">
              <a16:creationId xmlns:a16="http://schemas.microsoft.com/office/drawing/2014/main" id="{C9E836EB-6D46-48B4-B6EA-4FEADEA2171F}"/>
            </a:ext>
          </a:extLst>
        </xdr:cNvPr>
        <xdr:cNvSpPr/>
      </xdr:nvSpPr>
      <xdr:spPr>
        <a:xfrm>
          <a:off x="9588500" y="107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153728</xdr:rowOff>
    </xdr:from>
    <xdr:ext cx="599010" cy="259045"/>
    <xdr:sp macro="" textlink="">
      <xdr:nvSpPr>
        <xdr:cNvPr id="200" name="n_1aveValue【橋りょう・トンネル】&#10;一人当たり有形固定資産（償却資産）額">
          <a:extLst>
            <a:ext uri="{FF2B5EF4-FFF2-40B4-BE49-F238E27FC236}">
              <a16:creationId xmlns:a16="http://schemas.microsoft.com/office/drawing/2014/main" id="{321B51A8-5BBD-4042-B136-A691367CE591}"/>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01" name="n_2aveValue【橋りょう・トンネル】&#10;一人当たり有形固定資産（償却資産）額">
          <a:extLst>
            <a:ext uri="{FF2B5EF4-FFF2-40B4-BE49-F238E27FC236}">
              <a16:creationId xmlns:a16="http://schemas.microsoft.com/office/drawing/2014/main" id="{252CA971-A4E7-426C-A3E5-FEDBC08BB110}"/>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02" name="n_3aveValue【橋りょう・トンネル】&#10;一人当たり有形固定資産（償却資産）額">
          <a:extLst>
            <a:ext uri="{FF2B5EF4-FFF2-40B4-BE49-F238E27FC236}">
              <a16:creationId xmlns:a16="http://schemas.microsoft.com/office/drawing/2014/main" id="{4959FB90-67BE-4D31-8F2C-3BED69158079}"/>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67966</xdr:rowOff>
    </xdr:from>
    <xdr:ext cx="599010" cy="259045"/>
    <xdr:sp macro="" textlink="">
      <xdr:nvSpPr>
        <xdr:cNvPr id="203" name="n_1mainValue【橋りょう・トンネル】&#10;一人当たり有形固定資産（償却資産）額">
          <a:extLst>
            <a:ext uri="{FF2B5EF4-FFF2-40B4-BE49-F238E27FC236}">
              <a16:creationId xmlns:a16="http://schemas.microsoft.com/office/drawing/2014/main" id="{B38E0EF7-FF6F-40CE-8A19-5923038CA237}"/>
            </a:ext>
          </a:extLst>
        </xdr:cNvPr>
        <xdr:cNvSpPr txBox="1"/>
      </xdr:nvSpPr>
      <xdr:spPr>
        <a:xfrm>
          <a:off x="9327095" y="1086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a:extLst>
            <a:ext uri="{FF2B5EF4-FFF2-40B4-BE49-F238E27FC236}">
              <a16:creationId xmlns:a16="http://schemas.microsoft.com/office/drawing/2014/main" id="{1A4026A0-0A39-4517-A65D-5536B87733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a:extLst>
            <a:ext uri="{FF2B5EF4-FFF2-40B4-BE49-F238E27FC236}">
              <a16:creationId xmlns:a16="http://schemas.microsoft.com/office/drawing/2014/main" id="{5CC22257-A60E-4E7C-A831-FD0909C19F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a:extLst>
            <a:ext uri="{FF2B5EF4-FFF2-40B4-BE49-F238E27FC236}">
              <a16:creationId xmlns:a16="http://schemas.microsoft.com/office/drawing/2014/main" id="{17C6C1EB-C12F-499A-8965-0B6FD0FBE4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a:extLst>
            <a:ext uri="{FF2B5EF4-FFF2-40B4-BE49-F238E27FC236}">
              <a16:creationId xmlns:a16="http://schemas.microsoft.com/office/drawing/2014/main" id="{C2034DA0-22D2-4CB8-B51C-6FBB3B2379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a:extLst>
            <a:ext uri="{FF2B5EF4-FFF2-40B4-BE49-F238E27FC236}">
              <a16:creationId xmlns:a16="http://schemas.microsoft.com/office/drawing/2014/main" id="{D7E9C778-F11E-4B51-A17A-65808467C4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a:extLst>
            <a:ext uri="{FF2B5EF4-FFF2-40B4-BE49-F238E27FC236}">
              <a16:creationId xmlns:a16="http://schemas.microsoft.com/office/drawing/2014/main" id="{9715BF3A-1A06-4551-A06E-237B28B8E2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a:extLst>
            <a:ext uri="{FF2B5EF4-FFF2-40B4-BE49-F238E27FC236}">
              <a16:creationId xmlns:a16="http://schemas.microsoft.com/office/drawing/2014/main" id="{88FB4107-CC34-4119-A6F3-3A240012D2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a:extLst>
            <a:ext uri="{FF2B5EF4-FFF2-40B4-BE49-F238E27FC236}">
              <a16:creationId xmlns:a16="http://schemas.microsoft.com/office/drawing/2014/main" id="{41E14178-6CB8-4467-92D5-5E53D0AFF5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a:extLst>
            <a:ext uri="{FF2B5EF4-FFF2-40B4-BE49-F238E27FC236}">
              <a16:creationId xmlns:a16="http://schemas.microsoft.com/office/drawing/2014/main" id="{A4D6702F-4E8B-43CB-A74A-43763B68B0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a:extLst>
            <a:ext uri="{FF2B5EF4-FFF2-40B4-BE49-F238E27FC236}">
              <a16:creationId xmlns:a16="http://schemas.microsoft.com/office/drawing/2014/main" id="{4B7DBB04-9F65-42C0-8133-2F07872538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4" name="テキスト ボックス 213">
          <a:extLst>
            <a:ext uri="{FF2B5EF4-FFF2-40B4-BE49-F238E27FC236}">
              <a16:creationId xmlns:a16="http://schemas.microsoft.com/office/drawing/2014/main" id="{E08AE008-FBAC-4936-BB9D-D2F7C2B0C7A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5" name="直線コネクタ 214">
          <a:extLst>
            <a:ext uri="{FF2B5EF4-FFF2-40B4-BE49-F238E27FC236}">
              <a16:creationId xmlns:a16="http://schemas.microsoft.com/office/drawing/2014/main" id="{7AE8903C-E393-47F0-80D4-8FAE618DB6D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6" name="テキスト ボックス 215">
          <a:extLst>
            <a:ext uri="{FF2B5EF4-FFF2-40B4-BE49-F238E27FC236}">
              <a16:creationId xmlns:a16="http://schemas.microsoft.com/office/drawing/2014/main" id="{C282C612-5CBD-4AE4-ACBB-DEC2FBEB227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7" name="直線コネクタ 216">
          <a:extLst>
            <a:ext uri="{FF2B5EF4-FFF2-40B4-BE49-F238E27FC236}">
              <a16:creationId xmlns:a16="http://schemas.microsoft.com/office/drawing/2014/main" id="{C3801B5F-8501-4CAA-BE18-1979936F959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8" name="テキスト ボックス 217">
          <a:extLst>
            <a:ext uri="{FF2B5EF4-FFF2-40B4-BE49-F238E27FC236}">
              <a16:creationId xmlns:a16="http://schemas.microsoft.com/office/drawing/2014/main" id="{B1ED3923-3B9A-48A3-BB11-E93AA85C969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9" name="直線コネクタ 218">
          <a:extLst>
            <a:ext uri="{FF2B5EF4-FFF2-40B4-BE49-F238E27FC236}">
              <a16:creationId xmlns:a16="http://schemas.microsoft.com/office/drawing/2014/main" id="{15B3CD5B-EDB1-4FD1-BA3F-C4965E7B51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0" name="テキスト ボックス 219">
          <a:extLst>
            <a:ext uri="{FF2B5EF4-FFF2-40B4-BE49-F238E27FC236}">
              <a16:creationId xmlns:a16="http://schemas.microsoft.com/office/drawing/2014/main" id="{5F76D617-78BB-40B6-B947-F498430B203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1" name="直線コネクタ 220">
          <a:extLst>
            <a:ext uri="{FF2B5EF4-FFF2-40B4-BE49-F238E27FC236}">
              <a16:creationId xmlns:a16="http://schemas.microsoft.com/office/drawing/2014/main" id="{7C761819-64D1-45C5-AA7D-A506A866456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2" name="テキスト ボックス 221">
          <a:extLst>
            <a:ext uri="{FF2B5EF4-FFF2-40B4-BE49-F238E27FC236}">
              <a16:creationId xmlns:a16="http://schemas.microsoft.com/office/drawing/2014/main" id="{53FD43EB-4EC9-4D34-A7F6-7E146453E6D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3" name="直線コネクタ 222">
          <a:extLst>
            <a:ext uri="{FF2B5EF4-FFF2-40B4-BE49-F238E27FC236}">
              <a16:creationId xmlns:a16="http://schemas.microsoft.com/office/drawing/2014/main" id="{F02F3CBC-7541-4596-9A81-FD168E2CFA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F5474316-F9DF-42EA-93EC-61164BCB6BA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a:extLst>
            <a:ext uri="{FF2B5EF4-FFF2-40B4-BE49-F238E27FC236}">
              <a16:creationId xmlns:a16="http://schemas.microsoft.com/office/drawing/2014/main" id="{00087CAC-A025-4950-8326-2E0A53CD09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29B6B5A7-58A5-46D4-A6BA-B88C736E5D8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a:extLst>
            <a:ext uri="{FF2B5EF4-FFF2-40B4-BE49-F238E27FC236}">
              <a16:creationId xmlns:a16="http://schemas.microsoft.com/office/drawing/2014/main" id="{6CE31294-A369-48E1-8B1D-75ECAF5087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28" name="直線コネクタ 227">
          <a:extLst>
            <a:ext uri="{FF2B5EF4-FFF2-40B4-BE49-F238E27FC236}">
              <a16:creationId xmlns:a16="http://schemas.microsoft.com/office/drawing/2014/main" id="{3E470C26-090D-4BB1-9182-0F979F8277A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29" name="【公営住宅】&#10;有形固定資産減価償却率最小値テキスト">
          <a:extLst>
            <a:ext uri="{FF2B5EF4-FFF2-40B4-BE49-F238E27FC236}">
              <a16:creationId xmlns:a16="http://schemas.microsoft.com/office/drawing/2014/main" id="{2AB4849A-0741-4C39-823B-962018A87F78}"/>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30" name="直線コネクタ 229">
          <a:extLst>
            <a:ext uri="{FF2B5EF4-FFF2-40B4-BE49-F238E27FC236}">
              <a16:creationId xmlns:a16="http://schemas.microsoft.com/office/drawing/2014/main" id="{AB11DFCC-2D1C-4660-9EEE-3AC3B154306E}"/>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1" name="【公営住宅】&#10;有形固定資産減価償却率最大値テキスト">
          <a:extLst>
            <a:ext uri="{FF2B5EF4-FFF2-40B4-BE49-F238E27FC236}">
              <a16:creationId xmlns:a16="http://schemas.microsoft.com/office/drawing/2014/main" id="{A08CC88B-6749-4D49-8EE2-FF36E6ED9C4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2" name="直線コネクタ 231">
          <a:extLst>
            <a:ext uri="{FF2B5EF4-FFF2-40B4-BE49-F238E27FC236}">
              <a16:creationId xmlns:a16="http://schemas.microsoft.com/office/drawing/2014/main" id="{A1675602-E767-43EB-877D-145CDC6636D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33" name="【公営住宅】&#10;有形固定資産減価償却率平均値テキスト">
          <a:extLst>
            <a:ext uri="{FF2B5EF4-FFF2-40B4-BE49-F238E27FC236}">
              <a16:creationId xmlns:a16="http://schemas.microsoft.com/office/drawing/2014/main" id="{B0455542-2461-46BA-AABE-27583288ABD1}"/>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34" name="フローチャート: 判断 233">
          <a:extLst>
            <a:ext uri="{FF2B5EF4-FFF2-40B4-BE49-F238E27FC236}">
              <a16:creationId xmlns:a16="http://schemas.microsoft.com/office/drawing/2014/main" id="{B830BAC2-B666-4ECC-BE7F-64C2A4FEF95F}"/>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35" name="フローチャート: 判断 234">
          <a:extLst>
            <a:ext uri="{FF2B5EF4-FFF2-40B4-BE49-F238E27FC236}">
              <a16:creationId xmlns:a16="http://schemas.microsoft.com/office/drawing/2014/main" id="{144BBFBB-041D-43A0-BACB-E56A486E8264}"/>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36" name="フローチャート: 判断 235">
          <a:extLst>
            <a:ext uri="{FF2B5EF4-FFF2-40B4-BE49-F238E27FC236}">
              <a16:creationId xmlns:a16="http://schemas.microsoft.com/office/drawing/2014/main" id="{FD4B67A0-668D-42B7-B458-184732A64A09}"/>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37" name="フローチャート: 判断 236">
          <a:extLst>
            <a:ext uri="{FF2B5EF4-FFF2-40B4-BE49-F238E27FC236}">
              <a16:creationId xmlns:a16="http://schemas.microsoft.com/office/drawing/2014/main" id="{0D5DD5CE-BED6-4F48-98C6-BA01B3CCEEF4}"/>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C4709E09-90C5-4323-BFBD-9BFB75EA62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422BA373-A95D-497E-81A5-802EF8C402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3361B04-8B0B-4144-9FA2-29F564DE1D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117044A-22F8-4CD8-8DEA-83A8BCD17D2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DF26C70-D2AC-4418-B834-6777061745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243" name="楕円 242">
          <a:extLst>
            <a:ext uri="{FF2B5EF4-FFF2-40B4-BE49-F238E27FC236}">
              <a16:creationId xmlns:a16="http://schemas.microsoft.com/office/drawing/2014/main" id="{ACE7A07A-F433-42E5-983D-3A9620F4F076}"/>
            </a:ext>
          </a:extLst>
        </xdr:cNvPr>
        <xdr:cNvSpPr/>
      </xdr:nvSpPr>
      <xdr:spPr>
        <a:xfrm>
          <a:off x="3746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19066</xdr:rowOff>
    </xdr:from>
    <xdr:ext cx="405111" cy="259045"/>
    <xdr:sp macro="" textlink="">
      <xdr:nvSpPr>
        <xdr:cNvPr id="244" name="n_1aveValue【公営住宅】&#10;有形固定資産減価償却率">
          <a:extLst>
            <a:ext uri="{FF2B5EF4-FFF2-40B4-BE49-F238E27FC236}">
              <a16:creationId xmlns:a16="http://schemas.microsoft.com/office/drawing/2014/main" id="{8238852D-1C62-4C62-8220-02761E3FD2D1}"/>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45" name="n_2aveValue【公営住宅】&#10;有形固定資産減価償却率">
          <a:extLst>
            <a:ext uri="{FF2B5EF4-FFF2-40B4-BE49-F238E27FC236}">
              <a16:creationId xmlns:a16="http://schemas.microsoft.com/office/drawing/2014/main" id="{F2C4BB34-6729-416E-8B85-DBCA52718745}"/>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46" name="n_3aveValue【公営住宅】&#10;有形固定資産減価償却率">
          <a:extLst>
            <a:ext uri="{FF2B5EF4-FFF2-40B4-BE49-F238E27FC236}">
              <a16:creationId xmlns:a16="http://schemas.microsoft.com/office/drawing/2014/main" id="{745542A0-78AB-4897-BB68-684EC59383F4}"/>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107332</xdr:rowOff>
    </xdr:from>
    <xdr:ext cx="405111" cy="259045"/>
    <xdr:sp macro="" textlink="">
      <xdr:nvSpPr>
        <xdr:cNvPr id="247" name="n_1mainValue【公営住宅】&#10;有形固定資産減価償却率">
          <a:extLst>
            <a:ext uri="{FF2B5EF4-FFF2-40B4-BE49-F238E27FC236}">
              <a16:creationId xmlns:a16="http://schemas.microsoft.com/office/drawing/2014/main" id="{C8D8100C-5094-4A49-93ED-79D9A379163A}"/>
            </a:ext>
          </a:extLst>
        </xdr:cNvPr>
        <xdr:cNvSpPr txBox="1"/>
      </xdr:nvSpPr>
      <xdr:spPr>
        <a:xfrm>
          <a:off x="3582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a:extLst>
            <a:ext uri="{FF2B5EF4-FFF2-40B4-BE49-F238E27FC236}">
              <a16:creationId xmlns:a16="http://schemas.microsoft.com/office/drawing/2014/main" id="{D09CB86A-C5C0-47D0-9E8D-1596844225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a:extLst>
            <a:ext uri="{FF2B5EF4-FFF2-40B4-BE49-F238E27FC236}">
              <a16:creationId xmlns:a16="http://schemas.microsoft.com/office/drawing/2014/main" id="{86B7DDD6-6E45-460B-8A84-749099F64C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a:extLst>
            <a:ext uri="{FF2B5EF4-FFF2-40B4-BE49-F238E27FC236}">
              <a16:creationId xmlns:a16="http://schemas.microsoft.com/office/drawing/2014/main" id="{37A80DF8-5A0C-4116-BC2E-668CC2771F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a:extLst>
            <a:ext uri="{FF2B5EF4-FFF2-40B4-BE49-F238E27FC236}">
              <a16:creationId xmlns:a16="http://schemas.microsoft.com/office/drawing/2014/main" id="{4A5757F4-FC3F-450B-B89F-660E751F88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a:extLst>
            <a:ext uri="{FF2B5EF4-FFF2-40B4-BE49-F238E27FC236}">
              <a16:creationId xmlns:a16="http://schemas.microsoft.com/office/drawing/2014/main" id="{614C9E99-AD5C-4258-9CA0-FEE9C70B0C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a:extLst>
            <a:ext uri="{FF2B5EF4-FFF2-40B4-BE49-F238E27FC236}">
              <a16:creationId xmlns:a16="http://schemas.microsoft.com/office/drawing/2014/main" id="{99D471A7-C64D-48F6-B18E-8A612BF938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a:extLst>
            <a:ext uri="{FF2B5EF4-FFF2-40B4-BE49-F238E27FC236}">
              <a16:creationId xmlns:a16="http://schemas.microsoft.com/office/drawing/2014/main" id="{78EE1D85-C739-42B5-B105-EEA04D366A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a:extLst>
            <a:ext uri="{FF2B5EF4-FFF2-40B4-BE49-F238E27FC236}">
              <a16:creationId xmlns:a16="http://schemas.microsoft.com/office/drawing/2014/main" id="{CB686DC9-F9F8-4A1E-9058-866A13FF05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a:extLst>
            <a:ext uri="{FF2B5EF4-FFF2-40B4-BE49-F238E27FC236}">
              <a16:creationId xmlns:a16="http://schemas.microsoft.com/office/drawing/2014/main" id="{0F4C5CBA-16A6-4C18-A08A-C9A0DFFE25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a:extLst>
            <a:ext uri="{FF2B5EF4-FFF2-40B4-BE49-F238E27FC236}">
              <a16:creationId xmlns:a16="http://schemas.microsoft.com/office/drawing/2014/main" id="{BE3D215A-0821-4639-A1BB-5645CCAD717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8" name="直線コネクタ 257">
          <a:extLst>
            <a:ext uri="{FF2B5EF4-FFF2-40B4-BE49-F238E27FC236}">
              <a16:creationId xmlns:a16="http://schemas.microsoft.com/office/drawing/2014/main" id="{865253F7-7C79-44DF-B245-D32CC683FC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56227C2C-B6CD-446B-A130-1289006765C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0" name="直線コネクタ 259">
          <a:extLst>
            <a:ext uri="{FF2B5EF4-FFF2-40B4-BE49-F238E27FC236}">
              <a16:creationId xmlns:a16="http://schemas.microsoft.com/office/drawing/2014/main" id="{AE3FBBC7-FFCC-4EC8-BCF7-8D456805372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1" name="テキスト ボックス 260">
          <a:extLst>
            <a:ext uri="{FF2B5EF4-FFF2-40B4-BE49-F238E27FC236}">
              <a16:creationId xmlns:a16="http://schemas.microsoft.com/office/drawing/2014/main" id="{8EF7C1BF-6380-4514-AE30-402A74E7E3C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2" name="直線コネクタ 261">
          <a:extLst>
            <a:ext uri="{FF2B5EF4-FFF2-40B4-BE49-F238E27FC236}">
              <a16:creationId xmlns:a16="http://schemas.microsoft.com/office/drawing/2014/main" id="{C9C79C6C-EE6F-4B35-8765-878266818FA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3" name="テキスト ボックス 262">
          <a:extLst>
            <a:ext uri="{FF2B5EF4-FFF2-40B4-BE49-F238E27FC236}">
              <a16:creationId xmlns:a16="http://schemas.microsoft.com/office/drawing/2014/main" id="{0D16870E-4FAD-4228-B227-C212E3B0B3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4" name="直線コネクタ 263">
          <a:extLst>
            <a:ext uri="{FF2B5EF4-FFF2-40B4-BE49-F238E27FC236}">
              <a16:creationId xmlns:a16="http://schemas.microsoft.com/office/drawing/2014/main" id="{FD3DB4A1-8847-4776-9AFC-8571EA358FB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5" name="テキスト ボックス 264">
          <a:extLst>
            <a:ext uri="{FF2B5EF4-FFF2-40B4-BE49-F238E27FC236}">
              <a16:creationId xmlns:a16="http://schemas.microsoft.com/office/drawing/2014/main" id="{406BFD76-0A9E-4775-B848-52FD11836B5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6" name="直線コネクタ 265">
          <a:extLst>
            <a:ext uri="{FF2B5EF4-FFF2-40B4-BE49-F238E27FC236}">
              <a16:creationId xmlns:a16="http://schemas.microsoft.com/office/drawing/2014/main" id="{927EE2D3-8513-40C3-871B-AA79E61A5BD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7FE41061-1A5B-4D69-9A6F-E4A9DC1E7FD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D0E96C0A-4FE6-4E93-8B16-FDB50F7EBE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EFFD3D8C-DEC1-4F46-B4B9-DAB0C4E1F5E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a:extLst>
            <a:ext uri="{FF2B5EF4-FFF2-40B4-BE49-F238E27FC236}">
              <a16:creationId xmlns:a16="http://schemas.microsoft.com/office/drawing/2014/main" id="{52CDA5F1-A0C9-467A-B349-581BEF77F02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271" name="直線コネクタ 270">
          <a:extLst>
            <a:ext uri="{FF2B5EF4-FFF2-40B4-BE49-F238E27FC236}">
              <a16:creationId xmlns:a16="http://schemas.microsoft.com/office/drawing/2014/main" id="{CDE1163B-6BFC-4EBA-BBE8-5F53AB02EF77}"/>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272" name="【公営住宅】&#10;一人当たり面積最小値テキスト">
          <a:extLst>
            <a:ext uri="{FF2B5EF4-FFF2-40B4-BE49-F238E27FC236}">
              <a16:creationId xmlns:a16="http://schemas.microsoft.com/office/drawing/2014/main" id="{608A30F5-596A-4D49-A70B-079DBA0F5CBD}"/>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273" name="直線コネクタ 272">
          <a:extLst>
            <a:ext uri="{FF2B5EF4-FFF2-40B4-BE49-F238E27FC236}">
              <a16:creationId xmlns:a16="http://schemas.microsoft.com/office/drawing/2014/main" id="{71F20E64-85A2-4A1A-9D1D-A74843BFAB7D}"/>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274" name="【公営住宅】&#10;一人当たり面積最大値テキスト">
          <a:extLst>
            <a:ext uri="{FF2B5EF4-FFF2-40B4-BE49-F238E27FC236}">
              <a16:creationId xmlns:a16="http://schemas.microsoft.com/office/drawing/2014/main" id="{4A56ADCF-3F9E-4EEB-8921-0FFAAD18A8A6}"/>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275" name="直線コネクタ 274">
          <a:extLst>
            <a:ext uri="{FF2B5EF4-FFF2-40B4-BE49-F238E27FC236}">
              <a16:creationId xmlns:a16="http://schemas.microsoft.com/office/drawing/2014/main" id="{78C20CBB-ABBA-462B-AA68-95B81381439A}"/>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276" name="【公営住宅】&#10;一人当たり面積平均値テキスト">
          <a:extLst>
            <a:ext uri="{FF2B5EF4-FFF2-40B4-BE49-F238E27FC236}">
              <a16:creationId xmlns:a16="http://schemas.microsoft.com/office/drawing/2014/main" id="{4331D36F-937B-4DF0-8403-C61DBEAD5FD8}"/>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277" name="フローチャート: 判断 276">
          <a:extLst>
            <a:ext uri="{FF2B5EF4-FFF2-40B4-BE49-F238E27FC236}">
              <a16:creationId xmlns:a16="http://schemas.microsoft.com/office/drawing/2014/main" id="{8394EF40-25F6-42C1-A6D7-73AE2677F5DC}"/>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278" name="フローチャート: 判断 277">
          <a:extLst>
            <a:ext uri="{FF2B5EF4-FFF2-40B4-BE49-F238E27FC236}">
              <a16:creationId xmlns:a16="http://schemas.microsoft.com/office/drawing/2014/main" id="{7DF39E55-DBF9-48E7-9AA2-4A093D689FC9}"/>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279" name="フローチャート: 判断 278">
          <a:extLst>
            <a:ext uri="{FF2B5EF4-FFF2-40B4-BE49-F238E27FC236}">
              <a16:creationId xmlns:a16="http://schemas.microsoft.com/office/drawing/2014/main" id="{4673E795-986B-49F6-A11B-D69337581C11}"/>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280" name="フローチャート: 判断 279">
          <a:extLst>
            <a:ext uri="{FF2B5EF4-FFF2-40B4-BE49-F238E27FC236}">
              <a16:creationId xmlns:a16="http://schemas.microsoft.com/office/drawing/2014/main" id="{7AE1D558-7407-4FC7-A0AC-E04B2D246DA6}"/>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7EE7101-671E-41BE-A974-588D1111CE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CF6EC20A-4218-41F7-80D4-EB9FB6BC34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33D5982-F9C7-4230-B3EF-7F4295DFEB1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A7C064D-F8E7-463A-A03E-0C91FFB9CD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0D75280-6675-457C-902D-2F1AB5BE04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160655</xdr:rowOff>
    </xdr:from>
    <xdr:to>
      <xdr:col>50</xdr:col>
      <xdr:colOff>165100</xdr:colOff>
      <xdr:row>85</xdr:row>
      <xdr:rowOff>90805</xdr:rowOff>
    </xdr:to>
    <xdr:sp macro="" textlink="">
      <xdr:nvSpPr>
        <xdr:cNvPr id="286" name="楕円 285">
          <a:extLst>
            <a:ext uri="{FF2B5EF4-FFF2-40B4-BE49-F238E27FC236}">
              <a16:creationId xmlns:a16="http://schemas.microsoft.com/office/drawing/2014/main" id="{B7178BE8-D591-40E3-B794-E86B24CD9890}"/>
            </a:ext>
          </a:extLst>
        </xdr:cNvPr>
        <xdr:cNvSpPr/>
      </xdr:nvSpPr>
      <xdr:spPr>
        <a:xfrm>
          <a:off x="9588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50564</xdr:rowOff>
    </xdr:from>
    <xdr:ext cx="469744" cy="259045"/>
    <xdr:sp macro="" textlink="">
      <xdr:nvSpPr>
        <xdr:cNvPr id="287" name="n_1aveValue【公営住宅】&#10;一人当たり面積">
          <a:extLst>
            <a:ext uri="{FF2B5EF4-FFF2-40B4-BE49-F238E27FC236}">
              <a16:creationId xmlns:a16="http://schemas.microsoft.com/office/drawing/2014/main" id="{834D7538-9FF7-4B98-B61C-A05826A2C75C}"/>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288" name="n_2aveValue【公営住宅】&#10;一人当たり面積">
          <a:extLst>
            <a:ext uri="{FF2B5EF4-FFF2-40B4-BE49-F238E27FC236}">
              <a16:creationId xmlns:a16="http://schemas.microsoft.com/office/drawing/2014/main" id="{180EAC62-5BFA-46C6-BA8E-AFA3A86D869A}"/>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289" name="n_3aveValue【公営住宅】&#10;一人当たり面積">
          <a:extLst>
            <a:ext uri="{FF2B5EF4-FFF2-40B4-BE49-F238E27FC236}">
              <a16:creationId xmlns:a16="http://schemas.microsoft.com/office/drawing/2014/main" id="{92C0ED3A-2DD5-4F50-864C-59675DF9C9C8}"/>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81932</xdr:rowOff>
    </xdr:from>
    <xdr:ext cx="469744" cy="259045"/>
    <xdr:sp macro="" textlink="">
      <xdr:nvSpPr>
        <xdr:cNvPr id="290" name="n_1mainValue【公営住宅】&#10;一人当たり面積">
          <a:extLst>
            <a:ext uri="{FF2B5EF4-FFF2-40B4-BE49-F238E27FC236}">
              <a16:creationId xmlns:a16="http://schemas.microsoft.com/office/drawing/2014/main" id="{2E0C1800-B926-4160-9614-916E37DC1D76}"/>
            </a:ext>
          </a:extLst>
        </xdr:cNvPr>
        <xdr:cNvSpPr txBox="1"/>
      </xdr:nvSpPr>
      <xdr:spPr>
        <a:xfrm>
          <a:off x="9391727"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a:extLst>
            <a:ext uri="{FF2B5EF4-FFF2-40B4-BE49-F238E27FC236}">
              <a16:creationId xmlns:a16="http://schemas.microsoft.com/office/drawing/2014/main" id="{60FE90FF-51EB-4ACB-ABC0-5B1F62BDD4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a:extLst>
            <a:ext uri="{FF2B5EF4-FFF2-40B4-BE49-F238E27FC236}">
              <a16:creationId xmlns:a16="http://schemas.microsoft.com/office/drawing/2014/main" id="{E119438C-6787-4E0A-977C-0DF25936D9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a:extLst>
            <a:ext uri="{FF2B5EF4-FFF2-40B4-BE49-F238E27FC236}">
              <a16:creationId xmlns:a16="http://schemas.microsoft.com/office/drawing/2014/main" id="{9BF99E7F-E3EE-4161-95D7-1DCA19E62E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a:extLst>
            <a:ext uri="{FF2B5EF4-FFF2-40B4-BE49-F238E27FC236}">
              <a16:creationId xmlns:a16="http://schemas.microsoft.com/office/drawing/2014/main" id="{1FE43A26-F04B-465E-B7E1-700BCEF058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a:extLst>
            <a:ext uri="{FF2B5EF4-FFF2-40B4-BE49-F238E27FC236}">
              <a16:creationId xmlns:a16="http://schemas.microsoft.com/office/drawing/2014/main" id="{1C3CDC8F-CDE0-438E-8C84-CF1E068E7C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a:extLst>
            <a:ext uri="{FF2B5EF4-FFF2-40B4-BE49-F238E27FC236}">
              <a16:creationId xmlns:a16="http://schemas.microsoft.com/office/drawing/2014/main" id="{2F0500A4-6B2A-4720-9867-110288CF13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a:extLst>
            <a:ext uri="{FF2B5EF4-FFF2-40B4-BE49-F238E27FC236}">
              <a16:creationId xmlns:a16="http://schemas.microsoft.com/office/drawing/2014/main" id="{099ACD00-43C2-4B6E-B587-D4886F1D32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a:extLst>
            <a:ext uri="{FF2B5EF4-FFF2-40B4-BE49-F238E27FC236}">
              <a16:creationId xmlns:a16="http://schemas.microsoft.com/office/drawing/2014/main" id="{C30761B3-F78E-4E1D-BDC4-C764DEDDA5D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a:extLst>
            <a:ext uri="{FF2B5EF4-FFF2-40B4-BE49-F238E27FC236}">
              <a16:creationId xmlns:a16="http://schemas.microsoft.com/office/drawing/2014/main" id="{B3CE80BF-6392-434A-9DFB-90926E145A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a:extLst>
            <a:ext uri="{FF2B5EF4-FFF2-40B4-BE49-F238E27FC236}">
              <a16:creationId xmlns:a16="http://schemas.microsoft.com/office/drawing/2014/main" id="{0D886ECF-E7B7-4214-94F2-09B82EE447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a:extLst>
            <a:ext uri="{FF2B5EF4-FFF2-40B4-BE49-F238E27FC236}">
              <a16:creationId xmlns:a16="http://schemas.microsoft.com/office/drawing/2014/main" id="{401D8338-9C53-418F-83EE-F83AC4C098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a:extLst>
            <a:ext uri="{FF2B5EF4-FFF2-40B4-BE49-F238E27FC236}">
              <a16:creationId xmlns:a16="http://schemas.microsoft.com/office/drawing/2014/main" id="{6A268CD1-8DD0-49FB-A077-435BE19320B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a:extLst>
            <a:ext uri="{FF2B5EF4-FFF2-40B4-BE49-F238E27FC236}">
              <a16:creationId xmlns:a16="http://schemas.microsoft.com/office/drawing/2014/main" id="{5F0D0FB8-552A-4547-AB59-B4AA7E0983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a:extLst>
            <a:ext uri="{FF2B5EF4-FFF2-40B4-BE49-F238E27FC236}">
              <a16:creationId xmlns:a16="http://schemas.microsoft.com/office/drawing/2014/main" id="{36A1E80A-F355-40FA-9535-5349847935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a:extLst>
            <a:ext uri="{FF2B5EF4-FFF2-40B4-BE49-F238E27FC236}">
              <a16:creationId xmlns:a16="http://schemas.microsoft.com/office/drawing/2014/main" id="{95245216-C873-41ED-A1E9-B0D43E0C3D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a:extLst>
            <a:ext uri="{FF2B5EF4-FFF2-40B4-BE49-F238E27FC236}">
              <a16:creationId xmlns:a16="http://schemas.microsoft.com/office/drawing/2014/main" id="{B33B5ABB-C17F-4E6C-98B4-C20A2625A66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a:extLst>
            <a:ext uri="{FF2B5EF4-FFF2-40B4-BE49-F238E27FC236}">
              <a16:creationId xmlns:a16="http://schemas.microsoft.com/office/drawing/2014/main" id="{A9EA2C11-4254-41F4-9678-3E0BDC76D1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a:extLst>
            <a:ext uri="{FF2B5EF4-FFF2-40B4-BE49-F238E27FC236}">
              <a16:creationId xmlns:a16="http://schemas.microsoft.com/office/drawing/2014/main" id="{952D9248-6AA5-4273-B4B7-B376ABBCAF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a:extLst>
            <a:ext uri="{FF2B5EF4-FFF2-40B4-BE49-F238E27FC236}">
              <a16:creationId xmlns:a16="http://schemas.microsoft.com/office/drawing/2014/main" id="{09917944-4A54-420B-97A5-9B284F20AE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a:extLst>
            <a:ext uri="{FF2B5EF4-FFF2-40B4-BE49-F238E27FC236}">
              <a16:creationId xmlns:a16="http://schemas.microsoft.com/office/drawing/2014/main" id="{94A1C99C-FBB9-4812-917B-A21FD504C4B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a:extLst>
            <a:ext uri="{FF2B5EF4-FFF2-40B4-BE49-F238E27FC236}">
              <a16:creationId xmlns:a16="http://schemas.microsoft.com/office/drawing/2014/main" id="{007800BC-BFAB-48F5-90F6-65F10370B8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a:extLst>
            <a:ext uri="{FF2B5EF4-FFF2-40B4-BE49-F238E27FC236}">
              <a16:creationId xmlns:a16="http://schemas.microsoft.com/office/drawing/2014/main" id="{7E3FFBE2-381C-4911-9B52-339BF2555C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a:extLst>
            <a:ext uri="{FF2B5EF4-FFF2-40B4-BE49-F238E27FC236}">
              <a16:creationId xmlns:a16="http://schemas.microsoft.com/office/drawing/2014/main" id="{2A71CB45-28B6-44A6-A8FE-6E7D403BFB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a:extLst>
            <a:ext uri="{FF2B5EF4-FFF2-40B4-BE49-F238E27FC236}">
              <a16:creationId xmlns:a16="http://schemas.microsoft.com/office/drawing/2014/main" id="{ABA5B6E3-C025-4DB1-A015-9293CAB8BE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5" name="テキスト ボックス 314">
          <a:extLst>
            <a:ext uri="{FF2B5EF4-FFF2-40B4-BE49-F238E27FC236}">
              <a16:creationId xmlns:a16="http://schemas.microsoft.com/office/drawing/2014/main" id="{C53CF0D1-1E78-4DEA-8B85-9B296515318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a:extLst>
            <a:ext uri="{FF2B5EF4-FFF2-40B4-BE49-F238E27FC236}">
              <a16:creationId xmlns:a16="http://schemas.microsoft.com/office/drawing/2014/main" id="{41029EDB-DE1B-44C3-BC9A-940E180A49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7" name="テキスト ボックス 316">
          <a:extLst>
            <a:ext uri="{FF2B5EF4-FFF2-40B4-BE49-F238E27FC236}">
              <a16:creationId xmlns:a16="http://schemas.microsoft.com/office/drawing/2014/main" id="{6BE787F5-E31B-47FF-B886-71EE206B744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8" name="直線コネクタ 317">
          <a:extLst>
            <a:ext uri="{FF2B5EF4-FFF2-40B4-BE49-F238E27FC236}">
              <a16:creationId xmlns:a16="http://schemas.microsoft.com/office/drawing/2014/main" id="{1339C8DC-87ED-48D5-9028-35C031FCD15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9" name="テキスト ボックス 318">
          <a:extLst>
            <a:ext uri="{FF2B5EF4-FFF2-40B4-BE49-F238E27FC236}">
              <a16:creationId xmlns:a16="http://schemas.microsoft.com/office/drawing/2014/main" id="{977894F8-E0D3-4E2A-946B-A35CF52F654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0" name="直線コネクタ 319">
          <a:extLst>
            <a:ext uri="{FF2B5EF4-FFF2-40B4-BE49-F238E27FC236}">
              <a16:creationId xmlns:a16="http://schemas.microsoft.com/office/drawing/2014/main" id="{BA8E2C61-B670-4C9E-A6B0-6DCEBE602F8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1" name="テキスト ボックス 320">
          <a:extLst>
            <a:ext uri="{FF2B5EF4-FFF2-40B4-BE49-F238E27FC236}">
              <a16:creationId xmlns:a16="http://schemas.microsoft.com/office/drawing/2014/main" id="{DD7B00F1-AB80-407B-AFD8-8A400A2F006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2" name="直線コネクタ 321">
          <a:extLst>
            <a:ext uri="{FF2B5EF4-FFF2-40B4-BE49-F238E27FC236}">
              <a16:creationId xmlns:a16="http://schemas.microsoft.com/office/drawing/2014/main" id="{2951B195-181C-4D4D-9765-05FCA07770A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3" name="テキスト ボックス 322">
          <a:extLst>
            <a:ext uri="{FF2B5EF4-FFF2-40B4-BE49-F238E27FC236}">
              <a16:creationId xmlns:a16="http://schemas.microsoft.com/office/drawing/2014/main" id="{F470AB5E-9565-4CAD-9442-20A58FAEE47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4" name="直線コネクタ 323">
          <a:extLst>
            <a:ext uri="{FF2B5EF4-FFF2-40B4-BE49-F238E27FC236}">
              <a16:creationId xmlns:a16="http://schemas.microsoft.com/office/drawing/2014/main" id="{06108DCD-F7A5-4E82-AA3E-7E271348863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5" name="テキスト ボックス 324">
          <a:extLst>
            <a:ext uri="{FF2B5EF4-FFF2-40B4-BE49-F238E27FC236}">
              <a16:creationId xmlns:a16="http://schemas.microsoft.com/office/drawing/2014/main" id="{AAF2FD72-2669-4417-A05B-181B279B471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6" name="直線コネクタ 325">
          <a:extLst>
            <a:ext uri="{FF2B5EF4-FFF2-40B4-BE49-F238E27FC236}">
              <a16:creationId xmlns:a16="http://schemas.microsoft.com/office/drawing/2014/main" id="{866B19D2-6163-4D11-B5CA-09213427677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7" name="テキスト ボックス 326">
          <a:extLst>
            <a:ext uri="{FF2B5EF4-FFF2-40B4-BE49-F238E27FC236}">
              <a16:creationId xmlns:a16="http://schemas.microsoft.com/office/drawing/2014/main" id="{7AA927D5-BB2B-4D28-856B-617A02148AA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8" name="直線コネクタ 327">
          <a:extLst>
            <a:ext uri="{FF2B5EF4-FFF2-40B4-BE49-F238E27FC236}">
              <a16:creationId xmlns:a16="http://schemas.microsoft.com/office/drawing/2014/main" id="{DA2B3DD1-662F-4DA4-AD87-FB48280857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9" name="テキスト ボックス 328">
          <a:extLst>
            <a:ext uri="{FF2B5EF4-FFF2-40B4-BE49-F238E27FC236}">
              <a16:creationId xmlns:a16="http://schemas.microsoft.com/office/drawing/2014/main" id="{1648887A-F25D-4BE2-94AA-CDE05249B83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0" name="【認定こども園・幼稚園・保育所】&#10;有形固定資産減価償却率グラフ枠">
          <a:extLst>
            <a:ext uri="{FF2B5EF4-FFF2-40B4-BE49-F238E27FC236}">
              <a16:creationId xmlns:a16="http://schemas.microsoft.com/office/drawing/2014/main" id="{2F35F6B8-F20F-4BC7-BB9A-1ECAC641702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31" name="直線コネクタ 330">
          <a:extLst>
            <a:ext uri="{FF2B5EF4-FFF2-40B4-BE49-F238E27FC236}">
              <a16:creationId xmlns:a16="http://schemas.microsoft.com/office/drawing/2014/main" id="{AFBBE98B-44A2-41EA-80C6-9E1BBD13C72B}"/>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32" name="【認定こども園・幼稚園・保育所】&#10;有形固定資産減価償却率最小値テキスト">
          <a:extLst>
            <a:ext uri="{FF2B5EF4-FFF2-40B4-BE49-F238E27FC236}">
              <a16:creationId xmlns:a16="http://schemas.microsoft.com/office/drawing/2014/main" id="{613ED653-0AE5-4036-9B12-7A87333CC6AA}"/>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33" name="直線コネクタ 332">
          <a:extLst>
            <a:ext uri="{FF2B5EF4-FFF2-40B4-BE49-F238E27FC236}">
              <a16:creationId xmlns:a16="http://schemas.microsoft.com/office/drawing/2014/main" id="{549E0366-F7BD-4249-B4C8-F41E6004C53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4" name="【認定こども園・幼稚園・保育所】&#10;有形固定資産減価償却率最大値テキスト">
          <a:extLst>
            <a:ext uri="{FF2B5EF4-FFF2-40B4-BE49-F238E27FC236}">
              <a16:creationId xmlns:a16="http://schemas.microsoft.com/office/drawing/2014/main" id="{4A847184-FF70-4E65-A14C-1BB8878A29E9}"/>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5" name="直線コネクタ 334">
          <a:extLst>
            <a:ext uri="{FF2B5EF4-FFF2-40B4-BE49-F238E27FC236}">
              <a16:creationId xmlns:a16="http://schemas.microsoft.com/office/drawing/2014/main" id="{8F193645-9913-4814-AFA0-6E1DEE903D7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36" name="【認定こども園・幼稚園・保育所】&#10;有形固定資産減価償却率平均値テキスト">
          <a:extLst>
            <a:ext uri="{FF2B5EF4-FFF2-40B4-BE49-F238E27FC236}">
              <a16:creationId xmlns:a16="http://schemas.microsoft.com/office/drawing/2014/main" id="{6105B1A6-FF24-42DE-A14F-E95CD2C98FB1}"/>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37" name="フローチャート: 判断 336">
          <a:extLst>
            <a:ext uri="{FF2B5EF4-FFF2-40B4-BE49-F238E27FC236}">
              <a16:creationId xmlns:a16="http://schemas.microsoft.com/office/drawing/2014/main" id="{983A1DA7-A600-4ABD-8BB2-3B96D0214155}"/>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38" name="フローチャート: 判断 337">
          <a:extLst>
            <a:ext uri="{FF2B5EF4-FFF2-40B4-BE49-F238E27FC236}">
              <a16:creationId xmlns:a16="http://schemas.microsoft.com/office/drawing/2014/main" id="{55BB972E-B367-432E-AAE7-0F1F1946E429}"/>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39" name="フローチャート: 判断 338">
          <a:extLst>
            <a:ext uri="{FF2B5EF4-FFF2-40B4-BE49-F238E27FC236}">
              <a16:creationId xmlns:a16="http://schemas.microsoft.com/office/drawing/2014/main" id="{3A71C434-AD05-4254-A0A1-CE5BA8FF34FC}"/>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40" name="フローチャート: 判断 339">
          <a:extLst>
            <a:ext uri="{FF2B5EF4-FFF2-40B4-BE49-F238E27FC236}">
              <a16:creationId xmlns:a16="http://schemas.microsoft.com/office/drawing/2014/main" id="{04627A77-2D1A-4CD3-A0F9-8F470D3E7A95}"/>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F647FFEB-DD12-48C3-A55B-A5140F1BFC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1B4AF491-AF7D-47E1-91DC-6F953796B9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93AD88F0-0D8C-4DEE-AC7D-F3964D81BD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3299C2DE-CFDA-4BA7-A517-EE5FB4CD8E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A0967F5C-3EE3-4C04-8BD2-B874CBE1E45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346" name="楕円 345">
          <a:extLst>
            <a:ext uri="{FF2B5EF4-FFF2-40B4-BE49-F238E27FC236}">
              <a16:creationId xmlns:a16="http://schemas.microsoft.com/office/drawing/2014/main" id="{5B55C516-AFF8-4E62-B75A-7E1DA13DC059}"/>
            </a:ext>
          </a:extLst>
        </xdr:cNvPr>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25417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FD529693-7D5B-4086-9702-BE99EF16A661}"/>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8A219590-7D2B-4D9B-B278-1FC8BBDD9339}"/>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BFC1E74C-CB83-48E1-8A4C-66BE11149A8D}"/>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D2710389-9E40-4C6F-B15F-BCDFD1DC0DF3}"/>
            </a:ext>
          </a:extLst>
        </xdr:cNvPr>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2CF1D921-A932-4115-B8A7-545B5EB0A3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33A9210F-58E9-41CE-903E-35E6C28DD3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9CB3C0D5-408B-4AFF-B7D3-4187F0C73C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904006A0-F1AF-4956-9381-0469A1A989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1A5BF579-B78E-4F4E-936E-BF17DCA22A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2B296EB-3E6A-4009-81DC-A803E1E8FA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F1F03CF0-390F-4986-8443-E7695E4773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EC4CF750-76AB-4F92-A004-4DA37827DE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D0CA1A44-FD63-4AFB-8BD6-325391CFFA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34C04B5D-3601-4F29-BDB1-A60FFC3435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1" name="直線コネクタ 360">
          <a:extLst>
            <a:ext uri="{FF2B5EF4-FFF2-40B4-BE49-F238E27FC236}">
              <a16:creationId xmlns:a16="http://schemas.microsoft.com/office/drawing/2014/main" id="{58BFA448-9DF7-4D68-B930-A763AE6F86E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2" name="テキスト ボックス 361">
          <a:extLst>
            <a:ext uri="{FF2B5EF4-FFF2-40B4-BE49-F238E27FC236}">
              <a16:creationId xmlns:a16="http://schemas.microsoft.com/office/drawing/2014/main" id="{54BCEFA4-DFC6-4FB7-9A6B-4788C08B80B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3" name="直線コネクタ 362">
          <a:extLst>
            <a:ext uri="{FF2B5EF4-FFF2-40B4-BE49-F238E27FC236}">
              <a16:creationId xmlns:a16="http://schemas.microsoft.com/office/drawing/2014/main" id="{3F2F1CEB-DACF-4BFD-9CB1-9AC0A9323BA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4" name="テキスト ボックス 363">
          <a:extLst>
            <a:ext uri="{FF2B5EF4-FFF2-40B4-BE49-F238E27FC236}">
              <a16:creationId xmlns:a16="http://schemas.microsoft.com/office/drawing/2014/main" id="{6610DD7F-EB9B-4B8D-9A3A-FF1B8614955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5" name="直線コネクタ 364">
          <a:extLst>
            <a:ext uri="{FF2B5EF4-FFF2-40B4-BE49-F238E27FC236}">
              <a16:creationId xmlns:a16="http://schemas.microsoft.com/office/drawing/2014/main" id="{06EA6C65-66C6-432D-8841-BAA4342F6F9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6" name="テキスト ボックス 365">
          <a:extLst>
            <a:ext uri="{FF2B5EF4-FFF2-40B4-BE49-F238E27FC236}">
              <a16:creationId xmlns:a16="http://schemas.microsoft.com/office/drawing/2014/main" id="{BC634375-AC37-48E3-9924-E90B47342E6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7" name="直線コネクタ 366">
          <a:extLst>
            <a:ext uri="{FF2B5EF4-FFF2-40B4-BE49-F238E27FC236}">
              <a16:creationId xmlns:a16="http://schemas.microsoft.com/office/drawing/2014/main" id="{4C5DD937-124A-4D46-94FF-E18CB60B1B6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8" name="テキスト ボックス 367">
          <a:extLst>
            <a:ext uri="{FF2B5EF4-FFF2-40B4-BE49-F238E27FC236}">
              <a16:creationId xmlns:a16="http://schemas.microsoft.com/office/drawing/2014/main" id="{87F0CDCC-A516-4A4A-A11F-8C7683B17BB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9" name="直線コネクタ 368">
          <a:extLst>
            <a:ext uri="{FF2B5EF4-FFF2-40B4-BE49-F238E27FC236}">
              <a16:creationId xmlns:a16="http://schemas.microsoft.com/office/drawing/2014/main" id="{912CD56E-F854-44BC-AB8A-50132C6CB85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0" name="テキスト ボックス 369">
          <a:extLst>
            <a:ext uri="{FF2B5EF4-FFF2-40B4-BE49-F238E27FC236}">
              <a16:creationId xmlns:a16="http://schemas.microsoft.com/office/drawing/2014/main" id="{7F154E2C-8477-4F3F-95BB-C276F1C0278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1" name="直線コネクタ 370">
          <a:extLst>
            <a:ext uri="{FF2B5EF4-FFF2-40B4-BE49-F238E27FC236}">
              <a16:creationId xmlns:a16="http://schemas.microsoft.com/office/drawing/2014/main" id="{3A660184-7A4F-4A28-8493-061C148C285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2" name="テキスト ボックス 371">
          <a:extLst>
            <a:ext uri="{FF2B5EF4-FFF2-40B4-BE49-F238E27FC236}">
              <a16:creationId xmlns:a16="http://schemas.microsoft.com/office/drawing/2014/main" id="{6671EC8D-DCF0-424F-B4A6-0C7AA4AADA3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66ABA5B-7692-4EF9-B8E9-72040B77F51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E6B2A6C1-1ABD-4C4B-9921-7768A98AC55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A9D955BD-CF3F-44D4-897A-5316C18AC2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376" name="直線コネクタ 375">
          <a:extLst>
            <a:ext uri="{FF2B5EF4-FFF2-40B4-BE49-F238E27FC236}">
              <a16:creationId xmlns:a16="http://schemas.microsoft.com/office/drawing/2014/main" id="{F07F66AB-4AB9-4AF3-9C61-1F518DDF2BA2}"/>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8482FD33-8BF0-40FE-AECE-73A43FBE542F}"/>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378" name="直線コネクタ 377">
          <a:extLst>
            <a:ext uri="{FF2B5EF4-FFF2-40B4-BE49-F238E27FC236}">
              <a16:creationId xmlns:a16="http://schemas.microsoft.com/office/drawing/2014/main" id="{C1AE17AD-D270-4EFA-B3DA-DC1A8FAAB37C}"/>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29011E3C-80A1-4EFA-9B1C-022C8EA484B6}"/>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380" name="直線コネクタ 379">
          <a:extLst>
            <a:ext uri="{FF2B5EF4-FFF2-40B4-BE49-F238E27FC236}">
              <a16:creationId xmlns:a16="http://schemas.microsoft.com/office/drawing/2014/main" id="{A1797334-7162-44DD-9336-DE5A1A528BC4}"/>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555F831F-698D-4DDD-A317-62D11A1A2357}"/>
            </a:ext>
          </a:extLst>
        </xdr:cNvPr>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82" name="フローチャート: 判断 381">
          <a:extLst>
            <a:ext uri="{FF2B5EF4-FFF2-40B4-BE49-F238E27FC236}">
              <a16:creationId xmlns:a16="http://schemas.microsoft.com/office/drawing/2014/main" id="{56BE5433-C716-4130-9C38-3677DFF28198}"/>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383" name="フローチャート: 判断 382">
          <a:extLst>
            <a:ext uri="{FF2B5EF4-FFF2-40B4-BE49-F238E27FC236}">
              <a16:creationId xmlns:a16="http://schemas.microsoft.com/office/drawing/2014/main" id="{A05F2EAF-43E0-4441-9381-6B83E3C44887}"/>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384" name="フローチャート: 判断 383">
          <a:extLst>
            <a:ext uri="{FF2B5EF4-FFF2-40B4-BE49-F238E27FC236}">
              <a16:creationId xmlns:a16="http://schemas.microsoft.com/office/drawing/2014/main" id="{6FDC2646-1B26-4FC2-970D-6C12136A4247}"/>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385" name="フローチャート: 判断 384">
          <a:extLst>
            <a:ext uri="{FF2B5EF4-FFF2-40B4-BE49-F238E27FC236}">
              <a16:creationId xmlns:a16="http://schemas.microsoft.com/office/drawing/2014/main" id="{3C3B122D-B03B-44A5-9BA9-95EB9560E29F}"/>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E452D45E-9B0C-489E-BA32-C3E3A55F714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8DBE461-A2EF-4FD6-97E2-E63418D193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9DE6BA1-480B-4C41-8DAF-B4ABBAA801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2713BF1-831A-4563-BDCB-A8D8D40445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2DE5979-21AD-475F-9263-AA89456CB0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164193</xdr:rowOff>
    </xdr:from>
    <xdr:to>
      <xdr:col>112</xdr:col>
      <xdr:colOff>38100</xdr:colOff>
      <xdr:row>40</xdr:row>
      <xdr:rowOff>94343</xdr:rowOff>
    </xdr:to>
    <xdr:sp macro="" textlink="">
      <xdr:nvSpPr>
        <xdr:cNvPr id="391" name="楕円 390">
          <a:extLst>
            <a:ext uri="{FF2B5EF4-FFF2-40B4-BE49-F238E27FC236}">
              <a16:creationId xmlns:a16="http://schemas.microsoft.com/office/drawing/2014/main" id="{F9035408-7BD0-4ED4-B5E6-034C434FB580}"/>
            </a:ext>
          </a:extLst>
        </xdr:cNvPr>
        <xdr:cNvSpPr/>
      </xdr:nvSpPr>
      <xdr:spPr>
        <a:xfrm>
          <a:off x="2127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136996</xdr:rowOff>
    </xdr:from>
    <xdr:ext cx="469744" cy="259045"/>
    <xdr:sp macro="" textlink="">
      <xdr:nvSpPr>
        <xdr:cNvPr id="392" name="n_1aveValue【認定こども園・幼稚園・保育所】&#10;一人当たり面積">
          <a:extLst>
            <a:ext uri="{FF2B5EF4-FFF2-40B4-BE49-F238E27FC236}">
              <a16:creationId xmlns:a16="http://schemas.microsoft.com/office/drawing/2014/main" id="{00E4B470-12C9-47A5-A694-3DA904F9852D}"/>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393" name="n_2aveValue【認定こども園・幼稚園・保育所】&#10;一人当たり面積">
          <a:extLst>
            <a:ext uri="{FF2B5EF4-FFF2-40B4-BE49-F238E27FC236}">
              <a16:creationId xmlns:a16="http://schemas.microsoft.com/office/drawing/2014/main" id="{B9B1D0DB-3BC5-4A36-B971-947E51E06AFC}"/>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394" name="n_3aveValue【認定こども園・幼稚園・保育所】&#10;一人当たり面積">
          <a:extLst>
            <a:ext uri="{FF2B5EF4-FFF2-40B4-BE49-F238E27FC236}">
              <a16:creationId xmlns:a16="http://schemas.microsoft.com/office/drawing/2014/main" id="{46EBF0CE-2009-47FB-BDFC-A6BC07E42257}"/>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85470</xdr:rowOff>
    </xdr:from>
    <xdr:ext cx="469744" cy="259045"/>
    <xdr:sp macro="" textlink="">
      <xdr:nvSpPr>
        <xdr:cNvPr id="395" name="n_1mainValue【認定こども園・幼稚園・保育所】&#10;一人当たり面積">
          <a:extLst>
            <a:ext uri="{FF2B5EF4-FFF2-40B4-BE49-F238E27FC236}">
              <a16:creationId xmlns:a16="http://schemas.microsoft.com/office/drawing/2014/main" id="{F6CD4746-37A9-4A91-994A-3076A3B299BD}"/>
            </a:ext>
          </a:extLst>
        </xdr:cNvPr>
        <xdr:cNvSpPr txBox="1"/>
      </xdr:nvSpPr>
      <xdr:spPr>
        <a:xfrm>
          <a:off x="21075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5E565C21-70CA-4B5C-8D92-8997988CC1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930B6B1F-0074-4E84-B750-FD6109FCD5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7FD7DB67-B145-440A-9F4D-38FACB4BF5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577D62EC-E2E0-4587-BB0B-DF6DEC08CE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F6338153-0EA0-44F7-B18C-F4DFAE8D53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E675740F-F735-4F62-AF37-54385A5350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F6749F8C-B536-4EF5-A5C3-C20CC7954E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85B22E7D-38AA-4F12-B303-920729D73A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38115D3E-1397-493C-BABA-18DB341922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DF6A64DE-1682-452C-A50F-A9137F7415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6" name="直線コネクタ 405">
          <a:extLst>
            <a:ext uri="{FF2B5EF4-FFF2-40B4-BE49-F238E27FC236}">
              <a16:creationId xmlns:a16="http://schemas.microsoft.com/office/drawing/2014/main" id="{81863294-FC25-4F03-B284-19F46C90F8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7" name="テキスト ボックス 406">
          <a:extLst>
            <a:ext uri="{FF2B5EF4-FFF2-40B4-BE49-F238E27FC236}">
              <a16:creationId xmlns:a16="http://schemas.microsoft.com/office/drawing/2014/main" id="{E74BA896-A835-4370-AF7C-E41B88E3ABA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8" name="直線コネクタ 407">
          <a:extLst>
            <a:ext uri="{FF2B5EF4-FFF2-40B4-BE49-F238E27FC236}">
              <a16:creationId xmlns:a16="http://schemas.microsoft.com/office/drawing/2014/main" id="{48AF5044-BBF4-44F7-A54C-014F4216D28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9" name="テキスト ボックス 408">
          <a:extLst>
            <a:ext uri="{FF2B5EF4-FFF2-40B4-BE49-F238E27FC236}">
              <a16:creationId xmlns:a16="http://schemas.microsoft.com/office/drawing/2014/main" id="{6A363404-6942-4113-B5C6-16145E03AC1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0" name="直線コネクタ 409">
          <a:extLst>
            <a:ext uri="{FF2B5EF4-FFF2-40B4-BE49-F238E27FC236}">
              <a16:creationId xmlns:a16="http://schemas.microsoft.com/office/drawing/2014/main" id="{8D6D0BA3-B687-47AF-9B9F-4B58A960065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1" name="テキスト ボックス 410">
          <a:extLst>
            <a:ext uri="{FF2B5EF4-FFF2-40B4-BE49-F238E27FC236}">
              <a16:creationId xmlns:a16="http://schemas.microsoft.com/office/drawing/2014/main" id="{D350DD9B-39F9-4103-BF24-3AAE7FB2951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2" name="直線コネクタ 411">
          <a:extLst>
            <a:ext uri="{FF2B5EF4-FFF2-40B4-BE49-F238E27FC236}">
              <a16:creationId xmlns:a16="http://schemas.microsoft.com/office/drawing/2014/main" id="{087315B7-4076-4D60-8CBC-8071C739B6C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3" name="テキスト ボックス 412">
          <a:extLst>
            <a:ext uri="{FF2B5EF4-FFF2-40B4-BE49-F238E27FC236}">
              <a16:creationId xmlns:a16="http://schemas.microsoft.com/office/drawing/2014/main" id="{C96806DA-835A-485F-911C-21C615CE03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4" name="直線コネクタ 413">
          <a:extLst>
            <a:ext uri="{FF2B5EF4-FFF2-40B4-BE49-F238E27FC236}">
              <a16:creationId xmlns:a16="http://schemas.microsoft.com/office/drawing/2014/main" id="{92FB5E3A-68F7-47D1-B0DB-149FB6ADD94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5" name="テキスト ボックス 414">
          <a:extLst>
            <a:ext uri="{FF2B5EF4-FFF2-40B4-BE49-F238E27FC236}">
              <a16:creationId xmlns:a16="http://schemas.microsoft.com/office/drawing/2014/main" id="{4B3F2370-26C3-4E43-B368-40EEF715079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6" name="直線コネクタ 415">
          <a:extLst>
            <a:ext uri="{FF2B5EF4-FFF2-40B4-BE49-F238E27FC236}">
              <a16:creationId xmlns:a16="http://schemas.microsoft.com/office/drawing/2014/main" id="{B04293E3-FFAE-4266-9419-096471A5396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7" name="テキスト ボックス 416">
          <a:extLst>
            <a:ext uri="{FF2B5EF4-FFF2-40B4-BE49-F238E27FC236}">
              <a16:creationId xmlns:a16="http://schemas.microsoft.com/office/drawing/2014/main" id="{E3117F5B-1E06-47FB-AF6B-26134CEC068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a:extLst>
            <a:ext uri="{FF2B5EF4-FFF2-40B4-BE49-F238E27FC236}">
              <a16:creationId xmlns:a16="http://schemas.microsoft.com/office/drawing/2014/main" id="{D0D071D0-BF4D-4794-9410-A8DBE72E51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a:extLst>
            <a:ext uri="{FF2B5EF4-FFF2-40B4-BE49-F238E27FC236}">
              <a16:creationId xmlns:a16="http://schemas.microsoft.com/office/drawing/2014/main" id="{7063BD10-0A57-465D-AE8A-6C3840755D0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a:extLst>
            <a:ext uri="{FF2B5EF4-FFF2-40B4-BE49-F238E27FC236}">
              <a16:creationId xmlns:a16="http://schemas.microsoft.com/office/drawing/2014/main" id="{AF8EE76F-3504-41A5-BC43-6859C5D7D1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21" name="直線コネクタ 420">
          <a:extLst>
            <a:ext uri="{FF2B5EF4-FFF2-40B4-BE49-F238E27FC236}">
              <a16:creationId xmlns:a16="http://schemas.microsoft.com/office/drawing/2014/main" id="{7FFD9BF6-6783-471C-B434-DEFE173EE7E3}"/>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22" name="【学校施設】&#10;有形固定資産減価償却率最小値テキスト">
          <a:extLst>
            <a:ext uri="{FF2B5EF4-FFF2-40B4-BE49-F238E27FC236}">
              <a16:creationId xmlns:a16="http://schemas.microsoft.com/office/drawing/2014/main" id="{30540596-F739-439B-BAE0-A1F866F1FBD7}"/>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23" name="直線コネクタ 422">
          <a:extLst>
            <a:ext uri="{FF2B5EF4-FFF2-40B4-BE49-F238E27FC236}">
              <a16:creationId xmlns:a16="http://schemas.microsoft.com/office/drawing/2014/main" id="{04F80AA9-7FCF-4157-99C6-B51B636844C6}"/>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24" name="【学校施設】&#10;有形固定資産減価償却率最大値テキスト">
          <a:extLst>
            <a:ext uri="{FF2B5EF4-FFF2-40B4-BE49-F238E27FC236}">
              <a16:creationId xmlns:a16="http://schemas.microsoft.com/office/drawing/2014/main" id="{B7431792-67C5-475E-84CC-E9C1A824D09E}"/>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25" name="直線コネクタ 424">
          <a:extLst>
            <a:ext uri="{FF2B5EF4-FFF2-40B4-BE49-F238E27FC236}">
              <a16:creationId xmlns:a16="http://schemas.microsoft.com/office/drawing/2014/main" id="{2F12BE3C-72C6-45A5-BD08-568189CDF6D7}"/>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26" name="【学校施設】&#10;有形固定資産減価償却率平均値テキスト">
          <a:extLst>
            <a:ext uri="{FF2B5EF4-FFF2-40B4-BE49-F238E27FC236}">
              <a16:creationId xmlns:a16="http://schemas.microsoft.com/office/drawing/2014/main" id="{449B8065-DAA1-4F65-AC4B-7854A3E6C161}"/>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27" name="フローチャート: 判断 426">
          <a:extLst>
            <a:ext uri="{FF2B5EF4-FFF2-40B4-BE49-F238E27FC236}">
              <a16:creationId xmlns:a16="http://schemas.microsoft.com/office/drawing/2014/main" id="{1CF4B923-E254-499D-B4A9-CD8B736E2DFB}"/>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28" name="フローチャート: 判断 427">
          <a:extLst>
            <a:ext uri="{FF2B5EF4-FFF2-40B4-BE49-F238E27FC236}">
              <a16:creationId xmlns:a16="http://schemas.microsoft.com/office/drawing/2014/main" id="{1F977259-34CC-4706-988F-3C9E2284182D}"/>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29" name="フローチャート: 判断 428">
          <a:extLst>
            <a:ext uri="{FF2B5EF4-FFF2-40B4-BE49-F238E27FC236}">
              <a16:creationId xmlns:a16="http://schemas.microsoft.com/office/drawing/2014/main" id="{8C109F6F-FCBA-4192-AD0E-3AEDF38B7DC4}"/>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30" name="フローチャート: 判断 429">
          <a:extLst>
            <a:ext uri="{FF2B5EF4-FFF2-40B4-BE49-F238E27FC236}">
              <a16:creationId xmlns:a16="http://schemas.microsoft.com/office/drawing/2014/main" id="{4D307B61-4099-4B30-8560-508D5D7E4F5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2AE543E8-2F94-499D-B55A-AC8F03B507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2BFEC3FE-096D-4110-90CE-E4E250C635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41B2E97-1E34-4DBE-903D-8876042B39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207E326C-FA3C-4DE3-B71C-E04F40DE25F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28C8F32D-D208-4832-B221-9623A84C536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436" name="楕円 435">
          <a:extLst>
            <a:ext uri="{FF2B5EF4-FFF2-40B4-BE49-F238E27FC236}">
              <a16:creationId xmlns:a16="http://schemas.microsoft.com/office/drawing/2014/main" id="{C4551D32-B97A-4F59-8BEE-5597A5682A01}"/>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75492</xdr:rowOff>
    </xdr:from>
    <xdr:ext cx="405111" cy="259045"/>
    <xdr:sp macro="" textlink="">
      <xdr:nvSpPr>
        <xdr:cNvPr id="437" name="n_1aveValue【学校施設】&#10;有形固定資産減価償却率">
          <a:extLst>
            <a:ext uri="{FF2B5EF4-FFF2-40B4-BE49-F238E27FC236}">
              <a16:creationId xmlns:a16="http://schemas.microsoft.com/office/drawing/2014/main" id="{88430212-380D-4257-98C1-3622D9191EA1}"/>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38" name="n_2aveValue【学校施設】&#10;有形固定資産減価償却率">
          <a:extLst>
            <a:ext uri="{FF2B5EF4-FFF2-40B4-BE49-F238E27FC236}">
              <a16:creationId xmlns:a16="http://schemas.microsoft.com/office/drawing/2014/main" id="{40EFD9F1-A5A5-4663-9471-4877FF292B3B}"/>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39" name="n_3aveValue【学校施設】&#10;有形固定資産減価償却率">
          <a:extLst>
            <a:ext uri="{FF2B5EF4-FFF2-40B4-BE49-F238E27FC236}">
              <a16:creationId xmlns:a16="http://schemas.microsoft.com/office/drawing/2014/main" id="{A9B30301-D0D1-4E46-9537-43849A939E71}"/>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440" name="n_1mainValue【学校施設】&#10;有形固定資産減価償却率">
          <a:extLst>
            <a:ext uri="{FF2B5EF4-FFF2-40B4-BE49-F238E27FC236}">
              <a16:creationId xmlns:a16="http://schemas.microsoft.com/office/drawing/2014/main" id="{54B7B282-7834-4F35-ADE1-A9941076389A}"/>
            </a:ext>
          </a:extLst>
        </xdr:cNvPr>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F4AA1C0A-2F62-48EA-8364-6542AC691A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8ECB3892-F946-4B5A-BCEF-B0C3E9EC5C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C5004D20-CA5E-4261-8577-F9E4F4D5BF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5D719AC9-707C-45A2-804F-2AC1E7CBB8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766E8B18-BADD-43F4-9A0D-A222C22F1B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E47E286E-8CE4-4D6A-91B0-B3EEF249A6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1026FF9A-5AC6-45A8-9D9A-1D0A893D1E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72CB9139-F33D-4A17-B168-C4491EA618B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132B9ADF-D81C-4508-8868-CA7D837FFF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8EF81CD2-767D-4945-A14A-2A717FC472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549C448E-D685-4C0B-B9AD-3035E19BF19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F56FE35C-D8FE-421E-B40C-66BCD67B6BF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1C58A382-B508-496B-B1C7-7F206D7675A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53F1A35A-234F-4CD0-A6D8-5B23852968A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1126A20E-6A88-4A8E-8265-F5354AFBF4B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B099A207-9CB8-4D89-B78B-D26808BCA7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075A0E50-1F4F-46A2-B641-3506EDDDF19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B157BEA7-B0BA-4267-8103-13F74536BBB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FE603102-9349-4265-98D6-2BFACE7C5C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744CCDC5-5A9A-4C5D-9D3D-374CED20AEC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5EAA5BF8-4E77-4895-A387-F1A0691CCC3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9EC18149-2E00-4290-A668-B217C409C6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CB850EB5-D8D9-4000-9F93-633E2A5B3B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学校施設】&#10;一人当たり面積グラフ枠">
          <a:extLst>
            <a:ext uri="{FF2B5EF4-FFF2-40B4-BE49-F238E27FC236}">
              <a16:creationId xmlns:a16="http://schemas.microsoft.com/office/drawing/2014/main" id="{EF69DF14-8EBD-4C16-BFB9-63F83B98A4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65" name="直線コネクタ 464">
          <a:extLst>
            <a:ext uri="{FF2B5EF4-FFF2-40B4-BE49-F238E27FC236}">
              <a16:creationId xmlns:a16="http://schemas.microsoft.com/office/drawing/2014/main" id="{3086F95D-65B6-404F-AA41-357998BE7A51}"/>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66" name="【学校施設】&#10;一人当たり面積最小値テキスト">
          <a:extLst>
            <a:ext uri="{FF2B5EF4-FFF2-40B4-BE49-F238E27FC236}">
              <a16:creationId xmlns:a16="http://schemas.microsoft.com/office/drawing/2014/main" id="{CF9E05C4-4562-4215-90D0-DC191480FDB2}"/>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67" name="直線コネクタ 466">
          <a:extLst>
            <a:ext uri="{FF2B5EF4-FFF2-40B4-BE49-F238E27FC236}">
              <a16:creationId xmlns:a16="http://schemas.microsoft.com/office/drawing/2014/main" id="{6F567D1B-FB85-4654-9793-D125FA0DC8CB}"/>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68" name="【学校施設】&#10;一人当たり面積最大値テキスト">
          <a:extLst>
            <a:ext uri="{FF2B5EF4-FFF2-40B4-BE49-F238E27FC236}">
              <a16:creationId xmlns:a16="http://schemas.microsoft.com/office/drawing/2014/main" id="{BBB92CAC-0DED-40C5-91DB-08EC5C72F6FC}"/>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69" name="直線コネクタ 468">
          <a:extLst>
            <a:ext uri="{FF2B5EF4-FFF2-40B4-BE49-F238E27FC236}">
              <a16:creationId xmlns:a16="http://schemas.microsoft.com/office/drawing/2014/main" id="{19A83730-D9C9-47B5-AE89-07623D9AA5E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470" name="【学校施設】&#10;一人当たり面積平均値テキスト">
          <a:extLst>
            <a:ext uri="{FF2B5EF4-FFF2-40B4-BE49-F238E27FC236}">
              <a16:creationId xmlns:a16="http://schemas.microsoft.com/office/drawing/2014/main" id="{E55D66F6-06DD-41A3-B9AC-BF7C52882216}"/>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71" name="フローチャート: 判断 470">
          <a:extLst>
            <a:ext uri="{FF2B5EF4-FFF2-40B4-BE49-F238E27FC236}">
              <a16:creationId xmlns:a16="http://schemas.microsoft.com/office/drawing/2014/main" id="{C241880E-6162-45B3-B7C9-A365128807EC}"/>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72" name="フローチャート: 判断 471">
          <a:extLst>
            <a:ext uri="{FF2B5EF4-FFF2-40B4-BE49-F238E27FC236}">
              <a16:creationId xmlns:a16="http://schemas.microsoft.com/office/drawing/2014/main" id="{7EDB63B4-5676-4EE5-A177-485BB65A8852}"/>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73" name="フローチャート: 判断 472">
          <a:extLst>
            <a:ext uri="{FF2B5EF4-FFF2-40B4-BE49-F238E27FC236}">
              <a16:creationId xmlns:a16="http://schemas.microsoft.com/office/drawing/2014/main" id="{2703E3EF-69A0-47D7-AF2C-6D01F4F7D93C}"/>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474" name="フローチャート: 判断 473">
          <a:extLst>
            <a:ext uri="{FF2B5EF4-FFF2-40B4-BE49-F238E27FC236}">
              <a16:creationId xmlns:a16="http://schemas.microsoft.com/office/drawing/2014/main" id="{8313A798-BFA9-4DDD-AE37-FFE011E15257}"/>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B7B6FF94-1165-4372-BE3C-D9AC7278E6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3986725D-40EA-4974-8D70-FCA9390D5C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626C3C68-341D-4EF4-AE73-A3D313BAE4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9881652D-D1ED-4365-B476-3BD57D2D93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AE93419-D492-401C-A7EB-E3929A7995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59690</xdr:rowOff>
    </xdr:from>
    <xdr:to>
      <xdr:col>112</xdr:col>
      <xdr:colOff>38100</xdr:colOff>
      <xdr:row>62</xdr:row>
      <xdr:rowOff>161290</xdr:rowOff>
    </xdr:to>
    <xdr:sp macro="" textlink="">
      <xdr:nvSpPr>
        <xdr:cNvPr id="480" name="楕円 479">
          <a:extLst>
            <a:ext uri="{FF2B5EF4-FFF2-40B4-BE49-F238E27FC236}">
              <a16:creationId xmlns:a16="http://schemas.microsoft.com/office/drawing/2014/main" id="{7599878E-A16A-4CAF-9CBB-C7C376605216}"/>
            </a:ext>
          </a:extLst>
        </xdr:cNvPr>
        <xdr:cNvSpPr/>
      </xdr:nvSpPr>
      <xdr:spPr>
        <a:xfrm>
          <a:off x="2127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152290</xdr:rowOff>
    </xdr:from>
    <xdr:ext cx="469744" cy="259045"/>
    <xdr:sp macro="" textlink="">
      <xdr:nvSpPr>
        <xdr:cNvPr id="481" name="n_1aveValue【学校施設】&#10;一人当たり面積">
          <a:extLst>
            <a:ext uri="{FF2B5EF4-FFF2-40B4-BE49-F238E27FC236}">
              <a16:creationId xmlns:a16="http://schemas.microsoft.com/office/drawing/2014/main" id="{FE41A2D4-F3C7-404C-AB97-163E13807865}"/>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482" name="n_2aveValue【学校施設】&#10;一人当たり面積">
          <a:extLst>
            <a:ext uri="{FF2B5EF4-FFF2-40B4-BE49-F238E27FC236}">
              <a16:creationId xmlns:a16="http://schemas.microsoft.com/office/drawing/2014/main" id="{FCD9409F-EF44-4908-9990-306E11D52C7B}"/>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483" name="n_3aveValue【学校施設】&#10;一人当たり面積">
          <a:extLst>
            <a:ext uri="{FF2B5EF4-FFF2-40B4-BE49-F238E27FC236}">
              <a16:creationId xmlns:a16="http://schemas.microsoft.com/office/drawing/2014/main" id="{913315DE-6223-48DF-9201-2ED2DF3C0806}"/>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152417</xdr:rowOff>
    </xdr:from>
    <xdr:ext cx="469744" cy="259045"/>
    <xdr:sp macro="" textlink="">
      <xdr:nvSpPr>
        <xdr:cNvPr id="484" name="n_1mainValue【学校施設】&#10;一人当たり面積">
          <a:extLst>
            <a:ext uri="{FF2B5EF4-FFF2-40B4-BE49-F238E27FC236}">
              <a16:creationId xmlns:a16="http://schemas.microsoft.com/office/drawing/2014/main" id="{0DB54648-C630-447C-88C5-C7C6F004411A}"/>
            </a:ext>
          </a:extLst>
        </xdr:cNvPr>
        <xdr:cNvSpPr txBox="1"/>
      </xdr:nvSpPr>
      <xdr:spPr>
        <a:xfrm>
          <a:off x="21075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3770DF35-341A-4180-A425-955B4DA31E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6A556CDC-9321-4503-85C4-EAB63D628D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375E2D6E-26AE-4AD9-B8E2-B87D3F9FBF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DCFFC112-8E58-4336-BF99-D83A2732DA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ADDB08FB-5100-4F8C-9F73-9E2E13EF55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B66022CA-0800-46CD-9CC2-9A488FC646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DEB5D4CC-741C-43BA-8C18-01380AD0D5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23DBB87D-02A5-4483-B866-B4CD4F2ADB9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id="{1351478A-519F-478F-9A7D-032410831C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id="{A7639955-C132-4231-AE7C-E6940E058B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id="{CA3FF2A4-1865-4529-B7FE-AED1171429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id="{7D4E82C8-A253-49D7-9832-1A03127F23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id="{CBBF4F40-71ED-4F1D-9820-7D33FF22BC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id="{7F46D203-6357-46AD-B5B0-7BDCFC4303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id="{2ADDB9B1-5C9F-4092-95EF-9EE7B884DA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id="{EF41818D-A630-412E-87B5-CF5197366E3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D08E8C3F-8840-41CE-B1AA-FA03BAF650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2A573CA1-8998-4631-83E1-F63AFCCB62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E5EC7D9A-0F4A-458F-BC60-1C6E820071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D2C470C1-9A04-4CCB-B2FC-988F80B431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0C07135C-9112-4357-A868-364CD2884C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E24253D4-374E-4D44-BED9-40E109653A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41998146-F93A-41A0-8920-C09629B0F6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F559D11A-105A-48FD-BAB5-451C21CFF4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3F57AB34-2F91-4409-8BAD-A74E4B9B7D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F9F19361-A2A4-43B8-8C22-B912144E60B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a:extLst>
            <a:ext uri="{FF2B5EF4-FFF2-40B4-BE49-F238E27FC236}">
              <a16:creationId xmlns:a16="http://schemas.microsoft.com/office/drawing/2014/main" id="{E18EE00F-1955-4EA4-A6D6-79C3686B5E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a:extLst>
            <a:ext uri="{FF2B5EF4-FFF2-40B4-BE49-F238E27FC236}">
              <a16:creationId xmlns:a16="http://schemas.microsoft.com/office/drawing/2014/main" id="{345D8397-57C8-40F6-8BB4-9E87C17B013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a:extLst>
            <a:ext uri="{FF2B5EF4-FFF2-40B4-BE49-F238E27FC236}">
              <a16:creationId xmlns:a16="http://schemas.microsoft.com/office/drawing/2014/main" id="{7CF083BC-96A7-4C58-A308-22FEEEFE3F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a:extLst>
            <a:ext uri="{FF2B5EF4-FFF2-40B4-BE49-F238E27FC236}">
              <a16:creationId xmlns:a16="http://schemas.microsoft.com/office/drawing/2014/main" id="{FEAA29B0-360A-4D74-ACA2-89853573D03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a:extLst>
            <a:ext uri="{FF2B5EF4-FFF2-40B4-BE49-F238E27FC236}">
              <a16:creationId xmlns:a16="http://schemas.microsoft.com/office/drawing/2014/main" id="{EDB72C04-386B-4F61-B975-F3A4A4855AF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a:extLst>
            <a:ext uri="{FF2B5EF4-FFF2-40B4-BE49-F238E27FC236}">
              <a16:creationId xmlns:a16="http://schemas.microsoft.com/office/drawing/2014/main" id="{57E7E69B-D45D-4958-902B-6C143C5286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a:extLst>
            <a:ext uri="{FF2B5EF4-FFF2-40B4-BE49-F238E27FC236}">
              <a16:creationId xmlns:a16="http://schemas.microsoft.com/office/drawing/2014/main" id="{E46828F9-57C6-4A18-9F61-8677D0960A7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a:extLst>
            <a:ext uri="{FF2B5EF4-FFF2-40B4-BE49-F238E27FC236}">
              <a16:creationId xmlns:a16="http://schemas.microsoft.com/office/drawing/2014/main" id="{E4DFFFD1-789E-42C5-B962-0AFD23B78C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a:extLst>
            <a:ext uri="{FF2B5EF4-FFF2-40B4-BE49-F238E27FC236}">
              <a16:creationId xmlns:a16="http://schemas.microsoft.com/office/drawing/2014/main" id="{7406E522-1936-4171-98E9-68162EF0CEA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a:extLst>
            <a:ext uri="{FF2B5EF4-FFF2-40B4-BE49-F238E27FC236}">
              <a16:creationId xmlns:a16="http://schemas.microsoft.com/office/drawing/2014/main" id="{E8834F96-BD03-4E12-9B57-4EAB8C481F8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a:extLst>
            <a:ext uri="{FF2B5EF4-FFF2-40B4-BE49-F238E27FC236}">
              <a16:creationId xmlns:a16="http://schemas.microsoft.com/office/drawing/2014/main" id="{4CB88321-B5A4-4BA8-A991-84AD4CDC756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a:extLst>
            <a:ext uri="{FF2B5EF4-FFF2-40B4-BE49-F238E27FC236}">
              <a16:creationId xmlns:a16="http://schemas.microsoft.com/office/drawing/2014/main" id="{B6A69E4E-0CFD-4325-8084-4ACF9600B78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a:extLst>
            <a:ext uri="{FF2B5EF4-FFF2-40B4-BE49-F238E27FC236}">
              <a16:creationId xmlns:a16="http://schemas.microsoft.com/office/drawing/2014/main" id="{40A22D4A-728E-4B68-95B7-34BB7A994C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D3984F1C-D010-4AB1-86DE-B55F35EB6F1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a:extLst>
            <a:ext uri="{FF2B5EF4-FFF2-40B4-BE49-F238E27FC236}">
              <a16:creationId xmlns:a16="http://schemas.microsoft.com/office/drawing/2014/main" id="{1B9DCB26-E3FF-4B8A-81A1-5E33CFA63D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26" name="直線コネクタ 525">
          <a:extLst>
            <a:ext uri="{FF2B5EF4-FFF2-40B4-BE49-F238E27FC236}">
              <a16:creationId xmlns:a16="http://schemas.microsoft.com/office/drawing/2014/main" id="{1CD613E1-F1D7-4A72-815C-D610E580D30A}"/>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27" name="【公民館】&#10;有形固定資産減価償却率最小値テキスト">
          <a:extLst>
            <a:ext uri="{FF2B5EF4-FFF2-40B4-BE49-F238E27FC236}">
              <a16:creationId xmlns:a16="http://schemas.microsoft.com/office/drawing/2014/main" id="{4DBE8D5A-1460-40E2-9455-4C63AB6996CB}"/>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28" name="直線コネクタ 527">
          <a:extLst>
            <a:ext uri="{FF2B5EF4-FFF2-40B4-BE49-F238E27FC236}">
              <a16:creationId xmlns:a16="http://schemas.microsoft.com/office/drawing/2014/main" id="{15A51FBE-F671-4CF0-8BA6-A5C37E7609BF}"/>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公民館】&#10;有形固定資産減価償却率最大値テキスト">
          <a:extLst>
            <a:ext uri="{FF2B5EF4-FFF2-40B4-BE49-F238E27FC236}">
              <a16:creationId xmlns:a16="http://schemas.microsoft.com/office/drawing/2014/main" id="{AF49A332-94A1-4D7E-8762-E600813E55E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a:extLst>
            <a:ext uri="{FF2B5EF4-FFF2-40B4-BE49-F238E27FC236}">
              <a16:creationId xmlns:a16="http://schemas.microsoft.com/office/drawing/2014/main" id="{0DC6E5A2-F9CA-4B26-8F7F-D3BA9EA5F22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31" name="【公民館】&#10;有形固定資産減価償却率平均値テキスト">
          <a:extLst>
            <a:ext uri="{FF2B5EF4-FFF2-40B4-BE49-F238E27FC236}">
              <a16:creationId xmlns:a16="http://schemas.microsoft.com/office/drawing/2014/main" id="{1DB5746A-5CBA-4CC4-B15E-DE9F77AF409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32" name="フローチャート: 判断 531">
          <a:extLst>
            <a:ext uri="{FF2B5EF4-FFF2-40B4-BE49-F238E27FC236}">
              <a16:creationId xmlns:a16="http://schemas.microsoft.com/office/drawing/2014/main" id="{2CB35FA3-C446-4426-A1E9-CC9CEEFC9D68}"/>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33" name="フローチャート: 判断 532">
          <a:extLst>
            <a:ext uri="{FF2B5EF4-FFF2-40B4-BE49-F238E27FC236}">
              <a16:creationId xmlns:a16="http://schemas.microsoft.com/office/drawing/2014/main" id="{5E6B4723-BF89-46C7-9953-6991DBCE386A}"/>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34" name="フローチャート: 判断 533">
          <a:extLst>
            <a:ext uri="{FF2B5EF4-FFF2-40B4-BE49-F238E27FC236}">
              <a16:creationId xmlns:a16="http://schemas.microsoft.com/office/drawing/2014/main" id="{DCDCFE08-89F9-45A2-BF47-D666F5B0F91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35" name="フローチャート: 判断 534">
          <a:extLst>
            <a:ext uri="{FF2B5EF4-FFF2-40B4-BE49-F238E27FC236}">
              <a16:creationId xmlns:a16="http://schemas.microsoft.com/office/drawing/2014/main" id="{D14E4A73-44DE-421C-93B7-B7CD153FEA5E}"/>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CBA61628-B9C0-4F62-AE97-DA65D3D69E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61DED291-61FF-4DF1-B995-712E22C0B6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B9935D1C-4407-42E3-BF22-5E5C5C3BA2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FA0C0A5C-8010-4EC4-9962-D87EED38BF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6180F438-C651-41E9-883C-E456D6F82F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87449</xdr:rowOff>
    </xdr:from>
    <xdr:to>
      <xdr:col>81</xdr:col>
      <xdr:colOff>101600</xdr:colOff>
      <xdr:row>101</xdr:row>
      <xdr:rowOff>17599</xdr:rowOff>
    </xdr:to>
    <xdr:sp macro="" textlink="">
      <xdr:nvSpPr>
        <xdr:cNvPr id="541" name="楕円 540">
          <a:extLst>
            <a:ext uri="{FF2B5EF4-FFF2-40B4-BE49-F238E27FC236}">
              <a16:creationId xmlns:a16="http://schemas.microsoft.com/office/drawing/2014/main" id="{4BEB4097-4C9D-42FF-8969-769220001A51}"/>
            </a:ext>
          </a:extLst>
        </xdr:cNvPr>
        <xdr:cNvSpPr/>
      </xdr:nvSpPr>
      <xdr:spPr>
        <a:xfrm>
          <a:off x="15430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542" name="n_1aveValue【公民館】&#10;有形固定資産減価償却率">
          <a:extLst>
            <a:ext uri="{FF2B5EF4-FFF2-40B4-BE49-F238E27FC236}">
              <a16:creationId xmlns:a16="http://schemas.microsoft.com/office/drawing/2014/main" id="{F1CCF7B6-2519-4602-BB02-9E0C089D56C2}"/>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543" name="n_2aveValue【公民館】&#10;有形固定資産減価償却率">
          <a:extLst>
            <a:ext uri="{FF2B5EF4-FFF2-40B4-BE49-F238E27FC236}">
              <a16:creationId xmlns:a16="http://schemas.microsoft.com/office/drawing/2014/main" id="{60FEEC3C-681E-4C78-8A38-1A01EDFD93FE}"/>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544" name="n_3aveValue【公民館】&#10;有形固定資産減価償却率">
          <a:extLst>
            <a:ext uri="{FF2B5EF4-FFF2-40B4-BE49-F238E27FC236}">
              <a16:creationId xmlns:a16="http://schemas.microsoft.com/office/drawing/2014/main" id="{2CD6338E-0C51-4164-B539-00BD0CD660A6}"/>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34126</xdr:rowOff>
    </xdr:from>
    <xdr:ext cx="405111" cy="259045"/>
    <xdr:sp macro="" textlink="">
      <xdr:nvSpPr>
        <xdr:cNvPr id="545" name="n_1mainValue【公民館】&#10;有形固定資産減価償却率">
          <a:extLst>
            <a:ext uri="{FF2B5EF4-FFF2-40B4-BE49-F238E27FC236}">
              <a16:creationId xmlns:a16="http://schemas.microsoft.com/office/drawing/2014/main" id="{2A2B2AC4-C30D-4230-947A-26B2E517835F}"/>
            </a:ext>
          </a:extLst>
        </xdr:cNvPr>
        <xdr:cNvSpPr txBox="1"/>
      </xdr:nvSpPr>
      <xdr:spPr>
        <a:xfrm>
          <a:off x="152660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D3D933FC-5910-44C2-806A-10BCEF4275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BA23192F-A2FD-4207-92EE-5DA031FFE8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F7415199-55F1-4251-8B56-9F33A0F672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5C1F9771-4C37-490D-8D18-F18307D478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5BCE6B33-8C74-4C47-9E4A-49D62BAE8C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A16F20EF-63DA-494A-9D7D-20896D7F2B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B7738255-6A7A-4032-B9BC-1648D10E47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542BEC27-68FB-431F-827F-E3AF97CE53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id="{ACCBFC92-6AEF-4792-9BEB-5F351C74C4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id="{E2B5B3A2-55F8-4677-A719-0849A89DE8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6" name="直線コネクタ 555">
          <a:extLst>
            <a:ext uri="{FF2B5EF4-FFF2-40B4-BE49-F238E27FC236}">
              <a16:creationId xmlns:a16="http://schemas.microsoft.com/office/drawing/2014/main" id="{E206204A-0A88-4DD2-818D-F03147DB53A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5CD254EA-04E5-4C0D-B0CC-4D65CB906AD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8" name="直線コネクタ 557">
          <a:extLst>
            <a:ext uri="{FF2B5EF4-FFF2-40B4-BE49-F238E27FC236}">
              <a16:creationId xmlns:a16="http://schemas.microsoft.com/office/drawing/2014/main" id="{B2AC0B47-FFD4-43CE-B75E-A539E1A9C5A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9" name="テキスト ボックス 558">
          <a:extLst>
            <a:ext uri="{FF2B5EF4-FFF2-40B4-BE49-F238E27FC236}">
              <a16:creationId xmlns:a16="http://schemas.microsoft.com/office/drawing/2014/main" id="{C6B0485E-448F-4911-8328-28C03503D2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0" name="直線コネクタ 559">
          <a:extLst>
            <a:ext uri="{FF2B5EF4-FFF2-40B4-BE49-F238E27FC236}">
              <a16:creationId xmlns:a16="http://schemas.microsoft.com/office/drawing/2014/main" id="{4471391C-D037-4440-A293-3FD04B86C45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1" name="テキスト ボックス 560">
          <a:extLst>
            <a:ext uri="{FF2B5EF4-FFF2-40B4-BE49-F238E27FC236}">
              <a16:creationId xmlns:a16="http://schemas.microsoft.com/office/drawing/2014/main" id="{64CE0FA5-8FDD-44B8-95D7-BEEB9BA1DEE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2" name="直線コネクタ 561">
          <a:extLst>
            <a:ext uri="{FF2B5EF4-FFF2-40B4-BE49-F238E27FC236}">
              <a16:creationId xmlns:a16="http://schemas.microsoft.com/office/drawing/2014/main" id="{C6C13D76-4FD4-4DDC-A70C-9F44F14F23C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3" name="テキスト ボックス 562">
          <a:extLst>
            <a:ext uri="{FF2B5EF4-FFF2-40B4-BE49-F238E27FC236}">
              <a16:creationId xmlns:a16="http://schemas.microsoft.com/office/drawing/2014/main" id="{A776014A-9F15-4495-BCF1-CA3E3F4D85C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4" name="直線コネクタ 563">
          <a:extLst>
            <a:ext uri="{FF2B5EF4-FFF2-40B4-BE49-F238E27FC236}">
              <a16:creationId xmlns:a16="http://schemas.microsoft.com/office/drawing/2014/main" id="{ED99E65F-59D9-4967-9EF3-0FC2CE5DEA5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5" name="テキスト ボックス 564">
          <a:extLst>
            <a:ext uri="{FF2B5EF4-FFF2-40B4-BE49-F238E27FC236}">
              <a16:creationId xmlns:a16="http://schemas.microsoft.com/office/drawing/2014/main" id="{C1E924A4-DAA6-4D6A-B4C2-49ED5F97C26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a:extLst>
            <a:ext uri="{FF2B5EF4-FFF2-40B4-BE49-F238E27FC236}">
              <a16:creationId xmlns:a16="http://schemas.microsoft.com/office/drawing/2014/main" id="{DA11FC56-F590-4E95-B0E1-CC41F27E81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8A6E06BC-F9AB-44C5-8D20-2D66158C00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公民館】&#10;一人当たり面積グラフ枠">
          <a:extLst>
            <a:ext uri="{FF2B5EF4-FFF2-40B4-BE49-F238E27FC236}">
              <a16:creationId xmlns:a16="http://schemas.microsoft.com/office/drawing/2014/main" id="{FA5C0EF2-6F70-4516-8D69-DE1090C9D9C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569" name="直線コネクタ 568">
          <a:extLst>
            <a:ext uri="{FF2B5EF4-FFF2-40B4-BE49-F238E27FC236}">
              <a16:creationId xmlns:a16="http://schemas.microsoft.com/office/drawing/2014/main" id="{A99D818B-B106-4220-8C0E-C1D67E9696F5}"/>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0" name="【公民館】&#10;一人当たり面積最小値テキスト">
          <a:extLst>
            <a:ext uri="{FF2B5EF4-FFF2-40B4-BE49-F238E27FC236}">
              <a16:creationId xmlns:a16="http://schemas.microsoft.com/office/drawing/2014/main" id="{9EF021B3-9FE9-471C-84F3-F9240B035098}"/>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1" name="直線コネクタ 570">
          <a:extLst>
            <a:ext uri="{FF2B5EF4-FFF2-40B4-BE49-F238E27FC236}">
              <a16:creationId xmlns:a16="http://schemas.microsoft.com/office/drawing/2014/main" id="{77E6496D-510B-473B-925A-33E93DF9F0BD}"/>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572" name="【公民館】&#10;一人当たり面積最大値テキスト">
          <a:extLst>
            <a:ext uri="{FF2B5EF4-FFF2-40B4-BE49-F238E27FC236}">
              <a16:creationId xmlns:a16="http://schemas.microsoft.com/office/drawing/2014/main" id="{9B87FC64-B109-4694-9F61-F0F29FF6DECB}"/>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573" name="直線コネクタ 572">
          <a:extLst>
            <a:ext uri="{FF2B5EF4-FFF2-40B4-BE49-F238E27FC236}">
              <a16:creationId xmlns:a16="http://schemas.microsoft.com/office/drawing/2014/main" id="{6B982832-271F-44E8-8E75-41F90ADF2A63}"/>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574" name="【公民館】&#10;一人当たり面積平均値テキスト">
          <a:extLst>
            <a:ext uri="{FF2B5EF4-FFF2-40B4-BE49-F238E27FC236}">
              <a16:creationId xmlns:a16="http://schemas.microsoft.com/office/drawing/2014/main" id="{82458C20-36B7-402F-B045-B3CA7FA89789}"/>
            </a:ext>
          </a:extLst>
        </xdr:cNvPr>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575" name="フローチャート: 判断 574">
          <a:extLst>
            <a:ext uri="{FF2B5EF4-FFF2-40B4-BE49-F238E27FC236}">
              <a16:creationId xmlns:a16="http://schemas.microsoft.com/office/drawing/2014/main" id="{80EBFAC6-DAF5-44BF-8049-FC1C975D203A}"/>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576" name="フローチャート: 判断 575">
          <a:extLst>
            <a:ext uri="{FF2B5EF4-FFF2-40B4-BE49-F238E27FC236}">
              <a16:creationId xmlns:a16="http://schemas.microsoft.com/office/drawing/2014/main" id="{D0BD1B6F-CE3E-4AA0-99D7-981459139EE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577" name="フローチャート: 判断 576">
          <a:extLst>
            <a:ext uri="{FF2B5EF4-FFF2-40B4-BE49-F238E27FC236}">
              <a16:creationId xmlns:a16="http://schemas.microsoft.com/office/drawing/2014/main" id="{AE1303BD-62CE-472A-BE33-1C3262682A58}"/>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578" name="フローチャート: 判断 577">
          <a:extLst>
            <a:ext uri="{FF2B5EF4-FFF2-40B4-BE49-F238E27FC236}">
              <a16:creationId xmlns:a16="http://schemas.microsoft.com/office/drawing/2014/main" id="{350C890F-3616-430A-AA53-DCE435C0D80E}"/>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2EE9141C-B92A-4E69-9C72-996EA0267C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934A8646-9621-4C10-A21B-AE10A6CE97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282FD984-EEA5-425A-BB63-3C8633DBA8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46E1E326-A8D6-476B-88DA-DEBE5A3214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E181BE49-E9CA-424D-9F06-F03CF480E4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584" name="楕円 583">
          <a:extLst>
            <a:ext uri="{FF2B5EF4-FFF2-40B4-BE49-F238E27FC236}">
              <a16:creationId xmlns:a16="http://schemas.microsoft.com/office/drawing/2014/main" id="{799E0D32-1207-4DD8-8266-17995BC7D800}"/>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90188</xdr:rowOff>
    </xdr:from>
    <xdr:ext cx="469744" cy="259045"/>
    <xdr:sp macro="" textlink="">
      <xdr:nvSpPr>
        <xdr:cNvPr id="585" name="n_1aveValue【公民館】&#10;一人当たり面積">
          <a:extLst>
            <a:ext uri="{FF2B5EF4-FFF2-40B4-BE49-F238E27FC236}">
              <a16:creationId xmlns:a16="http://schemas.microsoft.com/office/drawing/2014/main" id="{7C360398-30CC-489A-8DCC-C804713FB8FF}"/>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586" name="n_2aveValue【公民館】&#10;一人当たり面積">
          <a:extLst>
            <a:ext uri="{FF2B5EF4-FFF2-40B4-BE49-F238E27FC236}">
              <a16:creationId xmlns:a16="http://schemas.microsoft.com/office/drawing/2014/main" id="{E0BC960A-1F9D-4159-AA86-765658CE6A68}"/>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587" name="n_3aveValue【公民館】&#10;一人当たり面積">
          <a:extLst>
            <a:ext uri="{FF2B5EF4-FFF2-40B4-BE49-F238E27FC236}">
              <a16:creationId xmlns:a16="http://schemas.microsoft.com/office/drawing/2014/main" id="{CD58945D-E34D-4891-88CA-F7E5B830555A}"/>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588" name="n_1mainValue【公民館】&#10;一人当たり面積">
          <a:extLst>
            <a:ext uri="{FF2B5EF4-FFF2-40B4-BE49-F238E27FC236}">
              <a16:creationId xmlns:a16="http://schemas.microsoft.com/office/drawing/2014/main" id="{BC3AC9B2-D4A4-4BA2-BFB6-5FE1B2DB98DC}"/>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a:extLst>
            <a:ext uri="{FF2B5EF4-FFF2-40B4-BE49-F238E27FC236}">
              <a16:creationId xmlns:a16="http://schemas.microsoft.com/office/drawing/2014/main" id="{2288C624-DC71-4C96-A54C-92ADF2F142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a:extLst>
            <a:ext uri="{FF2B5EF4-FFF2-40B4-BE49-F238E27FC236}">
              <a16:creationId xmlns:a16="http://schemas.microsoft.com/office/drawing/2014/main" id="{645F8BA8-ED22-46E4-BEFF-6056C9FE0B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a:extLst>
            <a:ext uri="{FF2B5EF4-FFF2-40B4-BE49-F238E27FC236}">
              <a16:creationId xmlns:a16="http://schemas.microsoft.com/office/drawing/2014/main" id="{4D0210DA-344C-4BBD-8195-A37A5F9CBF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公営住宅について、町には全部で</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施設あるが、いずれも建設から</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40</a:t>
          </a:r>
          <a:r>
            <a:rPr kumimoji="1" lang="ja-JP" altLang="en-US" sz="1300" baseline="0">
              <a:latin typeface="ＭＳ Ｐゴシック" panose="020B0600070205080204" pitchFamily="50" charset="-128"/>
              <a:ea typeface="ＭＳ Ｐゴシック" panose="020B0600070205080204" pitchFamily="50" charset="-128"/>
            </a:rPr>
            <a:t>年ほど経過しているため償却率は高くなっている。今後修繕費が増加する見込みのため、施設の適切な維持管理により、住環境の改善による入居率の向上と長寿命化を図りたい。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公民館については、年間</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万人ほどの利用者数を維持しているが、昭和</a:t>
          </a:r>
          <a:r>
            <a:rPr kumimoji="1" lang="en-US" altLang="ja-JP" sz="1300" baseline="0">
              <a:latin typeface="ＭＳ Ｐゴシック" panose="020B0600070205080204" pitchFamily="50" charset="-128"/>
              <a:ea typeface="ＭＳ Ｐゴシック" panose="020B0600070205080204" pitchFamily="50" charset="-128"/>
            </a:rPr>
            <a:t>46</a:t>
          </a:r>
          <a:r>
            <a:rPr kumimoji="1" lang="ja-JP" altLang="en-US" sz="1300" baseline="0">
              <a:latin typeface="ＭＳ Ｐゴシック" panose="020B0600070205080204" pitchFamily="50" charset="-128"/>
              <a:ea typeface="ＭＳ Ｐゴシック" panose="020B0600070205080204" pitchFamily="50" charset="-128"/>
            </a:rPr>
            <a:t>年に建設されたため、公営住宅同様施設の老朽化が進んでいる。令和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年策定予定の個別施設計画に基づき、人口の減少や利用者のニーズを見極めながら、計画的な施設マネジメントを行う必要がある。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学校施設については、小学校</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校・中学校</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校・幼稚園</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校がある。うち小学校１校と中学校はここ</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年の間に建設しているため、学校施設全体の償却率は埼玉県の平均よりも低くなっていると考えられる。少子化により小・中学校の児童及び生徒は全体的に減少傾向にあり、長年使用している学校に係る修繕料は年々増加しているため、今後の使用見込みや費用対効果を考慮し適切に維持管理を行う。</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215728-BE7F-4D43-A53C-544697A6AF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D6A99F-BD19-4C8C-8983-274E6DCCDB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7A6539-23FC-464E-9595-E68C81E5B9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1DE8EA-7FBA-42A8-9D17-DE49DEEF24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2D96C2-56C4-4164-AEEA-4E61D98D95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2181F0-8B9A-4646-992E-9F918C3E54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A461F2-3689-48CD-8BF4-11E32242A2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92344E-1D1B-49AA-80F8-569EA0FEFE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BA0963-6101-4B87-8C86-ABCD873D43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BBEDA6-3619-4D96-8F67-323A9B3634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9,792
9,718
63.74
4,132,039
3,949,024
136,087
2,856,774
3,295,713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D4AF10-4995-4261-A216-965819A5D7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55BD30-B70B-4EB3-B179-656A0E94C5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1D4C3D-638E-4003-BF58-72C5469A1D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4D212B-5D31-498B-8421-575FFA6AE7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7F96A8-EC96-41D7-8744-B35DC7D770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ABBC48-A505-4545-839B-9C88206C09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34D195-BD87-47BE-9FD5-11731039D0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6D2A2C-0A2E-4783-B374-50AA7D21AC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17DFCD-7FB6-4A77-A439-8984C8F66E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F4D112-DA5B-4CBC-BFF2-F260D427BE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F72E14-21B0-40DF-8DC3-5006E2AFB9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4D9701-15AC-4633-B1E6-6FC7EB12F0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BDB341-778E-4789-85A7-560C288D15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BDB96D-F0CD-4ABD-85E6-56D196BAD8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D89A46-0C1B-4743-9163-71866E57D2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310A57-906D-42BD-AE4C-75505B05FD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75D206-0AA6-46B1-8953-184BA8152A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8CC850-9376-493C-BD2B-57D69CCCF9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1AD926-FD20-4CEF-94D8-FC019B8BEC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E92EC31-7F3A-40C1-9F79-A453D98C33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95A663E-E31E-440D-AF0A-AB6A8A8CA6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A702E61-D06A-4FB7-92C6-1CE98832BF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EC1AF7A-0DEB-46E7-934C-586AE58552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2E9DFF5-BDD6-4098-8D73-AB7BE8D866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5075D72-D86F-4FA5-AE71-B4B8EA9C187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2708795-91D3-412F-B802-3E0F27F501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F66F330-8423-4025-AFFE-8789A82570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54F23BF-1CA9-4A47-8306-9EEAD277F3B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969A627-A4AD-495C-82C9-F30685BA1E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AFEF4C8-A3E1-4818-918E-9952C082DD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F7359F6-8B68-4A8E-8900-8AC30AF19A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F26A547-DD47-475A-BE4A-3F8C3015E9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8D99D3A7-0C63-4762-B797-8212AB43DE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EEBD07B-2AAA-4730-B26B-E8ED649F16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9485993-E117-47A7-84CE-3ACC12D83B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53755A4-CE67-424B-8915-720CCC92C77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0098EAD-77B5-42B6-8138-60C308D456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D5B3E0D-CE9A-43D1-A15D-203F2F09E0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DD51E10-D998-4FFA-921C-04C0C38C5D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130E6BB-6F13-466B-BB8C-A0037D70FC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F6072E7-6E47-4CCE-965A-86B9B8BA2C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6C2F873-E469-4F3E-8423-6D6FEA1413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89284C1-C6BD-4978-8EF1-81F3D202681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F39E6AA-5F0C-431D-8501-217D3A682C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C87CE53F-2949-4CBF-BFC1-EB5F9BD315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5D4D54DC-C6F1-4B9E-8866-93A8D9F045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2E67D69F-558E-466F-A10E-49D3B439605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9161C827-B107-420A-86F5-FD8C8220FD6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C1B780BE-F9CB-486A-A50E-30A5FC481C5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B83B0165-1274-465B-A57D-16889CED200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D6B8033B-D971-41B2-9DFD-A171968BE00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BA9A2013-F261-40AA-B791-F9D581FDA51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9BD19498-9E5B-43D1-B2CC-5AB812A80F3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31CFD087-3714-4808-8748-E9B39BCCBD6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5DEA4C0-51EF-407E-81C4-B02690FF2D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44E97D61-9032-4EE2-8356-620B4140893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E3184A46-7B3C-423F-98CD-A3479B5388A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B1BFDB08-05F8-459A-8255-9FB92D3987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BAA905DE-43CE-464B-B36B-351B77F78EB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58F835E5-1E83-493E-9620-3ADF991CE5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a16="http://schemas.microsoft.com/office/drawing/2014/main" id="{A25F6D52-F3BC-4C5B-8053-AF9113B5CEE4}"/>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DAAA2A2-2095-4C20-B44B-66C420D0052E}"/>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a16="http://schemas.microsoft.com/office/drawing/2014/main" id="{039CB486-C540-4955-98AA-08BC8FCE0D81}"/>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758C3359-9410-49F5-BA10-520B1CF1972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CCBBBAF-0D6F-4953-8633-A43C5B60BA5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E00FB65-464E-406A-A8B4-AC4E59629E7F}"/>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7D9EEAF8-7E51-474F-BE50-842FD64CD89C}"/>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990363F0-58C0-4CC6-9088-86A1E8D193CF}"/>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a:extLst>
            <a:ext uri="{FF2B5EF4-FFF2-40B4-BE49-F238E27FC236}">
              <a16:creationId xmlns:a16="http://schemas.microsoft.com/office/drawing/2014/main" id="{91B8954E-9E80-4E70-98C4-83F757F01EEF}"/>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a16="http://schemas.microsoft.com/office/drawing/2014/main" id="{6D4ED722-C83F-4B6A-B5B1-01723D69964F}"/>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53992</xdr:rowOff>
    </xdr:from>
    <xdr:ext cx="405111" cy="259045"/>
    <xdr:sp macro="" textlink="">
      <xdr:nvSpPr>
        <xdr:cNvPr id="82" name="n_2aveValue【体育館・プール】&#10;有形固定資産減価償却率">
          <a:extLst>
            <a:ext uri="{FF2B5EF4-FFF2-40B4-BE49-F238E27FC236}">
              <a16:creationId xmlns:a16="http://schemas.microsoft.com/office/drawing/2014/main" id="{783C3C67-2284-4D97-902E-B2A1D7AB090C}"/>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a:extLst>
            <a:ext uri="{FF2B5EF4-FFF2-40B4-BE49-F238E27FC236}">
              <a16:creationId xmlns:a16="http://schemas.microsoft.com/office/drawing/2014/main" id="{53864046-CF90-4041-BCEE-70F1FB674E67}"/>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a:extLst>
            <a:ext uri="{FF2B5EF4-FFF2-40B4-BE49-F238E27FC236}">
              <a16:creationId xmlns:a16="http://schemas.microsoft.com/office/drawing/2014/main" id="{7B58E018-D625-4159-A7CE-8564BC7BDF7B}"/>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5B16F23-3ABB-4D05-A3AD-2C03001BE7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A76B471-D58F-4DF5-98C3-A4E62DBB99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B4A4379-3724-41A7-B4A0-5C0C3C0FA9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5F1CBA9-3133-413D-BDE5-8340A14CDB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83B1B36-C821-49B8-8A7C-81F2F027DD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90" name="楕円 89">
          <a:extLst>
            <a:ext uri="{FF2B5EF4-FFF2-40B4-BE49-F238E27FC236}">
              <a16:creationId xmlns:a16="http://schemas.microsoft.com/office/drawing/2014/main" id="{B6AFC3C7-058F-4364-956E-33C7644446A0}"/>
            </a:ext>
          </a:extLst>
        </xdr:cNvPr>
        <xdr:cNvSpPr/>
      </xdr:nvSpPr>
      <xdr:spPr>
        <a:xfrm>
          <a:off x="3746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1922</xdr:rowOff>
    </xdr:from>
    <xdr:ext cx="405111" cy="259045"/>
    <xdr:sp macro="" textlink="">
      <xdr:nvSpPr>
        <xdr:cNvPr id="91" name="n_1mainValue【体育館・プール】&#10;有形固定資産減価償却率">
          <a:extLst>
            <a:ext uri="{FF2B5EF4-FFF2-40B4-BE49-F238E27FC236}">
              <a16:creationId xmlns:a16="http://schemas.microsoft.com/office/drawing/2014/main" id="{00D7E68C-6EAA-44D9-85D4-F31E3DAC154E}"/>
            </a:ext>
          </a:extLst>
        </xdr:cNvPr>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51F6A7BB-3077-47EE-A245-E9118DE0A0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21B4B713-0C78-4884-8CB1-837BAA838E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96E72768-9B70-46D4-A864-D4EAC69CBC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EF6175FB-F226-41D4-9B67-314BEDDD7A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6B20A9B4-94B2-4632-A5DC-4D79CD36C8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E2F75C42-800F-4647-B36A-8DD2D8B8F7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FCE2A0B9-A98E-4294-A150-686A8BF3E0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16F953F5-7053-4B83-A8BB-02E57C8DCB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F946B8DA-35AE-4AE7-9254-F62AA7426BE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CFAB009E-09D0-4188-88F4-8237F39F14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5E7F8E31-B7E0-41AD-927A-544419AEE89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5696F260-7F9D-4469-845D-FFC671EE99D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0CCBB1F6-8A05-4A2F-B604-3F4DF071F7D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40B9CD05-ED43-4CC5-97B2-E979505E7A0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7DEC8223-63FC-4998-9836-0C21BF230FE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3E68835F-D37E-41E1-9538-D48CA8343EB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71FF8534-03D4-4BDF-8DAF-1005337F541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5081545F-D606-45D0-8E5E-C9554A5F233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2B013D0A-4283-47CE-8C67-170A6C1670F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82798FF2-EE1A-40FE-AEF5-448DA5E984E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BC2FF16F-1BAC-42A9-9BC7-F382663B53B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a:extLst>
            <a:ext uri="{FF2B5EF4-FFF2-40B4-BE49-F238E27FC236}">
              <a16:creationId xmlns:a16="http://schemas.microsoft.com/office/drawing/2014/main" id="{E72D94BA-4F24-4F1E-841A-ABE17CF8ACC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74995DB3-B5DC-42F1-ABE8-34A9042007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5421E1C4-3A1B-4553-8A67-BD11D869962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B3537025-75EF-47AF-A137-37E863C8B33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17" name="直線コネクタ 116">
          <a:extLst>
            <a:ext uri="{FF2B5EF4-FFF2-40B4-BE49-F238E27FC236}">
              <a16:creationId xmlns:a16="http://schemas.microsoft.com/office/drawing/2014/main" id="{85338187-5377-49E0-8FD7-1BF2B5BB625C}"/>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18" name="【体育館・プール】&#10;一人当たり面積最小値テキスト">
          <a:extLst>
            <a:ext uri="{FF2B5EF4-FFF2-40B4-BE49-F238E27FC236}">
              <a16:creationId xmlns:a16="http://schemas.microsoft.com/office/drawing/2014/main" id="{CA46F7FA-F7C3-470C-B8B4-4494B9FA6FF2}"/>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19" name="直線コネクタ 118">
          <a:extLst>
            <a:ext uri="{FF2B5EF4-FFF2-40B4-BE49-F238E27FC236}">
              <a16:creationId xmlns:a16="http://schemas.microsoft.com/office/drawing/2014/main" id="{6F5C5D5D-1BF6-4740-9344-2D4B14120F5D}"/>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0" name="【体育館・プール】&#10;一人当たり面積最大値テキスト">
          <a:extLst>
            <a:ext uri="{FF2B5EF4-FFF2-40B4-BE49-F238E27FC236}">
              <a16:creationId xmlns:a16="http://schemas.microsoft.com/office/drawing/2014/main" id="{B233E5D9-8A16-4220-A77C-32485C076B42}"/>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1" name="直線コネクタ 120">
          <a:extLst>
            <a:ext uri="{FF2B5EF4-FFF2-40B4-BE49-F238E27FC236}">
              <a16:creationId xmlns:a16="http://schemas.microsoft.com/office/drawing/2014/main" id="{947A04F8-E4EE-4D91-8C23-BB4A73A90655}"/>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122" name="【体育館・プール】&#10;一人当たり面積平均値テキスト">
          <a:extLst>
            <a:ext uri="{FF2B5EF4-FFF2-40B4-BE49-F238E27FC236}">
              <a16:creationId xmlns:a16="http://schemas.microsoft.com/office/drawing/2014/main" id="{D47A252B-4B96-4BC5-B253-293038C08F44}"/>
            </a:ext>
          </a:extLst>
        </xdr:cNvPr>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3" name="フローチャート: 判断 122">
          <a:extLst>
            <a:ext uri="{FF2B5EF4-FFF2-40B4-BE49-F238E27FC236}">
              <a16:creationId xmlns:a16="http://schemas.microsoft.com/office/drawing/2014/main" id="{2124A653-6729-4F88-B592-B9838FE0A659}"/>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24" name="フローチャート: 判断 123">
          <a:extLst>
            <a:ext uri="{FF2B5EF4-FFF2-40B4-BE49-F238E27FC236}">
              <a16:creationId xmlns:a16="http://schemas.microsoft.com/office/drawing/2014/main" id="{042CA728-41CB-4453-A20C-98ED7C458565}"/>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25" name="n_1aveValue【体育館・プール】&#10;一人当たり面積">
          <a:extLst>
            <a:ext uri="{FF2B5EF4-FFF2-40B4-BE49-F238E27FC236}">
              <a16:creationId xmlns:a16="http://schemas.microsoft.com/office/drawing/2014/main" id="{4AA43A56-5173-455C-9353-394E18768284}"/>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26" name="フローチャート: 判断 125">
          <a:extLst>
            <a:ext uri="{FF2B5EF4-FFF2-40B4-BE49-F238E27FC236}">
              <a16:creationId xmlns:a16="http://schemas.microsoft.com/office/drawing/2014/main" id="{A6FD7301-3E8E-42A9-AE38-CB7DE5A9F2D3}"/>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27" name="n_2aveValue【体育館・プール】&#10;一人当たり面積">
          <a:extLst>
            <a:ext uri="{FF2B5EF4-FFF2-40B4-BE49-F238E27FC236}">
              <a16:creationId xmlns:a16="http://schemas.microsoft.com/office/drawing/2014/main" id="{D7539D2E-80F8-4A56-8073-7F712385C805}"/>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28" name="フローチャート: 判断 127">
          <a:extLst>
            <a:ext uri="{FF2B5EF4-FFF2-40B4-BE49-F238E27FC236}">
              <a16:creationId xmlns:a16="http://schemas.microsoft.com/office/drawing/2014/main" id="{D103B9AE-B04C-4964-8BD5-8F901E8A4E35}"/>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29" name="n_3aveValue【体育館・プール】&#10;一人当たり面積">
          <a:extLst>
            <a:ext uri="{FF2B5EF4-FFF2-40B4-BE49-F238E27FC236}">
              <a16:creationId xmlns:a16="http://schemas.microsoft.com/office/drawing/2014/main" id="{A9D7E267-275C-4A47-9F57-E74A343DB595}"/>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40385F6F-8ECA-4B2A-BC91-063693EB86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E9E221CA-A7EE-4580-A057-559FE24878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CA4A516B-1910-4665-942F-0F819BED57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96E4ED05-4F0D-4EF3-9679-921125C3C60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53012DEA-9BA6-41C1-9242-B7175884B3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1451</xdr:rowOff>
    </xdr:from>
    <xdr:to>
      <xdr:col>50</xdr:col>
      <xdr:colOff>165100</xdr:colOff>
      <xdr:row>63</xdr:row>
      <xdr:rowOff>103051</xdr:rowOff>
    </xdr:to>
    <xdr:sp macro="" textlink="">
      <xdr:nvSpPr>
        <xdr:cNvPr id="135" name="楕円 134">
          <a:extLst>
            <a:ext uri="{FF2B5EF4-FFF2-40B4-BE49-F238E27FC236}">
              <a16:creationId xmlns:a16="http://schemas.microsoft.com/office/drawing/2014/main" id="{28381863-AB17-4085-AB67-F25CE09567DC}"/>
            </a:ext>
          </a:extLst>
        </xdr:cNvPr>
        <xdr:cNvSpPr/>
      </xdr:nvSpPr>
      <xdr:spPr>
        <a:xfrm>
          <a:off x="9588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94178</xdr:rowOff>
    </xdr:from>
    <xdr:ext cx="469744" cy="259045"/>
    <xdr:sp macro="" textlink="">
      <xdr:nvSpPr>
        <xdr:cNvPr id="136" name="n_1mainValue【体育館・プール】&#10;一人当たり面積">
          <a:extLst>
            <a:ext uri="{FF2B5EF4-FFF2-40B4-BE49-F238E27FC236}">
              <a16:creationId xmlns:a16="http://schemas.microsoft.com/office/drawing/2014/main" id="{ED293314-52EC-4581-8EA3-350AA062940A}"/>
            </a:ext>
          </a:extLst>
        </xdr:cNvPr>
        <xdr:cNvSpPr txBox="1"/>
      </xdr:nvSpPr>
      <xdr:spPr>
        <a:xfrm>
          <a:off x="93917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FA7B34FD-B09E-45D9-8C87-0DF1BD69A5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6F202A86-80CE-417C-B703-AA90679803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A274F361-99D4-4187-8B18-AB0F5F1E6C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77B8F72D-4754-460C-950B-D1E8C6D7E2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6937EDD7-F440-4F8D-B063-448CF27706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A0C07841-1336-4A0B-BF43-E4624D28BD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8299699F-BCB8-45F2-9C4E-5D0C0404E7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E6855666-A844-4125-ADDF-1FFD5A86E6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77AEF2AC-205C-4313-A24F-9DB16F204C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F97BF14E-76CA-4E97-BC44-7C90BA73E9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a:extLst>
            <a:ext uri="{FF2B5EF4-FFF2-40B4-BE49-F238E27FC236}">
              <a16:creationId xmlns:a16="http://schemas.microsoft.com/office/drawing/2014/main" id="{E2C2CE3F-2C7F-457E-A957-F4C4788E28E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a:extLst>
            <a:ext uri="{FF2B5EF4-FFF2-40B4-BE49-F238E27FC236}">
              <a16:creationId xmlns:a16="http://schemas.microsoft.com/office/drawing/2014/main" id="{6C9EDC31-E454-4B74-ABF7-485AD228C6A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a:extLst>
            <a:ext uri="{FF2B5EF4-FFF2-40B4-BE49-F238E27FC236}">
              <a16:creationId xmlns:a16="http://schemas.microsoft.com/office/drawing/2014/main" id="{2C61665B-62AA-4B98-9A07-24C93D8B248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a:extLst>
            <a:ext uri="{FF2B5EF4-FFF2-40B4-BE49-F238E27FC236}">
              <a16:creationId xmlns:a16="http://schemas.microsoft.com/office/drawing/2014/main" id="{1DDCE699-19C7-4D08-9B09-53162CF7559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a:extLst>
            <a:ext uri="{FF2B5EF4-FFF2-40B4-BE49-F238E27FC236}">
              <a16:creationId xmlns:a16="http://schemas.microsoft.com/office/drawing/2014/main" id="{30D7ADB8-8DA8-42B7-9143-230AD32B115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a:extLst>
            <a:ext uri="{FF2B5EF4-FFF2-40B4-BE49-F238E27FC236}">
              <a16:creationId xmlns:a16="http://schemas.microsoft.com/office/drawing/2014/main" id="{8108DAC4-EEAF-4DB8-AC30-0341BCF512D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a:extLst>
            <a:ext uri="{FF2B5EF4-FFF2-40B4-BE49-F238E27FC236}">
              <a16:creationId xmlns:a16="http://schemas.microsoft.com/office/drawing/2014/main" id="{43212229-B35F-487A-8FED-4EF6F136F5A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a:extLst>
            <a:ext uri="{FF2B5EF4-FFF2-40B4-BE49-F238E27FC236}">
              <a16:creationId xmlns:a16="http://schemas.microsoft.com/office/drawing/2014/main" id="{DB98974F-DECB-43F4-BA4A-5DE1CBCADEF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a:extLst>
            <a:ext uri="{FF2B5EF4-FFF2-40B4-BE49-F238E27FC236}">
              <a16:creationId xmlns:a16="http://schemas.microsoft.com/office/drawing/2014/main" id="{D2A61336-9DE5-4751-B59E-74BED8A6CEC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a:extLst>
            <a:ext uri="{FF2B5EF4-FFF2-40B4-BE49-F238E27FC236}">
              <a16:creationId xmlns:a16="http://schemas.microsoft.com/office/drawing/2014/main" id="{E472CA69-43BC-4FA4-8FFE-6550A96574B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a:extLst>
            <a:ext uri="{FF2B5EF4-FFF2-40B4-BE49-F238E27FC236}">
              <a16:creationId xmlns:a16="http://schemas.microsoft.com/office/drawing/2014/main" id="{A5342BDD-A0E6-4855-A5B4-9C974863F59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a:extLst>
            <a:ext uri="{FF2B5EF4-FFF2-40B4-BE49-F238E27FC236}">
              <a16:creationId xmlns:a16="http://schemas.microsoft.com/office/drawing/2014/main" id="{0E9AE4FE-1373-40D6-A028-1F95F3F8501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a:extLst>
            <a:ext uri="{FF2B5EF4-FFF2-40B4-BE49-F238E27FC236}">
              <a16:creationId xmlns:a16="http://schemas.microsoft.com/office/drawing/2014/main" id="{FF76BF65-54FC-4881-8395-88D958CE52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a:extLst>
            <a:ext uri="{FF2B5EF4-FFF2-40B4-BE49-F238E27FC236}">
              <a16:creationId xmlns:a16="http://schemas.microsoft.com/office/drawing/2014/main" id="{4C2EBF72-31F3-47A3-BD83-CAFD232001A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a:extLst>
            <a:ext uri="{FF2B5EF4-FFF2-40B4-BE49-F238E27FC236}">
              <a16:creationId xmlns:a16="http://schemas.microsoft.com/office/drawing/2014/main" id="{F2F82C8F-0F2B-4A7C-9045-ED95AECA39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62" name="直線コネクタ 161">
          <a:extLst>
            <a:ext uri="{FF2B5EF4-FFF2-40B4-BE49-F238E27FC236}">
              <a16:creationId xmlns:a16="http://schemas.microsoft.com/office/drawing/2014/main" id="{2724264F-54F2-4664-9AD7-7A8A33AB18B9}"/>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63" name="【福祉施設】&#10;有形固定資産減価償却率最小値テキスト">
          <a:extLst>
            <a:ext uri="{FF2B5EF4-FFF2-40B4-BE49-F238E27FC236}">
              <a16:creationId xmlns:a16="http://schemas.microsoft.com/office/drawing/2014/main" id="{AA16D60C-59C0-47E8-9D6C-261AA2EBDEE2}"/>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64" name="直線コネクタ 163">
          <a:extLst>
            <a:ext uri="{FF2B5EF4-FFF2-40B4-BE49-F238E27FC236}">
              <a16:creationId xmlns:a16="http://schemas.microsoft.com/office/drawing/2014/main" id="{5A5DE64B-190D-4550-A4A0-03807D37DCC7}"/>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65" name="【福祉施設】&#10;有形固定資産減価償却率最大値テキスト">
          <a:extLst>
            <a:ext uri="{FF2B5EF4-FFF2-40B4-BE49-F238E27FC236}">
              <a16:creationId xmlns:a16="http://schemas.microsoft.com/office/drawing/2014/main" id="{B934049B-27F9-4C41-BA37-D7C1E170D098}"/>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66" name="直線コネクタ 165">
          <a:extLst>
            <a:ext uri="{FF2B5EF4-FFF2-40B4-BE49-F238E27FC236}">
              <a16:creationId xmlns:a16="http://schemas.microsoft.com/office/drawing/2014/main" id="{9A106795-F60F-4BF3-B6CD-A23CCB6F2948}"/>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167" name="【福祉施設】&#10;有形固定資産減価償却率平均値テキスト">
          <a:extLst>
            <a:ext uri="{FF2B5EF4-FFF2-40B4-BE49-F238E27FC236}">
              <a16:creationId xmlns:a16="http://schemas.microsoft.com/office/drawing/2014/main" id="{D22DEF6C-A449-4C2D-B9A4-BBBBECB4A022}"/>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68" name="フローチャート: 判断 167">
          <a:extLst>
            <a:ext uri="{FF2B5EF4-FFF2-40B4-BE49-F238E27FC236}">
              <a16:creationId xmlns:a16="http://schemas.microsoft.com/office/drawing/2014/main" id="{A0F1D312-A390-4327-959D-243C91CE5B33}"/>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69" name="フローチャート: 判断 168">
          <a:extLst>
            <a:ext uri="{FF2B5EF4-FFF2-40B4-BE49-F238E27FC236}">
              <a16:creationId xmlns:a16="http://schemas.microsoft.com/office/drawing/2014/main" id="{D1319E17-1DCC-441A-8E34-32B26FC66D21}"/>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170" name="n_1aveValue【福祉施設】&#10;有形固定資産減価償却率">
          <a:extLst>
            <a:ext uri="{FF2B5EF4-FFF2-40B4-BE49-F238E27FC236}">
              <a16:creationId xmlns:a16="http://schemas.microsoft.com/office/drawing/2014/main" id="{87E2DFF7-1270-4901-98FA-0A6BC2074629}"/>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71" name="フローチャート: 判断 170">
          <a:extLst>
            <a:ext uri="{FF2B5EF4-FFF2-40B4-BE49-F238E27FC236}">
              <a16:creationId xmlns:a16="http://schemas.microsoft.com/office/drawing/2014/main" id="{46862E31-645F-45BF-AE64-C6D0E5D013E4}"/>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172" name="n_2aveValue【福祉施設】&#10;有形固定資産減価償却率">
          <a:extLst>
            <a:ext uri="{FF2B5EF4-FFF2-40B4-BE49-F238E27FC236}">
              <a16:creationId xmlns:a16="http://schemas.microsoft.com/office/drawing/2014/main" id="{171EDCAB-B9C6-42CC-964F-CCF9B45A74F6}"/>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73" name="フローチャート: 判断 172">
          <a:extLst>
            <a:ext uri="{FF2B5EF4-FFF2-40B4-BE49-F238E27FC236}">
              <a16:creationId xmlns:a16="http://schemas.microsoft.com/office/drawing/2014/main" id="{0CE3E10D-869E-4D13-B01E-4E95671AAF95}"/>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174" name="n_3aveValue【福祉施設】&#10;有形固定資産減価償却率">
          <a:extLst>
            <a:ext uri="{FF2B5EF4-FFF2-40B4-BE49-F238E27FC236}">
              <a16:creationId xmlns:a16="http://schemas.microsoft.com/office/drawing/2014/main" id="{1ABDE287-754D-4D0B-9CBC-47D3BD146458}"/>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F9B28548-031B-458E-A03A-7A37225701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82CCE3C2-9E55-491D-AFF4-B78BB106FF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AD4744F9-664A-45FF-AE16-C57394896CC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6D9003CD-83F0-4E9C-82B1-558AC4FA4E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7D1D68DC-4E86-4190-9BF1-CAB83AF7D59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31387</xdr:rowOff>
    </xdr:from>
    <xdr:to>
      <xdr:col>20</xdr:col>
      <xdr:colOff>38100</xdr:colOff>
      <xdr:row>80</xdr:row>
      <xdr:rowOff>132987</xdr:rowOff>
    </xdr:to>
    <xdr:sp macro="" textlink="">
      <xdr:nvSpPr>
        <xdr:cNvPr id="180" name="楕円 179">
          <a:extLst>
            <a:ext uri="{FF2B5EF4-FFF2-40B4-BE49-F238E27FC236}">
              <a16:creationId xmlns:a16="http://schemas.microsoft.com/office/drawing/2014/main" id="{03455DDA-21B9-4D85-B7F1-2EF06101CC1C}"/>
            </a:ext>
          </a:extLst>
        </xdr:cNvPr>
        <xdr:cNvSpPr/>
      </xdr:nvSpPr>
      <xdr:spPr>
        <a:xfrm>
          <a:off x="3746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149514</xdr:rowOff>
    </xdr:from>
    <xdr:ext cx="405111" cy="259045"/>
    <xdr:sp macro="" textlink="">
      <xdr:nvSpPr>
        <xdr:cNvPr id="181" name="n_1mainValue【福祉施設】&#10;有形固定資産減価償却率">
          <a:extLst>
            <a:ext uri="{FF2B5EF4-FFF2-40B4-BE49-F238E27FC236}">
              <a16:creationId xmlns:a16="http://schemas.microsoft.com/office/drawing/2014/main" id="{C63D092E-C3EF-4659-BF47-838C44AF0527}"/>
            </a:ext>
          </a:extLst>
        </xdr:cNvPr>
        <xdr:cNvSpPr txBox="1"/>
      </xdr:nvSpPr>
      <xdr:spPr>
        <a:xfrm>
          <a:off x="35820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id="{8290B814-0E63-4EE9-8406-D362A753A5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id="{6E8C878A-E2F7-4388-AAD2-7BF8EB9DF7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id="{6E61FCE3-BFE5-4991-BE62-8805594C9C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id="{B6E9769E-999F-42E5-ABA1-DC51D0FFF0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id="{3D615417-FAEF-4DE1-B8B0-A4D97FFFB5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id="{6307F977-D1C3-48B3-9017-D2DE558D50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id="{444E3CEB-3411-4317-B0EF-8824EF905C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id="{B3DE3B33-A72C-49EF-B740-2FA2942101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id="{CC45F9E9-9113-4E4F-8A84-E5558D8D74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id="{D01AF2C7-8642-4495-8806-2C0B67F22B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id="{DED38E2E-2F74-411E-B896-61218991211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id="{BB7CEFE9-4F18-429E-8F20-BC2AF818091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id="{C1DA60E2-45B3-490B-852E-BF5A53301AF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a:extLst>
            <a:ext uri="{FF2B5EF4-FFF2-40B4-BE49-F238E27FC236}">
              <a16:creationId xmlns:a16="http://schemas.microsoft.com/office/drawing/2014/main" id="{7F37D206-6FF4-443A-BB61-AA2435835A6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CFB39F0A-D1B1-4C13-BA0C-57DB9BD63A1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id="{340554EB-BB9A-44E0-A699-30B1EA6534F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id="{48410ADB-B75F-43DA-BC75-C4C7E40F6D7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a:extLst>
            <a:ext uri="{FF2B5EF4-FFF2-40B4-BE49-F238E27FC236}">
              <a16:creationId xmlns:a16="http://schemas.microsoft.com/office/drawing/2014/main" id="{D1F7091F-ACD3-4C62-B348-55B1D9526E5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id="{63E6BDF8-EC28-4C18-8D59-0B8A952B22F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a:extLst>
            <a:ext uri="{FF2B5EF4-FFF2-40B4-BE49-F238E27FC236}">
              <a16:creationId xmlns:a16="http://schemas.microsoft.com/office/drawing/2014/main" id="{49B64DAE-B8FB-49CA-B40B-1CDD67A0211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5919F1CD-56A0-42AC-8BC2-80CB27B34FA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CBB4830C-ADF3-4785-A468-486DBF0FCF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ABB8AE83-5EB4-4CCC-8DBC-B1716367588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05" name="直線コネクタ 204">
          <a:extLst>
            <a:ext uri="{FF2B5EF4-FFF2-40B4-BE49-F238E27FC236}">
              <a16:creationId xmlns:a16="http://schemas.microsoft.com/office/drawing/2014/main" id="{CEC1FF4E-D64C-4524-9E46-7F436FE11883}"/>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06" name="【福祉施設】&#10;一人当たり面積最小値テキスト">
          <a:extLst>
            <a:ext uri="{FF2B5EF4-FFF2-40B4-BE49-F238E27FC236}">
              <a16:creationId xmlns:a16="http://schemas.microsoft.com/office/drawing/2014/main" id="{1D822093-D5D9-406B-90DB-BE42A0B6924E}"/>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07" name="直線コネクタ 206">
          <a:extLst>
            <a:ext uri="{FF2B5EF4-FFF2-40B4-BE49-F238E27FC236}">
              <a16:creationId xmlns:a16="http://schemas.microsoft.com/office/drawing/2014/main" id="{C18765F7-B4F9-4058-B543-C3728FE888C3}"/>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08" name="【福祉施設】&#10;一人当たり面積最大値テキスト">
          <a:extLst>
            <a:ext uri="{FF2B5EF4-FFF2-40B4-BE49-F238E27FC236}">
              <a16:creationId xmlns:a16="http://schemas.microsoft.com/office/drawing/2014/main" id="{0D6DA461-0C1B-445C-A6AE-27D125C8463A}"/>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09" name="直線コネクタ 208">
          <a:extLst>
            <a:ext uri="{FF2B5EF4-FFF2-40B4-BE49-F238E27FC236}">
              <a16:creationId xmlns:a16="http://schemas.microsoft.com/office/drawing/2014/main" id="{AA732F95-D64A-4896-A8B6-8213093263B5}"/>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210" name="【福祉施設】&#10;一人当たり面積平均値テキスト">
          <a:extLst>
            <a:ext uri="{FF2B5EF4-FFF2-40B4-BE49-F238E27FC236}">
              <a16:creationId xmlns:a16="http://schemas.microsoft.com/office/drawing/2014/main" id="{BD26255C-5294-4C3E-A0F0-F2BEAA247F9D}"/>
            </a:ext>
          </a:extLst>
        </xdr:cNvPr>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11" name="フローチャート: 判断 210">
          <a:extLst>
            <a:ext uri="{FF2B5EF4-FFF2-40B4-BE49-F238E27FC236}">
              <a16:creationId xmlns:a16="http://schemas.microsoft.com/office/drawing/2014/main" id="{A9214D6E-5C7C-4A6B-9E4D-D9FC1FFBCFFC}"/>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12" name="フローチャート: 判断 211">
          <a:extLst>
            <a:ext uri="{FF2B5EF4-FFF2-40B4-BE49-F238E27FC236}">
              <a16:creationId xmlns:a16="http://schemas.microsoft.com/office/drawing/2014/main" id="{E501A50C-2A6B-43D2-AB69-0FE3D32CF604}"/>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13" name="n_1aveValue【福祉施設】&#10;一人当たり面積">
          <a:extLst>
            <a:ext uri="{FF2B5EF4-FFF2-40B4-BE49-F238E27FC236}">
              <a16:creationId xmlns:a16="http://schemas.microsoft.com/office/drawing/2014/main" id="{CA3B0004-A9B6-421C-8158-BCC360A88DA8}"/>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14" name="フローチャート: 判断 213">
          <a:extLst>
            <a:ext uri="{FF2B5EF4-FFF2-40B4-BE49-F238E27FC236}">
              <a16:creationId xmlns:a16="http://schemas.microsoft.com/office/drawing/2014/main" id="{70C85493-E5BC-4CD1-87F8-D59AB5AB7AB5}"/>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15" name="n_2aveValue【福祉施設】&#10;一人当たり面積">
          <a:extLst>
            <a:ext uri="{FF2B5EF4-FFF2-40B4-BE49-F238E27FC236}">
              <a16:creationId xmlns:a16="http://schemas.microsoft.com/office/drawing/2014/main" id="{B12FF290-8B3E-4149-8657-0B68925FA206}"/>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16" name="フローチャート: 判断 215">
          <a:extLst>
            <a:ext uri="{FF2B5EF4-FFF2-40B4-BE49-F238E27FC236}">
              <a16:creationId xmlns:a16="http://schemas.microsoft.com/office/drawing/2014/main" id="{2B57522C-866C-4649-B9AD-404B4A158E32}"/>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217" name="n_3aveValue【福祉施設】&#10;一人当たり面積">
          <a:extLst>
            <a:ext uri="{FF2B5EF4-FFF2-40B4-BE49-F238E27FC236}">
              <a16:creationId xmlns:a16="http://schemas.microsoft.com/office/drawing/2014/main" id="{A0C738BA-3E99-429A-9E5D-C95C82BA8AAE}"/>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9C8E34AC-BF1D-4AC9-B848-72DA231233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49FE8CC3-371C-40C9-8A47-BA16E751BC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9D03657B-BD44-4D17-A5D3-71D45F424D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DCCD2463-9269-4F3D-8029-552B985E7B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B9F3CF95-B8F1-4210-88B3-798A3545B5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223" name="楕円 222">
          <a:extLst>
            <a:ext uri="{FF2B5EF4-FFF2-40B4-BE49-F238E27FC236}">
              <a16:creationId xmlns:a16="http://schemas.microsoft.com/office/drawing/2014/main" id="{CB044EDA-FE33-44B7-BC3B-72C26F9A21F8}"/>
            </a:ext>
          </a:extLst>
        </xdr:cNvPr>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91457</xdr:rowOff>
    </xdr:from>
    <xdr:ext cx="469744" cy="259045"/>
    <xdr:sp macro="" textlink="">
      <xdr:nvSpPr>
        <xdr:cNvPr id="224" name="n_1mainValue【福祉施設】&#10;一人当たり面積">
          <a:extLst>
            <a:ext uri="{FF2B5EF4-FFF2-40B4-BE49-F238E27FC236}">
              <a16:creationId xmlns:a16="http://schemas.microsoft.com/office/drawing/2014/main" id="{14B7629E-7A2A-40FB-855A-38986BDEE298}"/>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5975E783-7941-4C70-AC60-28AA1A9F64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FF7A946D-7368-462E-9FCA-6B5D251204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0C780A6A-D9F1-4BA4-83BC-351F71B17B4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582990C2-5014-45AA-ADFE-7080BC67EB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B57A7C67-6A83-4DAC-B04E-49DE2D7366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752FAC05-752B-4DE6-9A51-6868482987A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438F50F6-E635-4A99-AF00-609247F046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03027757-2C9E-4D7F-87F4-6618551EEAF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a:extLst>
            <a:ext uri="{FF2B5EF4-FFF2-40B4-BE49-F238E27FC236}">
              <a16:creationId xmlns:a16="http://schemas.microsoft.com/office/drawing/2014/main" id="{50496D8B-5EEF-43CD-B2AD-95F5A6640C6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a:extLst>
            <a:ext uri="{FF2B5EF4-FFF2-40B4-BE49-F238E27FC236}">
              <a16:creationId xmlns:a16="http://schemas.microsoft.com/office/drawing/2014/main" id="{50396FF4-FF63-48E1-8BDA-99AB4F2992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5" name="テキスト ボックス 234">
          <a:extLst>
            <a:ext uri="{FF2B5EF4-FFF2-40B4-BE49-F238E27FC236}">
              <a16:creationId xmlns:a16="http://schemas.microsoft.com/office/drawing/2014/main" id="{731DAEE7-274B-461E-943D-BA5DC5E8F2B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6" name="直線コネクタ 235">
          <a:extLst>
            <a:ext uri="{FF2B5EF4-FFF2-40B4-BE49-F238E27FC236}">
              <a16:creationId xmlns:a16="http://schemas.microsoft.com/office/drawing/2014/main" id="{3955F8BB-FE0C-4E1D-B06F-6080918E7C3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7" name="テキスト ボックス 236">
          <a:extLst>
            <a:ext uri="{FF2B5EF4-FFF2-40B4-BE49-F238E27FC236}">
              <a16:creationId xmlns:a16="http://schemas.microsoft.com/office/drawing/2014/main" id="{4AE75A09-3D16-4990-9796-6E4E8B6209F7}"/>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8" name="直線コネクタ 237">
          <a:extLst>
            <a:ext uri="{FF2B5EF4-FFF2-40B4-BE49-F238E27FC236}">
              <a16:creationId xmlns:a16="http://schemas.microsoft.com/office/drawing/2014/main" id="{8B0D5529-FD03-462F-BFE3-F91D2D482BE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9" name="テキスト ボックス 238">
          <a:extLst>
            <a:ext uri="{FF2B5EF4-FFF2-40B4-BE49-F238E27FC236}">
              <a16:creationId xmlns:a16="http://schemas.microsoft.com/office/drawing/2014/main" id="{00F3BC67-B41D-4BFB-96A8-E76CD07F082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0" name="直線コネクタ 239">
          <a:extLst>
            <a:ext uri="{FF2B5EF4-FFF2-40B4-BE49-F238E27FC236}">
              <a16:creationId xmlns:a16="http://schemas.microsoft.com/office/drawing/2014/main" id="{B0C3E4C6-DC2F-477F-B5B4-E1F9BDCF424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1" name="テキスト ボックス 240">
          <a:extLst>
            <a:ext uri="{FF2B5EF4-FFF2-40B4-BE49-F238E27FC236}">
              <a16:creationId xmlns:a16="http://schemas.microsoft.com/office/drawing/2014/main" id="{CF8F3FAD-9220-4CCC-8512-436222929CB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2" name="直線コネクタ 241">
          <a:extLst>
            <a:ext uri="{FF2B5EF4-FFF2-40B4-BE49-F238E27FC236}">
              <a16:creationId xmlns:a16="http://schemas.microsoft.com/office/drawing/2014/main" id="{308A74CA-1C94-4B7F-96D0-C09D5EAC9CB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3" name="テキスト ボックス 242">
          <a:extLst>
            <a:ext uri="{FF2B5EF4-FFF2-40B4-BE49-F238E27FC236}">
              <a16:creationId xmlns:a16="http://schemas.microsoft.com/office/drawing/2014/main" id="{B5A09A5E-13A2-4B3E-9B95-BA0CA58D91D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4" name="直線コネクタ 243">
          <a:extLst>
            <a:ext uri="{FF2B5EF4-FFF2-40B4-BE49-F238E27FC236}">
              <a16:creationId xmlns:a16="http://schemas.microsoft.com/office/drawing/2014/main" id="{3FFF0B96-655E-4383-A0E1-11B69B6E8CB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5" name="テキスト ボックス 244">
          <a:extLst>
            <a:ext uri="{FF2B5EF4-FFF2-40B4-BE49-F238E27FC236}">
              <a16:creationId xmlns:a16="http://schemas.microsoft.com/office/drawing/2014/main" id="{C3C00490-D60F-4C8D-8731-DF1B2F2CFCF1}"/>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a:extLst>
            <a:ext uri="{FF2B5EF4-FFF2-40B4-BE49-F238E27FC236}">
              <a16:creationId xmlns:a16="http://schemas.microsoft.com/office/drawing/2014/main" id="{0334B36A-59C0-40FA-9DBF-667BD86B5EE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a:extLst>
            <a:ext uri="{FF2B5EF4-FFF2-40B4-BE49-F238E27FC236}">
              <a16:creationId xmlns:a16="http://schemas.microsoft.com/office/drawing/2014/main" id="{754CB9B0-CDCC-4FCF-BC74-E723A9F6E21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a:extLst>
            <a:ext uri="{FF2B5EF4-FFF2-40B4-BE49-F238E27FC236}">
              <a16:creationId xmlns:a16="http://schemas.microsoft.com/office/drawing/2014/main" id="{D5EAD078-7291-4A2D-B64C-58689945CE2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49" name="直線コネクタ 248">
          <a:extLst>
            <a:ext uri="{FF2B5EF4-FFF2-40B4-BE49-F238E27FC236}">
              <a16:creationId xmlns:a16="http://schemas.microsoft.com/office/drawing/2014/main" id="{9A79CB43-559F-43E3-A115-3EE3C56AF4B5}"/>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50" name="【市民会館】&#10;有形固定資産減価償却率最小値テキスト">
          <a:extLst>
            <a:ext uri="{FF2B5EF4-FFF2-40B4-BE49-F238E27FC236}">
              <a16:creationId xmlns:a16="http://schemas.microsoft.com/office/drawing/2014/main" id="{D6A2694B-D75B-4E5F-AF16-4D2F2848B34A}"/>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51" name="直線コネクタ 250">
          <a:extLst>
            <a:ext uri="{FF2B5EF4-FFF2-40B4-BE49-F238E27FC236}">
              <a16:creationId xmlns:a16="http://schemas.microsoft.com/office/drawing/2014/main" id="{27369749-8E8C-4D32-B45A-18805DFE3191}"/>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52" name="【市民会館】&#10;有形固定資産減価償却率最大値テキスト">
          <a:extLst>
            <a:ext uri="{FF2B5EF4-FFF2-40B4-BE49-F238E27FC236}">
              <a16:creationId xmlns:a16="http://schemas.microsoft.com/office/drawing/2014/main" id="{ECBB0093-B6CE-4215-AF6C-FBD7B5F092E9}"/>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53" name="直線コネクタ 252">
          <a:extLst>
            <a:ext uri="{FF2B5EF4-FFF2-40B4-BE49-F238E27FC236}">
              <a16:creationId xmlns:a16="http://schemas.microsoft.com/office/drawing/2014/main" id="{74817144-7F5A-405F-BFFD-D46FAB3FEEBA}"/>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254" name="【市民会館】&#10;有形固定資産減価償却率平均値テキスト">
          <a:extLst>
            <a:ext uri="{FF2B5EF4-FFF2-40B4-BE49-F238E27FC236}">
              <a16:creationId xmlns:a16="http://schemas.microsoft.com/office/drawing/2014/main" id="{5EA4A41E-46B3-49AD-9B31-8DC561BBBD2D}"/>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55" name="フローチャート: 判断 254">
          <a:extLst>
            <a:ext uri="{FF2B5EF4-FFF2-40B4-BE49-F238E27FC236}">
              <a16:creationId xmlns:a16="http://schemas.microsoft.com/office/drawing/2014/main" id="{20F49760-53A6-44F5-8311-E28B0B717B23}"/>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56" name="フローチャート: 判断 255">
          <a:extLst>
            <a:ext uri="{FF2B5EF4-FFF2-40B4-BE49-F238E27FC236}">
              <a16:creationId xmlns:a16="http://schemas.microsoft.com/office/drawing/2014/main" id="{8DEE1437-5267-43BB-9C81-44CB35959395}"/>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51452</xdr:rowOff>
    </xdr:from>
    <xdr:ext cx="405111" cy="259045"/>
    <xdr:sp macro="" textlink="">
      <xdr:nvSpPr>
        <xdr:cNvPr id="257" name="n_1aveValue【市民会館】&#10;有形固定資産減価償却率">
          <a:extLst>
            <a:ext uri="{FF2B5EF4-FFF2-40B4-BE49-F238E27FC236}">
              <a16:creationId xmlns:a16="http://schemas.microsoft.com/office/drawing/2014/main" id="{38CDA4B1-322F-492B-9C98-B86D3323EFE7}"/>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258" name="フローチャート: 判断 257">
          <a:extLst>
            <a:ext uri="{FF2B5EF4-FFF2-40B4-BE49-F238E27FC236}">
              <a16:creationId xmlns:a16="http://schemas.microsoft.com/office/drawing/2014/main" id="{67C2945A-BDD5-4E23-A1B1-1A7CF9EAFE1B}"/>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88282</xdr:rowOff>
    </xdr:from>
    <xdr:ext cx="405111" cy="259045"/>
    <xdr:sp macro="" textlink="">
      <xdr:nvSpPr>
        <xdr:cNvPr id="259" name="n_2aveValue【市民会館】&#10;有形固定資産減価償却率">
          <a:extLst>
            <a:ext uri="{FF2B5EF4-FFF2-40B4-BE49-F238E27FC236}">
              <a16:creationId xmlns:a16="http://schemas.microsoft.com/office/drawing/2014/main" id="{F5282857-A405-4970-8E32-F365FCB2CCEE}"/>
            </a:ext>
          </a:extLst>
        </xdr:cNvPr>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59689</xdr:rowOff>
    </xdr:from>
    <xdr:to>
      <xdr:col>10</xdr:col>
      <xdr:colOff>165100</xdr:colOff>
      <xdr:row>105</xdr:row>
      <xdr:rowOff>161289</xdr:rowOff>
    </xdr:to>
    <xdr:sp macro="" textlink="">
      <xdr:nvSpPr>
        <xdr:cNvPr id="260" name="フローチャート: 判断 259">
          <a:extLst>
            <a:ext uri="{FF2B5EF4-FFF2-40B4-BE49-F238E27FC236}">
              <a16:creationId xmlns:a16="http://schemas.microsoft.com/office/drawing/2014/main" id="{DBB1BEEE-E3ED-4821-A847-BA2ADBB080FF}"/>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6366</xdr:rowOff>
    </xdr:from>
    <xdr:ext cx="405111" cy="259045"/>
    <xdr:sp macro="" textlink="">
      <xdr:nvSpPr>
        <xdr:cNvPr id="261" name="n_3aveValue【市民会館】&#10;有形固定資産減価償却率">
          <a:extLst>
            <a:ext uri="{FF2B5EF4-FFF2-40B4-BE49-F238E27FC236}">
              <a16:creationId xmlns:a16="http://schemas.microsoft.com/office/drawing/2014/main" id="{E47ACE75-51B2-4C46-9DA1-80A8ABA32607}"/>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9CB3C0AC-01B3-486B-851C-8A4D2B6DC93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A871305A-C308-4B54-9E51-20AFE2EC05A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1F81FCCD-6A69-4AF4-AB83-4666326A3B8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2AC0BA55-991D-4324-BF98-17B2690D754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F7B25054-BDBD-44F0-9568-8DFB56E0117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44450</xdr:rowOff>
    </xdr:from>
    <xdr:to>
      <xdr:col>20</xdr:col>
      <xdr:colOff>38100</xdr:colOff>
      <xdr:row>104</xdr:row>
      <xdr:rowOff>146050</xdr:rowOff>
    </xdr:to>
    <xdr:sp macro="" textlink="">
      <xdr:nvSpPr>
        <xdr:cNvPr id="267" name="楕円 266">
          <a:extLst>
            <a:ext uri="{FF2B5EF4-FFF2-40B4-BE49-F238E27FC236}">
              <a16:creationId xmlns:a16="http://schemas.microsoft.com/office/drawing/2014/main" id="{B65DE2D0-EEB4-47E7-AB65-4121B07BE527}"/>
            </a:ext>
          </a:extLst>
        </xdr:cNvPr>
        <xdr:cNvSpPr/>
      </xdr:nvSpPr>
      <xdr:spPr>
        <a:xfrm>
          <a:off x="3746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162577</xdr:rowOff>
    </xdr:from>
    <xdr:ext cx="405111" cy="259045"/>
    <xdr:sp macro="" textlink="">
      <xdr:nvSpPr>
        <xdr:cNvPr id="268" name="n_1mainValue【市民会館】&#10;有形固定資産減価償却率">
          <a:extLst>
            <a:ext uri="{FF2B5EF4-FFF2-40B4-BE49-F238E27FC236}">
              <a16:creationId xmlns:a16="http://schemas.microsoft.com/office/drawing/2014/main" id="{FC5EDFCE-FBB6-4801-A8E0-A2C612A1635E}"/>
            </a:ext>
          </a:extLst>
        </xdr:cNvPr>
        <xdr:cNvSpPr txBox="1"/>
      </xdr:nvSpPr>
      <xdr:spPr>
        <a:xfrm>
          <a:off x="35820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ED7DBCDD-FD83-413F-B71C-5B74EDDF2B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F8564892-5AE6-4209-B383-DFC95DAA2B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193C2DA1-5466-4A4A-B901-BB266FD3C9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BB7BAE3F-51BC-4B3F-B385-45B7264B3C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803F979A-84D7-47C6-A75C-D6DD3FF548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B03E1AB2-0BBF-4CA6-82C8-6723CBADA0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66796536-70C6-4210-B633-DF3C833637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0659E0E6-C71E-4A25-AED1-C5D921C7681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a:extLst>
            <a:ext uri="{FF2B5EF4-FFF2-40B4-BE49-F238E27FC236}">
              <a16:creationId xmlns:a16="http://schemas.microsoft.com/office/drawing/2014/main" id="{99555E1F-1850-48FC-A917-4CA5A67E37B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a:extLst>
            <a:ext uri="{FF2B5EF4-FFF2-40B4-BE49-F238E27FC236}">
              <a16:creationId xmlns:a16="http://schemas.microsoft.com/office/drawing/2014/main" id="{42739DB0-1F00-4595-8A73-C6F51C81DD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9" name="直線コネクタ 278">
          <a:extLst>
            <a:ext uri="{FF2B5EF4-FFF2-40B4-BE49-F238E27FC236}">
              <a16:creationId xmlns:a16="http://schemas.microsoft.com/office/drawing/2014/main" id="{0D301175-677F-445E-B19E-C55C19C1289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0" name="テキスト ボックス 279">
          <a:extLst>
            <a:ext uri="{FF2B5EF4-FFF2-40B4-BE49-F238E27FC236}">
              <a16:creationId xmlns:a16="http://schemas.microsoft.com/office/drawing/2014/main" id="{D7F55E50-7885-45FF-BD0B-CA65BE44C48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1" name="直線コネクタ 280">
          <a:extLst>
            <a:ext uri="{FF2B5EF4-FFF2-40B4-BE49-F238E27FC236}">
              <a16:creationId xmlns:a16="http://schemas.microsoft.com/office/drawing/2014/main" id="{192A27B6-AFE3-4375-8C44-ED79C24A41F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2" name="テキスト ボックス 281">
          <a:extLst>
            <a:ext uri="{FF2B5EF4-FFF2-40B4-BE49-F238E27FC236}">
              <a16:creationId xmlns:a16="http://schemas.microsoft.com/office/drawing/2014/main" id="{AA86431C-0BCF-4BF2-8B5B-3C403FC5E71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a:extLst>
            <a:ext uri="{FF2B5EF4-FFF2-40B4-BE49-F238E27FC236}">
              <a16:creationId xmlns:a16="http://schemas.microsoft.com/office/drawing/2014/main" id="{B58C9B8C-2D1C-4B6A-A933-2238B67A4F3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4" name="テキスト ボックス 283">
          <a:extLst>
            <a:ext uri="{FF2B5EF4-FFF2-40B4-BE49-F238E27FC236}">
              <a16:creationId xmlns:a16="http://schemas.microsoft.com/office/drawing/2014/main" id="{F6D7C017-61A5-40F6-99CF-FAF49C5E4EC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5" name="直線コネクタ 284">
          <a:extLst>
            <a:ext uri="{FF2B5EF4-FFF2-40B4-BE49-F238E27FC236}">
              <a16:creationId xmlns:a16="http://schemas.microsoft.com/office/drawing/2014/main" id="{3F5E8B6E-E87E-4F9B-BC26-49E68D1C4D0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6" name="テキスト ボックス 285">
          <a:extLst>
            <a:ext uri="{FF2B5EF4-FFF2-40B4-BE49-F238E27FC236}">
              <a16:creationId xmlns:a16="http://schemas.microsoft.com/office/drawing/2014/main" id="{718B0EFF-DF7E-4D69-A5F5-2A8C3901299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7" name="直線コネクタ 286">
          <a:extLst>
            <a:ext uri="{FF2B5EF4-FFF2-40B4-BE49-F238E27FC236}">
              <a16:creationId xmlns:a16="http://schemas.microsoft.com/office/drawing/2014/main" id="{496DCAC3-63DE-4FB3-AD12-B977A7EB57D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8" name="テキスト ボックス 287">
          <a:extLst>
            <a:ext uri="{FF2B5EF4-FFF2-40B4-BE49-F238E27FC236}">
              <a16:creationId xmlns:a16="http://schemas.microsoft.com/office/drawing/2014/main" id="{8EC996A7-AEE3-4B03-B87D-26A46FEF9F6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a:extLst>
            <a:ext uri="{FF2B5EF4-FFF2-40B4-BE49-F238E27FC236}">
              <a16:creationId xmlns:a16="http://schemas.microsoft.com/office/drawing/2014/main" id="{6F68CF26-08F1-41BA-B6C6-0C1C2DED792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a:extLst>
            <a:ext uri="{FF2B5EF4-FFF2-40B4-BE49-F238E27FC236}">
              <a16:creationId xmlns:a16="http://schemas.microsoft.com/office/drawing/2014/main" id="{0A048712-E6B3-476D-BB67-9285E0D0CE1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a:extLst>
            <a:ext uri="{FF2B5EF4-FFF2-40B4-BE49-F238E27FC236}">
              <a16:creationId xmlns:a16="http://schemas.microsoft.com/office/drawing/2014/main" id="{2E4DC8AE-4A40-45C2-ABF0-23757193113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292" name="直線コネクタ 291">
          <a:extLst>
            <a:ext uri="{FF2B5EF4-FFF2-40B4-BE49-F238E27FC236}">
              <a16:creationId xmlns:a16="http://schemas.microsoft.com/office/drawing/2014/main" id="{12F71F8A-9337-4F47-A7BA-46DF8CFDFE8F}"/>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293" name="【市民会館】&#10;一人当たり面積最小値テキスト">
          <a:extLst>
            <a:ext uri="{FF2B5EF4-FFF2-40B4-BE49-F238E27FC236}">
              <a16:creationId xmlns:a16="http://schemas.microsoft.com/office/drawing/2014/main" id="{DA3E47F2-B2AD-4F85-B9EA-A78FD8E597CA}"/>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294" name="直線コネクタ 293">
          <a:extLst>
            <a:ext uri="{FF2B5EF4-FFF2-40B4-BE49-F238E27FC236}">
              <a16:creationId xmlns:a16="http://schemas.microsoft.com/office/drawing/2014/main" id="{9FB0E18F-7A79-4B5F-B898-7A0CCF0F1713}"/>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295" name="【市民会館】&#10;一人当たり面積最大値テキスト">
          <a:extLst>
            <a:ext uri="{FF2B5EF4-FFF2-40B4-BE49-F238E27FC236}">
              <a16:creationId xmlns:a16="http://schemas.microsoft.com/office/drawing/2014/main" id="{57AA6938-B472-4802-AD99-DA18874D11D8}"/>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296" name="直線コネクタ 295">
          <a:extLst>
            <a:ext uri="{FF2B5EF4-FFF2-40B4-BE49-F238E27FC236}">
              <a16:creationId xmlns:a16="http://schemas.microsoft.com/office/drawing/2014/main" id="{ADB9CDF6-56F2-4373-9E32-8E6CDA90C307}"/>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297" name="【市民会館】&#10;一人当たり面積平均値テキスト">
          <a:extLst>
            <a:ext uri="{FF2B5EF4-FFF2-40B4-BE49-F238E27FC236}">
              <a16:creationId xmlns:a16="http://schemas.microsoft.com/office/drawing/2014/main" id="{B86C9D1B-4CB9-4EC2-981C-08E3F8B6CC55}"/>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298" name="フローチャート: 判断 297">
          <a:extLst>
            <a:ext uri="{FF2B5EF4-FFF2-40B4-BE49-F238E27FC236}">
              <a16:creationId xmlns:a16="http://schemas.microsoft.com/office/drawing/2014/main" id="{D9BBEF19-4AFD-4CFA-BB6A-31F25DEDD255}"/>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299" name="フローチャート: 判断 298">
          <a:extLst>
            <a:ext uri="{FF2B5EF4-FFF2-40B4-BE49-F238E27FC236}">
              <a16:creationId xmlns:a16="http://schemas.microsoft.com/office/drawing/2014/main" id="{488A2932-8F30-40D7-8D3A-E636E89F09BA}"/>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23513</xdr:rowOff>
    </xdr:from>
    <xdr:ext cx="469744" cy="259045"/>
    <xdr:sp macro="" textlink="">
      <xdr:nvSpPr>
        <xdr:cNvPr id="300" name="n_1aveValue【市民会館】&#10;一人当たり面積">
          <a:extLst>
            <a:ext uri="{FF2B5EF4-FFF2-40B4-BE49-F238E27FC236}">
              <a16:creationId xmlns:a16="http://schemas.microsoft.com/office/drawing/2014/main" id="{0035673A-3BFA-4968-8DA2-3FCDC982A233}"/>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301" name="フローチャート: 判断 300">
          <a:extLst>
            <a:ext uri="{FF2B5EF4-FFF2-40B4-BE49-F238E27FC236}">
              <a16:creationId xmlns:a16="http://schemas.microsoft.com/office/drawing/2014/main" id="{EBF80493-7AAD-489E-81CA-F55D94C689B9}"/>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10177</xdr:rowOff>
    </xdr:from>
    <xdr:ext cx="469744" cy="259045"/>
    <xdr:sp macro="" textlink="">
      <xdr:nvSpPr>
        <xdr:cNvPr id="302" name="n_2aveValue【市民会館】&#10;一人当たり面積">
          <a:extLst>
            <a:ext uri="{FF2B5EF4-FFF2-40B4-BE49-F238E27FC236}">
              <a16:creationId xmlns:a16="http://schemas.microsoft.com/office/drawing/2014/main" id="{63195A99-D24A-4B69-AAE2-7F50C800EF46}"/>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160655</xdr:rowOff>
    </xdr:from>
    <xdr:to>
      <xdr:col>41</xdr:col>
      <xdr:colOff>101600</xdr:colOff>
      <xdr:row>105</xdr:row>
      <xdr:rowOff>90805</xdr:rowOff>
    </xdr:to>
    <xdr:sp macro="" textlink="">
      <xdr:nvSpPr>
        <xdr:cNvPr id="303" name="フローチャート: 判断 302">
          <a:extLst>
            <a:ext uri="{FF2B5EF4-FFF2-40B4-BE49-F238E27FC236}">
              <a16:creationId xmlns:a16="http://schemas.microsoft.com/office/drawing/2014/main" id="{13C43515-35C8-41F9-8829-46708DA4D00F}"/>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107332</xdr:rowOff>
    </xdr:from>
    <xdr:ext cx="469744" cy="259045"/>
    <xdr:sp macro="" textlink="">
      <xdr:nvSpPr>
        <xdr:cNvPr id="304" name="n_3aveValue【市民会館】&#10;一人当たり面積">
          <a:extLst>
            <a:ext uri="{FF2B5EF4-FFF2-40B4-BE49-F238E27FC236}">
              <a16:creationId xmlns:a16="http://schemas.microsoft.com/office/drawing/2014/main" id="{415A608D-5FC4-4BFA-B62A-C003F58E1B92}"/>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83E4D7B8-2977-493D-BDC0-9DE5529A648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FAC18E1B-EBE8-4DB8-813D-32FF1F19D8F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8F6C2373-C1F9-4F90-BA74-3350D50047C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3A6FDAA4-B8EE-4E71-BDFC-9D2E35B65E6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94FA939B-B25B-4ED2-8054-901FE0F3B1F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145414</xdr:rowOff>
    </xdr:from>
    <xdr:to>
      <xdr:col>50</xdr:col>
      <xdr:colOff>165100</xdr:colOff>
      <xdr:row>106</xdr:row>
      <xdr:rowOff>75564</xdr:rowOff>
    </xdr:to>
    <xdr:sp macro="" textlink="">
      <xdr:nvSpPr>
        <xdr:cNvPr id="310" name="楕円 309">
          <a:extLst>
            <a:ext uri="{FF2B5EF4-FFF2-40B4-BE49-F238E27FC236}">
              <a16:creationId xmlns:a16="http://schemas.microsoft.com/office/drawing/2014/main" id="{98731412-7088-4E05-8326-3EF5ADC774B6}"/>
            </a:ext>
          </a:extLst>
        </xdr:cNvPr>
        <xdr:cNvSpPr/>
      </xdr:nvSpPr>
      <xdr:spPr>
        <a:xfrm>
          <a:off x="958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66691</xdr:rowOff>
    </xdr:from>
    <xdr:ext cx="469744" cy="259045"/>
    <xdr:sp macro="" textlink="">
      <xdr:nvSpPr>
        <xdr:cNvPr id="311" name="n_1mainValue【市民会館】&#10;一人当たり面積">
          <a:extLst>
            <a:ext uri="{FF2B5EF4-FFF2-40B4-BE49-F238E27FC236}">
              <a16:creationId xmlns:a16="http://schemas.microsoft.com/office/drawing/2014/main" id="{80F4742F-B901-4ECC-B383-EC5106780B6F}"/>
            </a:ext>
          </a:extLst>
        </xdr:cNvPr>
        <xdr:cNvSpPr txBox="1"/>
      </xdr:nvSpPr>
      <xdr:spPr>
        <a:xfrm>
          <a:off x="9391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7D549A0F-30DB-4A34-ABB9-F2126ACD45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45A97631-D449-46EC-85BE-69A7B9AAAA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7EAD835F-4A0E-444C-8FA2-8509563131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F64AC7F6-942B-41B0-B522-DCD1DD501E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AAA5A588-A4AC-44BD-8694-EE8C1051D2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79383DBD-930F-47E4-BAD5-B0C4CBA854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4BC735AD-DD19-4061-8B39-68FD376212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7B2F73D1-3E69-4988-95CB-9A1F581BD5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6FA34B20-D3B7-4BA7-8C48-85C2AC68E7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F5482FC8-25B4-4C62-AF4F-470FF6F8697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a:extLst>
            <a:ext uri="{FF2B5EF4-FFF2-40B4-BE49-F238E27FC236}">
              <a16:creationId xmlns:a16="http://schemas.microsoft.com/office/drawing/2014/main" id="{CD69E43A-C85F-46A0-A75E-C11ACFD3DCD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a:extLst>
            <a:ext uri="{FF2B5EF4-FFF2-40B4-BE49-F238E27FC236}">
              <a16:creationId xmlns:a16="http://schemas.microsoft.com/office/drawing/2014/main" id="{C38C75D5-7C41-4F1F-9D03-46CB348B3AB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a:extLst>
            <a:ext uri="{FF2B5EF4-FFF2-40B4-BE49-F238E27FC236}">
              <a16:creationId xmlns:a16="http://schemas.microsoft.com/office/drawing/2014/main" id="{34E5EE34-19E5-414F-91B3-B44EDCC8A0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a:extLst>
            <a:ext uri="{FF2B5EF4-FFF2-40B4-BE49-F238E27FC236}">
              <a16:creationId xmlns:a16="http://schemas.microsoft.com/office/drawing/2014/main" id="{D803181A-60C0-446F-90B3-85D6AB4FDFE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a:extLst>
            <a:ext uri="{FF2B5EF4-FFF2-40B4-BE49-F238E27FC236}">
              <a16:creationId xmlns:a16="http://schemas.microsoft.com/office/drawing/2014/main" id="{E6FAE078-F05D-4413-BB81-CD716140A8B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a:extLst>
            <a:ext uri="{FF2B5EF4-FFF2-40B4-BE49-F238E27FC236}">
              <a16:creationId xmlns:a16="http://schemas.microsoft.com/office/drawing/2014/main" id="{F0F3F4F5-CCF8-4C59-A24F-4AFDF1C5EE6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a:extLst>
            <a:ext uri="{FF2B5EF4-FFF2-40B4-BE49-F238E27FC236}">
              <a16:creationId xmlns:a16="http://schemas.microsoft.com/office/drawing/2014/main" id="{C94FD63E-7EEF-4328-9D97-F1B1B8A718E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a:extLst>
            <a:ext uri="{FF2B5EF4-FFF2-40B4-BE49-F238E27FC236}">
              <a16:creationId xmlns:a16="http://schemas.microsoft.com/office/drawing/2014/main" id="{EF554C44-F525-41C9-9CB4-DCF243B41F1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a:extLst>
            <a:ext uri="{FF2B5EF4-FFF2-40B4-BE49-F238E27FC236}">
              <a16:creationId xmlns:a16="http://schemas.microsoft.com/office/drawing/2014/main" id="{62E0A76E-0F18-4669-9C4C-C4CFE585E7D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a:extLst>
            <a:ext uri="{FF2B5EF4-FFF2-40B4-BE49-F238E27FC236}">
              <a16:creationId xmlns:a16="http://schemas.microsoft.com/office/drawing/2014/main" id="{3B844857-C3BD-461A-A323-FF348AC4D8F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a:extLst>
            <a:ext uri="{FF2B5EF4-FFF2-40B4-BE49-F238E27FC236}">
              <a16:creationId xmlns:a16="http://schemas.microsoft.com/office/drawing/2014/main" id="{8A2D8F9F-E438-4A93-8B5B-D83D02E8ED2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a:extLst>
            <a:ext uri="{FF2B5EF4-FFF2-40B4-BE49-F238E27FC236}">
              <a16:creationId xmlns:a16="http://schemas.microsoft.com/office/drawing/2014/main" id="{08E8581B-5867-408D-8267-289912638A8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a16="http://schemas.microsoft.com/office/drawing/2014/main" id="{F4509DEE-263D-4A77-9523-4E1DB96750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DA5517C7-32FD-45DA-9409-F86720DC5A7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a:extLst>
            <a:ext uri="{FF2B5EF4-FFF2-40B4-BE49-F238E27FC236}">
              <a16:creationId xmlns:a16="http://schemas.microsoft.com/office/drawing/2014/main" id="{41C8D10E-9B49-4A37-90BB-7B71193DC89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37" name="直線コネクタ 336">
          <a:extLst>
            <a:ext uri="{FF2B5EF4-FFF2-40B4-BE49-F238E27FC236}">
              <a16:creationId xmlns:a16="http://schemas.microsoft.com/office/drawing/2014/main" id="{EA36958C-8BB9-4982-BB76-C312F208877C}"/>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38" name="【一般廃棄物処理施設】&#10;有形固定資産減価償却率最小値テキスト">
          <a:extLst>
            <a:ext uri="{FF2B5EF4-FFF2-40B4-BE49-F238E27FC236}">
              <a16:creationId xmlns:a16="http://schemas.microsoft.com/office/drawing/2014/main" id="{25AC33C1-ED4D-4250-A6F8-2B99BA220171}"/>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39" name="直線コネクタ 338">
          <a:extLst>
            <a:ext uri="{FF2B5EF4-FFF2-40B4-BE49-F238E27FC236}">
              <a16:creationId xmlns:a16="http://schemas.microsoft.com/office/drawing/2014/main" id="{5A308F92-481D-4DD0-A0F6-E6C834564A4F}"/>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一般廃棄物処理施設】&#10;有形固定資産減価償却率最大値テキスト">
          <a:extLst>
            <a:ext uri="{FF2B5EF4-FFF2-40B4-BE49-F238E27FC236}">
              <a16:creationId xmlns:a16="http://schemas.microsoft.com/office/drawing/2014/main" id="{F7280624-6C21-4054-BA10-C16141799E9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a:extLst>
            <a:ext uri="{FF2B5EF4-FFF2-40B4-BE49-F238E27FC236}">
              <a16:creationId xmlns:a16="http://schemas.microsoft.com/office/drawing/2014/main" id="{22468265-BBA5-403F-B759-0E42B19C6C5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342" name="【一般廃棄物処理施設】&#10;有形固定資産減価償却率平均値テキスト">
          <a:extLst>
            <a:ext uri="{FF2B5EF4-FFF2-40B4-BE49-F238E27FC236}">
              <a16:creationId xmlns:a16="http://schemas.microsoft.com/office/drawing/2014/main" id="{1E877EA7-9D5D-4988-867A-4D325EA97E73}"/>
            </a:ext>
          </a:extLst>
        </xdr:cNvPr>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43" name="フローチャート: 判断 342">
          <a:extLst>
            <a:ext uri="{FF2B5EF4-FFF2-40B4-BE49-F238E27FC236}">
              <a16:creationId xmlns:a16="http://schemas.microsoft.com/office/drawing/2014/main" id="{F901D884-444B-4B09-A97F-D2729787C6ED}"/>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44" name="フローチャート: 判断 343">
          <a:extLst>
            <a:ext uri="{FF2B5EF4-FFF2-40B4-BE49-F238E27FC236}">
              <a16:creationId xmlns:a16="http://schemas.microsoft.com/office/drawing/2014/main" id="{2735F111-0111-45ED-AFB7-BAF4F1ED3521}"/>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129557</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A7A720AB-4B40-4752-8068-48EA9AC73EA4}"/>
            </a:ext>
          </a:extLst>
        </xdr:cNvPr>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346" name="フローチャート: 判断 345">
          <a:extLst>
            <a:ext uri="{FF2B5EF4-FFF2-40B4-BE49-F238E27FC236}">
              <a16:creationId xmlns:a16="http://schemas.microsoft.com/office/drawing/2014/main" id="{E1C91F7B-F856-41C7-8EE6-D3B22539BDF1}"/>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3177E920-EBCE-4CCE-B59A-B54D5E2A99BF}"/>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348" name="フローチャート: 判断 347">
          <a:extLst>
            <a:ext uri="{FF2B5EF4-FFF2-40B4-BE49-F238E27FC236}">
              <a16:creationId xmlns:a16="http://schemas.microsoft.com/office/drawing/2014/main" id="{7F5955F8-94FA-4772-95F0-E351E5D485AF}"/>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84BEEA3C-42AB-4451-8A33-49782E921CF7}"/>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32A410C6-C324-4A09-A92D-EDD3988278E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7646421D-6BB7-431F-8FB1-EE231DD775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E71F4B4A-4501-4567-9952-AD0FCDB533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A907847A-9C00-4837-B745-FD5F487F07D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E1F648CF-8BF0-4960-83D0-3C679DBECC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92347</xdr:rowOff>
    </xdr:from>
    <xdr:to>
      <xdr:col>81</xdr:col>
      <xdr:colOff>101600</xdr:colOff>
      <xdr:row>35</xdr:row>
      <xdr:rowOff>22497</xdr:rowOff>
    </xdr:to>
    <xdr:sp macro="" textlink="">
      <xdr:nvSpPr>
        <xdr:cNvPr id="355" name="楕円 354">
          <a:extLst>
            <a:ext uri="{FF2B5EF4-FFF2-40B4-BE49-F238E27FC236}">
              <a16:creationId xmlns:a16="http://schemas.microsoft.com/office/drawing/2014/main" id="{A9D3EE29-7358-4340-AC6C-7430ED6E0597}"/>
            </a:ext>
          </a:extLst>
        </xdr:cNvPr>
        <xdr:cNvSpPr/>
      </xdr:nvSpPr>
      <xdr:spPr>
        <a:xfrm>
          <a:off x="15430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39024</xdr:rowOff>
    </xdr:from>
    <xdr:ext cx="405111" cy="259045"/>
    <xdr:sp macro="" textlink="">
      <xdr:nvSpPr>
        <xdr:cNvPr id="356" name="n_1mainValue【一般廃棄物処理施設】&#10;有形固定資産減価償却率">
          <a:extLst>
            <a:ext uri="{FF2B5EF4-FFF2-40B4-BE49-F238E27FC236}">
              <a16:creationId xmlns:a16="http://schemas.microsoft.com/office/drawing/2014/main" id="{4184392A-218E-4FBD-9898-249C48EAF765}"/>
            </a:ext>
          </a:extLst>
        </xdr:cNvPr>
        <xdr:cNvSpPr txBox="1"/>
      </xdr:nvSpPr>
      <xdr:spPr>
        <a:xfrm>
          <a:off x="152660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9868EC57-7138-4560-8773-577BF7BC96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C248394E-E3BF-4561-BC25-722C6B9835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412EE0B7-584E-44A0-987E-46F16C8A45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3EB12EB0-DC49-411C-A74D-1814878E56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FCB86346-2F59-47F5-90B9-9ED1ABBF6E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431BE5E8-37F9-4ADE-A07A-DFF6437A1D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A8706445-8E73-41E9-8E64-7E3B5C2617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1FDFE653-FF33-4F0D-B74F-10D6367847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A16D01A8-2659-4903-AF85-1253CC5FC4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989852BD-40E3-4ACB-8A8B-D5421C541D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id="{D60638B7-4E34-43C8-BA00-819FC5B7EE0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8" name="テキスト ボックス 367">
          <a:extLst>
            <a:ext uri="{FF2B5EF4-FFF2-40B4-BE49-F238E27FC236}">
              <a16:creationId xmlns:a16="http://schemas.microsoft.com/office/drawing/2014/main" id="{14E87FBC-DCCC-4A16-AFF9-EC7BDED1079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id="{83003D4F-A7AB-410A-BC80-E1A9D12328E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0" name="テキスト ボックス 369">
          <a:extLst>
            <a:ext uri="{FF2B5EF4-FFF2-40B4-BE49-F238E27FC236}">
              <a16:creationId xmlns:a16="http://schemas.microsoft.com/office/drawing/2014/main" id="{6E2187B9-8CCE-4003-B7C0-34D73A1D48F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id="{8823C80D-F646-4497-84E6-265ACB0AC49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2" name="テキスト ボックス 371">
          <a:extLst>
            <a:ext uri="{FF2B5EF4-FFF2-40B4-BE49-F238E27FC236}">
              <a16:creationId xmlns:a16="http://schemas.microsoft.com/office/drawing/2014/main" id="{F6C1997E-0D05-4F56-9317-9E56FDCB09B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id="{AF1501BE-EE46-4E23-8BA6-C29FE329BA3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4" name="テキスト ボックス 373">
          <a:extLst>
            <a:ext uri="{FF2B5EF4-FFF2-40B4-BE49-F238E27FC236}">
              <a16:creationId xmlns:a16="http://schemas.microsoft.com/office/drawing/2014/main" id="{3CD36DB2-BAC9-447A-989F-4CFEA23A1ED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75D165A9-E06F-4956-A1B2-E95CB63C4E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a:extLst>
            <a:ext uri="{FF2B5EF4-FFF2-40B4-BE49-F238E27FC236}">
              <a16:creationId xmlns:a16="http://schemas.microsoft.com/office/drawing/2014/main" id="{C7B41EB8-E309-48D7-A934-88C0F063C1F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42FBFB95-ECAB-46E0-AA58-B76B16A2B2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78" name="直線コネクタ 377">
          <a:extLst>
            <a:ext uri="{FF2B5EF4-FFF2-40B4-BE49-F238E27FC236}">
              <a16:creationId xmlns:a16="http://schemas.microsoft.com/office/drawing/2014/main" id="{14BB6FD9-37A5-4B18-9684-3A5CE16E5A0B}"/>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79" name="【一般廃棄物処理施設】&#10;一人当たり有形固定資産（償却資産）額最小値テキスト">
          <a:extLst>
            <a:ext uri="{FF2B5EF4-FFF2-40B4-BE49-F238E27FC236}">
              <a16:creationId xmlns:a16="http://schemas.microsoft.com/office/drawing/2014/main" id="{D6978CB9-BB99-4666-A4A3-307FDA1DFC93}"/>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80" name="直線コネクタ 379">
          <a:extLst>
            <a:ext uri="{FF2B5EF4-FFF2-40B4-BE49-F238E27FC236}">
              <a16:creationId xmlns:a16="http://schemas.microsoft.com/office/drawing/2014/main" id="{702CA077-03B2-450C-9C36-301AEBFC93B2}"/>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81" name="【一般廃棄物処理施設】&#10;一人当たり有形固定資産（償却資産）額最大値テキスト">
          <a:extLst>
            <a:ext uri="{FF2B5EF4-FFF2-40B4-BE49-F238E27FC236}">
              <a16:creationId xmlns:a16="http://schemas.microsoft.com/office/drawing/2014/main" id="{52644A10-C33D-4C94-B84C-4AB33EB1710E}"/>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82" name="直線コネクタ 381">
          <a:extLst>
            <a:ext uri="{FF2B5EF4-FFF2-40B4-BE49-F238E27FC236}">
              <a16:creationId xmlns:a16="http://schemas.microsoft.com/office/drawing/2014/main" id="{4E340ACB-631F-4BDE-A97C-848CF5AE9FCB}"/>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08E54BA6-0733-4EA2-8A5F-CFEECD287C99}"/>
            </a:ext>
          </a:extLst>
        </xdr:cNvPr>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84" name="フローチャート: 判断 383">
          <a:extLst>
            <a:ext uri="{FF2B5EF4-FFF2-40B4-BE49-F238E27FC236}">
              <a16:creationId xmlns:a16="http://schemas.microsoft.com/office/drawing/2014/main" id="{23EC923C-C9C8-48C7-9482-E6132D90A37B}"/>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85" name="フローチャート: 判断 384">
          <a:extLst>
            <a:ext uri="{FF2B5EF4-FFF2-40B4-BE49-F238E27FC236}">
              <a16:creationId xmlns:a16="http://schemas.microsoft.com/office/drawing/2014/main" id="{B75FCF61-2201-4804-A347-43B2C5C79A57}"/>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22442</xdr:rowOff>
    </xdr:from>
    <xdr:ext cx="599010" cy="259045"/>
    <xdr:sp macro="" textlink="">
      <xdr:nvSpPr>
        <xdr:cNvPr id="386" name="n_1aveValue【一般廃棄物処理施設】&#10;一人当たり有形固定資産（償却資産）額">
          <a:extLst>
            <a:ext uri="{FF2B5EF4-FFF2-40B4-BE49-F238E27FC236}">
              <a16:creationId xmlns:a16="http://schemas.microsoft.com/office/drawing/2014/main" id="{2FDA4320-DEA6-4BBC-9AF4-1D248D5FF0E0}"/>
            </a:ext>
          </a:extLst>
        </xdr:cNvPr>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387" name="フローチャート: 判断 386">
          <a:extLst>
            <a:ext uri="{FF2B5EF4-FFF2-40B4-BE49-F238E27FC236}">
              <a16:creationId xmlns:a16="http://schemas.microsoft.com/office/drawing/2014/main" id="{9EC1A52F-4DBE-4225-8867-C1D1E3D373D2}"/>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id="{33F3D00A-A9BC-48FB-8903-047433625790}"/>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389" name="フローチャート: 判断 388">
          <a:extLst>
            <a:ext uri="{FF2B5EF4-FFF2-40B4-BE49-F238E27FC236}">
              <a16:creationId xmlns:a16="http://schemas.microsoft.com/office/drawing/2014/main" id="{F11F3D5E-5F3B-47AE-89CE-DD545B9516CD}"/>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390" name="n_3aveValue【一般廃棄物処理施設】&#10;一人当たり有形固定資産（償却資産）額">
          <a:extLst>
            <a:ext uri="{FF2B5EF4-FFF2-40B4-BE49-F238E27FC236}">
              <a16:creationId xmlns:a16="http://schemas.microsoft.com/office/drawing/2014/main" id="{D09B20B2-01DA-489A-8024-B61A23E5B19D}"/>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FEE4B1BA-519D-4398-8A77-C5027326C8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C6F60B15-B50C-44FD-9F07-75EAEA6779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408920C3-6DB5-4E63-AD1A-60029308A1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33FB21B4-B6CC-4118-87BC-E15AF19BF6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5A51EBBD-9694-4762-AFD3-B3E51C44B9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164288</xdr:rowOff>
    </xdr:from>
    <xdr:to>
      <xdr:col>112</xdr:col>
      <xdr:colOff>38100</xdr:colOff>
      <xdr:row>39</xdr:row>
      <xdr:rowOff>94438</xdr:rowOff>
    </xdr:to>
    <xdr:sp macro="" textlink="">
      <xdr:nvSpPr>
        <xdr:cNvPr id="396" name="楕円 395">
          <a:extLst>
            <a:ext uri="{FF2B5EF4-FFF2-40B4-BE49-F238E27FC236}">
              <a16:creationId xmlns:a16="http://schemas.microsoft.com/office/drawing/2014/main" id="{D0C5CF56-B0F0-4C4A-8F22-70EA70BD7F1D}"/>
            </a:ext>
          </a:extLst>
        </xdr:cNvPr>
        <xdr:cNvSpPr/>
      </xdr:nvSpPr>
      <xdr:spPr>
        <a:xfrm>
          <a:off x="21272500" y="66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110965</xdr:rowOff>
    </xdr:from>
    <xdr:ext cx="599010" cy="259045"/>
    <xdr:sp macro="" textlink="">
      <xdr:nvSpPr>
        <xdr:cNvPr id="397" name="n_1mainValue【一般廃棄物処理施設】&#10;一人当たり有形固定資産（償却資産）額">
          <a:extLst>
            <a:ext uri="{FF2B5EF4-FFF2-40B4-BE49-F238E27FC236}">
              <a16:creationId xmlns:a16="http://schemas.microsoft.com/office/drawing/2014/main" id="{02623A58-69C5-4863-9A74-0ACB2D45F3FC}"/>
            </a:ext>
          </a:extLst>
        </xdr:cNvPr>
        <xdr:cNvSpPr txBox="1"/>
      </xdr:nvSpPr>
      <xdr:spPr>
        <a:xfrm>
          <a:off x="21011095" y="645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F1A4AE60-C597-4F52-B703-2DCDA82C69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35A305B2-B915-466F-A383-134B4CECB8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449EEF1E-53FC-455D-8E6A-E8232358F2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6247879E-B84E-4F78-BA77-3A6BD5E758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BA308858-A100-4F9D-867A-B4CAF1A5C9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5438ACBB-ACFB-4EB6-9BAF-B1614DD2F0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4FD3C5E4-2657-4391-A264-1E138AFDA4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B96977D7-0B30-4A0E-B49C-91D825D5B38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a:extLst>
            <a:ext uri="{FF2B5EF4-FFF2-40B4-BE49-F238E27FC236}">
              <a16:creationId xmlns:a16="http://schemas.microsoft.com/office/drawing/2014/main" id="{1FA00CD6-AEBE-4C30-B548-7E8FC192C3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a:extLst>
            <a:ext uri="{FF2B5EF4-FFF2-40B4-BE49-F238E27FC236}">
              <a16:creationId xmlns:a16="http://schemas.microsoft.com/office/drawing/2014/main" id="{4B907313-40C0-4569-B796-EDFDB21610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a:extLst>
            <a:ext uri="{FF2B5EF4-FFF2-40B4-BE49-F238E27FC236}">
              <a16:creationId xmlns:a16="http://schemas.microsoft.com/office/drawing/2014/main" id="{BF5DFCA0-3895-4E90-BB13-608E2E26EC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a:extLst>
            <a:ext uri="{FF2B5EF4-FFF2-40B4-BE49-F238E27FC236}">
              <a16:creationId xmlns:a16="http://schemas.microsoft.com/office/drawing/2014/main" id="{D1B45A39-1B34-4F23-9615-3A88D9CF795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a:extLst>
            <a:ext uri="{FF2B5EF4-FFF2-40B4-BE49-F238E27FC236}">
              <a16:creationId xmlns:a16="http://schemas.microsoft.com/office/drawing/2014/main" id="{60635D61-57EA-4F7B-BD2F-A6EAF09340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a:extLst>
            <a:ext uri="{FF2B5EF4-FFF2-40B4-BE49-F238E27FC236}">
              <a16:creationId xmlns:a16="http://schemas.microsoft.com/office/drawing/2014/main" id="{D1B9CA23-0D70-4D64-B04E-0099650465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a:extLst>
            <a:ext uri="{FF2B5EF4-FFF2-40B4-BE49-F238E27FC236}">
              <a16:creationId xmlns:a16="http://schemas.microsoft.com/office/drawing/2014/main" id="{BDC74068-BD96-4BC0-9757-9B9DA4B354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a:extLst>
            <a:ext uri="{FF2B5EF4-FFF2-40B4-BE49-F238E27FC236}">
              <a16:creationId xmlns:a16="http://schemas.microsoft.com/office/drawing/2014/main" id="{3425DA5B-FE5E-4CEC-B4E2-90309078DA4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17515960-DD26-48F9-977B-54640E7AA82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A3E3F7D8-1182-4887-AD6A-6819E488D2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1A4B0380-680F-4526-9C1D-D0F0D4CE14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7A6B8FFF-E987-4677-9549-CABD20BE68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A187844F-87DC-4839-BB85-774820140F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522A40D4-0905-4019-9C56-A29BB9DC49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8884D09D-4157-4138-9819-F9D4D51569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2F9C423F-D126-4673-8996-F3CD2499CD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D37A6EF9-D529-4171-AD87-38F203F2B4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362B3BF7-0C46-445A-9E99-46C3F7A1387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a:extLst>
            <a:ext uri="{FF2B5EF4-FFF2-40B4-BE49-F238E27FC236}">
              <a16:creationId xmlns:a16="http://schemas.microsoft.com/office/drawing/2014/main" id="{3A15266D-59F9-46A3-B1DD-3DCF63271A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5" name="テキスト ボックス 424">
          <a:extLst>
            <a:ext uri="{FF2B5EF4-FFF2-40B4-BE49-F238E27FC236}">
              <a16:creationId xmlns:a16="http://schemas.microsoft.com/office/drawing/2014/main" id="{E52C7E76-7DA8-414D-AD66-5999ACBD77E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a:extLst>
            <a:ext uri="{FF2B5EF4-FFF2-40B4-BE49-F238E27FC236}">
              <a16:creationId xmlns:a16="http://schemas.microsoft.com/office/drawing/2014/main" id="{D1DDD0E2-FD42-41AA-B50F-ADE2C97A89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a:extLst>
            <a:ext uri="{FF2B5EF4-FFF2-40B4-BE49-F238E27FC236}">
              <a16:creationId xmlns:a16="http://schemas.microsoft.com/office/drawing/2014/main" id="{ED8F7C2B-5BB8-45DE-AD46-5D61B640A7E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a:extLst>
            <a:ext uri="{FF2B5EF4-FFF2-40B4-BE49-F238E27FC236}">
              <a16:creationId xmlns:a16="http://schemas.microsoft.com/office/drawing/2014/main" id="{3DD8DDCA-5DA2-466C-AB50-7F8439757CB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a:extLst>
            <a:ext uri="{FF2B5EF4-FFF2-40B4-BE49-F238E27FC236}">
              <a16:creationId xmlns:a16="http://schemas.microsoft.com/office/drawing/2014/main" id="{4CDBEA08-3232-4425-8943-C31F9B830BD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a:extLst>
            <a:ext uri="{FF2B5EF4-FFF2-40B4-BE49-F238E27FC236}">
              <a16:creationId xmlns:a16="http://schemas.microsoft.com/office/drawing/2014/main" id="{492B6302-D151-4F34-A30A-B4156CA5266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a:extLst>
            <a:ext uri="{FF2B5EF4-FFF2-40B4-BE49-F238E27FC236}">
              <a16:creationId xmlns:a16="http://schemas.microsoft.com/office/drawing/2014/main" id="{B4EE2820-229F-4C29-B1C3-2D172013E0A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a:extLst>
            <a:ext uri="{FF2B5EF4-FFF2-40B4-BE49-F238E27FC236}">
              <a16:creationId xmlns:a16="http://schemas.microsoft.com/office/drawing/2014/main" id="{3B80B0C0-3F57-4C2E-BF5C-6A07E2AE43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a:extLst>
            <a:ext uri="{FF2B5EF4-FFF2-40B4-BE49-F238E27FC236}">
              <a16:creationId xmlns:a16="http://schemas.microsoft.com/office/drawing/2014/main" id="{8F0C68DD-C896-4FD8-8342-4C54DA93A82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a:extLst>
            <a:ext uri="{FF2B5EF4-FFF2-40B4-BE49-F238E27FC236}">
              <a16:creationId xmlns:a16="http://schemas.microsoft.com/office/drawing/2014/main" id="{F0A3E0A2-FF57-4F2A-B13A-CBE813FFCCD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5" name="テキスト ボックス 434">
          <a:extLst>
            <a:ext uri="{FF2B5EF4-FFF2-40B4-BE49-F238E27FC236}">
              <a16:creationId xmlns:a16="http://schemas.microsoft.com/office/drawing/2014/main" id="{81F06406-A390-469B-B12F-3239F4F3900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518938C3-A073-4D3F-AFE2-D38E4B903C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7" name="テキスト ボックス 436">
          <a:extLst>
            <a:ext uri="{FF2B5EF4-FFF2-40B4-BE49-F238E27FC236}">
              <a16:creationId xmlns:a16="http://schemas.microsoft.com/office/drawing/2014/main" id="{D593DEBB-E3FE-45CB-8991-F703C0C596E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E64DCC3E-4E49-46EC-BD87-A8AFD90C25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39" name="直線コネクタ 438">
          <a:extLst>
            <a:ext uri="{FF2B5EF4-FFF2-40B4-BE49-F238E27FC236}">
              <a16:creationId xmlns:a16="http://schemas.microsoft.com/office/drawing/2014/main" id="{7DA49EF9-7067-44B1-BA50-053060AA08CC}"/>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40" name="【消防施設】&#10;有形固定資産減価償却率最小値テキスト">
          <a:extLst>
            <a:ext uri="{FF2B5EF4-FFF2-40B4-BE49-F238E27FC236}">
              <a16:creationId xmlns:a16="http://schemas.microsoft.com/office/drawing/2014/main" id="{64E8152D-CA18-4F30-BAF7-91379590FE3B}"/>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41" name="直線コネクタ 440">
          <a:extLst>
            <a:ext uri="{FF2B5EF4-FFF2-40B4-BE49-F238E27FC236}">
              <a16:creationId xmlns:a16="http://schemas.microsoft.com/office/drawing/2014/main" id="{289C8869-2C8C-4307-A8E6-FC82C6644EFB}"/>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42" name="【消防施設】&#10;有形固定資産減価償却率最大値テキスト">
          <a:extLst>
            <a:ext uri="{FF2B5EF4-FFF2-40B4-BE49-F238E27FC236}">
              <a16:creationId xmlns:a16="http://schemas.microsoft.com/office/drawing/2014/main" id="{12941B5A-2123-4936-8B16-B32F572247CD}"/>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43" name="直線コネクタ 442">
          <a:extLst>
            <a:ext uri="{FF2B5EF4-FFF2-40B4-BE49-F238E27FC236}">
              <a16:creationId xmlns:a16="http://schemas.microsoft.com/office/drawing/2014/main" id="{A8832246-A600-46B7-96E5-99E203BB2A5A}"/>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474B402F-4E00-4DEB-B6EC-151BCEEA92E3}"/>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45" name="フローチャート: 判断 444">
          <a:extLst>
            <a:ext uri="{FF2B5EF4-FFF2-40B4-BE49-F238E27FC236}">
              <a16:creationId xmlns:a16="http://schemas.microsoft.com/office/drawing/2014/main" id="{F14AD4FD-5DC6-4268-B233-5EBCF2E22817}"/>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46" name="フローチャート: 判断 445">
          <a:extLst>
            <a:ext uri="{FF2B5EF4-FFF2-40B4-BE49-F238E27FC236}">
              <a16:creationId xmlns:a16="http://schemas.microsoft.com/office/drawing/2014/main" id="{05E6486F-E86A-4307-B6FC-E9034B3FCD35}"/>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47" name="n_1aveValue【消防施設】&#10;有形固定資産減価償却率">
          <a:extLst>
            <a:ext uri="{FF2B5EF4-FFF2-40B4-BE49-F238E27FC236}">
              <a16:creationId xmlns:a16="http://schemas.microsoft.com/office/drawing/2014/main" id="{4593FE62-0F2A-44EB-AFEA-E75D45600A27}"/>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448" name="フローチャート: 判断 447">
          <a:extLst>
            <a:ext uri="{FF2B5EF4-FFF2-40B4-BE49-F238E27FC236}">
              <a16:creationId xmlns:a16="http://schemas.microsoft.com/office/drawing/2014/main" id="{50542595-E9EF-4816-910A-2307DF651DA7}"/>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449" name="n_2aveValue【消防施設】&#10;有形固定資産減価償却率">
          <a:extLst>
            <a:ext uri="{FF2B5EF4-FFF2-40B4-BE49-F238E27FC236}">
              <a16:creationId xmlns:a16="http://schemas.microsoft.com/office/drawing/2014/main" id="{D0EC2AAA-2F1E-4B7E-B103-01128E904508}"/>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450" name="フローチャート: 判断 449">
          <a:extLst>
            <a:ext uri="{FF2B5EF4-FFF2-40B4-BE49-F238E27FC236}">
              <a16:creationId xmlns:a16="http://schemas.microsoft.com/office/drawing/2014/main" id="{AD0E1614-2A47-416C-9058-D58C2FE256D7}"/>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451" name="n_3aveValue【消防施設】&#10;有形固定資産減価償却率">
          <a:extLst>
            <a:ext uri="{FF2B5EF4-FFF2-40B4-BE49-F238E27FC236}">
              <a16:creationId xmlns:a16="http://schemas.microsoft.com/office/drawing/2014/main" id="{976CF160-5EF0-4BCE-9B07-624D9466EEFD}"/>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709E48F8-C7EF-46A0-B6B7-FD1639E291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1109C66D-5E40-4219-B344-7A6F454C21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D5F4B9B9-816F-4D00-8754-694471AD5B9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EFD323F6-7D9A-4436-B288-9265387125A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BE72CB77-E7C0-46C1-B818-80B29EDC6C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62412</xdr:rowOff>
    </xdr:from>
    <xdr:to>
      <xdr:col>81</xdr:col>
      <xdr:colOff>101600</xdr:colOff>
      <xdr:row>84</xdr:row>
      <xdr:rowOff>164012</xdr:rowOff>
    </xdr:to>
    <xdr:sp macro="" textlink="">
      <xdr:nvSpPr>
        <xdr:cNvPr id="457" name="楕円 456">
          <a:extLst>
            <a:ext uri="{FF2B5EF4-FFF2-40B4-BE49-F238E27FC236}">
              <a16:creationId xmlns:a16="http://schemas.microsoft.com/office/drawing/2014/main" id="{1F5C0210-1EA5-4B9D-A405-75B1E63D0E66}"/>
            </a:ext>
          </a:extLst>
        </xdr:cNvPr>
        <xdr:cNvSpPr/>
      </xdr:nvSpPr>
      <xdr:spPr>
        <a:xfrm>
          <a:off x="1543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155139</xdr:rowOff>
    </xdr:from>
    <xdr:ext cx="405111" cy="259045"/>
    <xdr:sp macro="" textlink="">
      <xdr:nvSpPr>
        <xdr:cNvPr id="458" name="n_1mainValue【消防施設】&#10;有形固定資産減価償却率">
          <a:extLst>
            <a:ext uri="{FF2B5EF4-FFF2-40B4-BE49-F238E27FC236}">
              <a16:creationId xmlns:a16="http://schemas.microsoft.com/office/drawing/2014/main" id="{F2046363-A778-48CD-92E3-EFE7850C560B}"/>
            </a:ext>
          </a:extLst>
        </xdr:cNvPr>
        <xdr:cNvSpPr txBox="1"/>
      </xdr:nvSpPr>
      <xdr:spPr>
        <a:xfrm>
          <a:off x="152660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a:extLst>
            <a:ext uri="{FF2B5EF4-FFF2-40B4-BE49-F238E27FC236}">
              <a16:creationId xmlns:a16="http://schemas.microsoft.com/office/drawing/2014/main" id="{2E677F47-986A-4B45-A33F-B7093C0054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a:extLst>
            <a:ext uri="{FF2B5EF4-FFF2-40B4-BE49-F238E27FC236}">
              <a16:creationId xmlns:a16="http://schemas.microsoft.com/office/drawing/2014/main" id="{71961354-BEF4-4B4F-BB10-D9EAF7B25A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a:extLst>
            <a:ext uri="{FF2B5EF4-FFF2-40B4-BE49-F238E27FC236}">
              <a16:creationId xmlns:a16="http://schemas.microsoft.com/office/drawing/2014/main" id="{FE5C4B34-980C-4CCF-98A0-6A478ACCFB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a:extLst>
            <a:ext uri="{FF2B5EF4-FFF2-40B4-BE49-F238E27FC236}">
              <a16:creationId xmlns:a16="http://schemas.microsoft.com/office/drawing/2014/main" id="{3A79C12B-0F61-4710-B499-754CD575C4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a:extLst>
            <a:ext uri="{FF2B5EF4-FFF2-40B4-BE49-F238E27FC236}">
              <a16:creationId xmlns:a16="http://schemas.microsoft.com/office/drawing/2014/main" id="{D88B58EC-65CE-44E5-B3AC-DF3D15822E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a:extLst>
            <a:ext uri="{FF2B5EF4-FFF2-40B4-BE49-F238E27FC236}">
              <a16:creationId xmlns:a16="http://schemas.microsoft.com/office/drawing/2014/main" id="{2FAAD05C-414D-4B58-9F3D-6133A479D0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a:extLst>
            <a:ext uri="{FF2B5EF4-FFF2-40B4-BE49-F238E27FC236}">
              <a16:creationId xmlns:a16="http://schemas.microsoft.com/office/drawing/2014/main" id="{31675A67-1863-49B4-8DB5-049D877120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a:extLst>
            <a:ext uri="{FF2B5EF4-FFF2-40B4-BE49-F238E27FC236}">
              <a16:creationId xmlns:a16="http://schemas.microsoft.com/office/drawing/2014/main" id="{2884E609-8B5A-4171-9808-E8DAD1CBF8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a:extLst>
            <a:ext uri="{FF2B5EF4-FFF2-40B4-BE49-F238E27FC236}">
              <a16:creationId xmlns:a16="http://schemas.microsoft.com/office/drawing/2014/main" id="{0A2401BA-FAA1-428B-BF3D-E4000F46269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a:extLst>
            <a:ext uri="{FF2B5EF4-FFF2-40B4-BE49-F238E27FC236}">
              <a16:creationId xmlns:a16="http://schemas.microsoft.com/office/drawing/2014/main" id="{DB5EF325-E54F-49C2-A093-0CB06A229C7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9" name="直線コネクタ 468">
          <a:extLst>
            <a:ext uri="{FF2B5EF4-FFF2-40B4-BE49-F238E27FC236}">
              <a16:creationId xmlns:a16="http://schemas.microsoft.com/office/drawing/2014/main" id="{12F8E80C-B198-4944-B37F-801230D38DA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0" name="テキスト ボックス 469">
          <a:extLst>
            <a:ext uri="{FF2B5EF4-FFF2-40B4-BE49-F238E27FC236}">
              <a16:creationId xmlns:a16="http://schemas.microsoft.com/office/drawing/2014/main" id="{FC1598C8-CAA7-4143-BDE7-64495365FFD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1" name="直線コネクタ 470">
          <a:extLst>
            <a:ext uri="{FF2B5EF4-FFF2-40B4-BE49-F238E27FC236}">
              <a16:creationId xmlns:a16="http://schemas.microsoft.com/office/drawing/2014/main" id="{CE61123B-28C9-4CBF-8AA4-96507EC13D0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2" name="テキスト ボックス 471">
          <a:extLst>
            <a:ext uri="{FF2B5EF4-FFF2-40B4-BE49-F238E27FC236}">
              <a16:creationId xmlns:a16="http://schemas.microsoft.com/office/drawing/2014/main" id="{C06D4914-DBFC-44C3-A554-3EF6B57B4F4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3" name="直線コネクタ 472">
          <a:extLst>
            <a:ext uri="{FF2B5EF4-FFF2-40B4-BE49-F238E27FC236}">
              <a16:creationId xmlns:a16="http://schemas.microsoft.com/office/drawing/2014/main" id="{D2001C0D-174A-4E33-8F1B-7A026430147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4" name="テキスト ボックス 473">
          <a:extLst>
            <a:ext uri="{FF2B5EF4-FFF2-40B4-BE49-F238E27FC236}">
              <a16:creationId xmlns:a16="http://schemas.microsoft.com/office/drawing/2014/main" id="{A98AA918-9715-4F37-86B3-7433FC60FD0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5" name="直線コネクタ 474">
          <a:extLst>
            <a:ext uri="{FF2B5EF4-FFF2-40B4-BE49-F238E27FC236}">
              <a16:creationId xmlns:a16="http://schemas.microsoft.com/office/drawing/2014/main" id="{B732DEB5-8A99-4E15-A91B-B8A96D2B276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6" name="テキスト ボックス 475">
          <a:extLst>
            <a:ext uri="{FF2B5EF4-FFF2-40B4-BE49-F238E27FC236}">
              <a16:creationId xmlns:a16="http://schemas.microsoft.com/office/drawing/2014/main" id="{F0381DCF-FBC7-4494-A55C-1A93447995A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7" name="直線コネクタ 476">
          <a:extLst>
            <a:ext uri="{FF2B5EF4-FFF2-40B4-BE49-F238E27FC236}">
              <a16:creationId xmlns:a16="http://schemas.microsoft.com/office/drawing/2014/main" id="{495E91C1-81E7-4CEE-A859-855947ED649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8" name="テキスト ボックス 477">
          <a:extLst>
            <a:ext uri="{FF2B5EF4-FFF2-40B4-BE49-F238E27FC236}">
              <a16:creationId xmlns:a16="http://schemas.microsoft.com/office/drawing/2014/main" id="{73B1CC1D-6090-4C43-AE4B-832C326B6B4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a:extLst>
            <a:ext uri="{FF2B5EF4-FFF2-40B4-BE49-F238E27FC236}">
              <a16:creationId xmlns:a16="http://schemas.microsoft.com/office/drawing/2014/main" id="{D10BA015-81D4-4B8D-83DA-2E63414ABB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A4B61878-A299-402E-895E-8F1AF6567D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a:extLst>
            <a:ext uri="{FF2B5EF4-FFF2-40B4-BE49-F238E27FC236}">
              <a16:creationId xmlns:a16="http://schemas.microsoft.com/office/drawing/2014/main" id="{4C9A64E2-06D7-424C-9EBA-C93E927383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82" name="直線コネクタ 481">
          <a:extLst>
            <a:ext uri="{FF2B5EF4-FFF2-40B4-BE49-F238E27FC236}">
              <a16:creationId xmlns:a16="http://schemas.microsoft.com/office/drawing/2014/main" id="{2152A11F-E093-49A5-A11E-4B3073716D67}"/>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83" name="【消防施設】&#10;一人当たり面積最小値テキスト">
          <a:extLst>
            <a:ext uri="{FF2B5EF4-FFF2-40B4-BE49-F238E27FC236}">
              <a16:creationId xmlns:a16="http://schemas.microsoft.com/office/drawing/2014/main" id="{7F6A059B-4A1E-4D18-97F4-F7CA08EC8BD6}"/>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84" name="直線コネクタ 483">
          <a:extLst>
            <a:ext uri="{FF2B5EF4-FFF2-40B4-BE49-F238E27FC236}">
              <a16:creationId xmlns:a16="http://schemas.microsoft.com/office/drawing/2014/main" id="{3E3FB93A-55FB-4237-B0B4-199CB3CD74C8}"/>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85" name="【消防施設】&#10;一人当たり面積最大値テキスト">
          <a:extLst>
            <a:ext uri="{FF2B5EF4-FFF2-40B4-BE49-F238E27FC236}">
              <a16:creationId xmlns:a16="http://schemas.microsoft.com/office/drawing/2014/main" id="{2566BFCC-08DD-4C2B-BA7B-C53DD8300A8A}"/>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86" name="直線コネクタ 485">
          <a:extLst>
            <a:ext uri="{FF2B5EF4-FFF2-40B4-BE49-F238E27FC236}">
              <a16:creationId xmlns:a16="http://schemas.microsoft.com/office/drawing/2014/main" id="{347B40F0-57E9-4852-BA52-B69D05B0F27F}"/>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487" name="【消防施設】&#10;一人当たり面積平均値テキスト">
          <a:extLst>
            <a:ext uri="{FF2B5EF4-FFF2-40B4-BE49-F238E27FC236}">
              <a16:creationId xmlns:a16="http://schemas.microsoft.com/office/drawing/2014/main" id="{FF72B566-77AE-4833-A15F-20EF0B81AB6E}"/>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88" name="フローチャート: 判断 487">
          <a:extLst>
            <a:ext uri="{FF2B5EF4-FFF2-40B4-BE49-F238E27FC236}">
              <a16:creationId xmlns:a16="http://schemas.microsoft.com/office/drawing/2014/main" id="{B1C5FF62-394B-4F2B-9B2E-F5824C80E8B8}"/>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89" name="フローチャート: 判断 488">
          <a:extLst>
            <a:ext uri="{FF2B5EF4-FFF2-40B4-BE49-F238E27FC236}">
              <a16:creationId xmlns:a16="http://schemas.microsoft.com/office/drawing/2014/main" id="{45262633-6809-49E3-A458-EF1DE9E1975B}"/>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49547</xdr:rowOff>
    </xdr:from>
    <xdr:ext cx="469744" cy="259045"/>
    <xdr:sp macro="" textlink="">
      <xdr:nvSpPr>
        <xdr:cNvPr id="490" name="n_1aveValue【消防施設】&#10;一人当たり面積">
          <a:extLst>
            <a:ext uri="{FF2B5EF4-FFF2-40B4-BE49-F238E27FC236}">
              <a16:creationId xmlns:a16="http://schemas.microsoft.com/office/drawing/2014/main" id="{7062711C-7F82-4F68-A430-B06AE69057F0}"/>
            </a:ext>
          </a:extLst>
        </xdr:cNvPr>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491" name="フローチャート: 判断 490">
          <a:extLst>
            <a:ext uri="{FF2B5EF4-FFF2-40B4-BE49-F238E27FC236}">
              <a16:creationId xmlns:a16="http://schemas.microsoft.com/office/drawing/2014/main" id="{C89FE2F7-2C8F-42F4-ACF2-CEF95F1377F1}"/>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492" name="n_2aveValue【消防施設】&#10;一人当たり面積">
          <a:extLst>
            <a:ext uri="{FF2B5EF4-FFF2-40B4-BE49-F238E27FC236}">
              <a16:creationId xmlns:a16="http://schemas.microsoft.com/office/drawing/2014/main" id="{E5E96912-4C7F-400E-BBAA-949FA4647609}"/>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493" name="フローチャート: 判断 492">
          <a:extLst>
            <a:ext uri="{FF2B5EF4-FFF2-40B4-BE49-F238E27FC236}">
              <a16:creationId xmlns:a16="http://schemas.microsoft.com/office/drawing/2014/main" id="{A9EAEDC3-B2B1-4BD4-AC7A-2B2A555FF115}"/>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494" name="n_3aveValue【消防施設】&#10;一人当たり面積">
          <a:extLst>
            <a:ext uri="{FF2B5EF4-FFF2-40B4-BE49-F238E27FC236}">
              <a16:creationId xmlns:a16="http://schemas.microsoft.com/office/drawing/2014/main" id="{FE1CEDA9-4918-4868-A954-25C4E7687C39}"/>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4C4BA8BE-70DA-4881-8280-1A59D60C94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15E0A045-080A-4D80-BA9A-7038A39615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C8E95AB7-7754-4650-9251-838A651B2C1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967FF98E-4BB7-43F9-8BD5-F329474533D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97C8FAB4-FA6E-4B7A-84ED-0866C81AAE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154939</xdr:rowOff>
    </xdr:from>
    <xdr:to>
      <xdr:col>112</xdr:col>
      <xdr:colOff>38100</xdr:colOff>
      <xdr:row>83</xdr:row>
      <xdr:rowOff>85089</xdr:rowOff>
    </xdr:to>
    <xdr:sp macro="" textlink="">
      <xdr:nvSpPr>
        <xdr:cNvPr id="500" name="楕円 499">
          <a:extLst>
            <a:ext uri="{FF2B5EF4-FFF2-40B4-BE49-F238E27FC236}">
              <a16:creationId xmlns:a16="http://schemas.microsoft.com/office/drawing/2014/main" id="{95F821E4-0FDA-48E7-A4C8-681C22437A06}"/>
            </a:ext>
          </a:extLst>
        </xdr:cNvPr>
        <xdr:cNvSpPr/>
      </xdr:nvSpPr>
      <xdr:spPr>
        <a:xfrm>
          <a:off x="2127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101616</xdr:rowOff>
    </xdr:from>
    <xdr:ext cx="469744" cy="259045"/>
    <xdr:sp macro="" textlink="">
      <xdr:nvSpPr>
        <xdr:cNvPr id="501" name="n_1mainValue【消防施設】&#10;一人当たり面積">
          <a:extLst>
            <a:ext uri="{FF2B5EF4-FFF2-40B4-BE49-F238E27FC236}">
              <a16:creationId xmlns:a16="http://schemas.microsoft.com/office/drawing/2014/main" id="{093D71C6-C98E-4ECA-9A64-42D15D479F55}"/>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a:extLst>
            <a:ext uri="{FF2B5EF4-FFF2-40B4-BE49-F238E27FC236}">
              <a16:creationId xmlns:a16="http://schemas.microsoft.com/office/drawing/2014/main" id="{195BFB1C-8FD9-4BDA-A430-E2FCE21FE1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a:extLst>
            <a:ext uri="{FF2B5EF4-FFF2-40B4-BE49-F238E27FC236}">
              <a16:creationId xmlns:a16="http://schemas.microsoft.com/office/drawing/2014/main" id="{AD9B3604-34BD-46AA-86DB-E6E1B4043D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a:extLst>
            <a:ext uri="{FF2B5EF4-FFF2-40B4-BE49-F238E27FC236}">
              <a16:creationId xmlns:a16="http://schemas.microsoft.com/office/drawing/2014/main" id="{7BA9E289-AE42-40C4-B359-B5757AB8E3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a:extLst>
            <a:ext uri="{FF2B5EF4-FFF2-40B4-BE49-F238E27FC236}">
              <a16:creationId xmlns:a16="http://schemas.microsoft.com/office/drawing/2014/main" id="{DF1ACFC2-EEF0-4269-A7BB-9F3795EC9A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a:extLst>
            <a:ext uri="{FF2B5EF4-FFF2-40B4-BE49-F238E27FC236}">
              <a16:creationId xmlns:a16="http://schemas.microsoft.com/office/drawing/2014/main" id="{74081CE1-0F4E-4CB1-B0E0-EACD2E6E3F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a:extLst>
            <a:ext uri="{FF2B5EF4-FFF2-40B4-BE49-F238E27FC236}">
              <a16:creationId xmlns:a16="http://schemas.microsoft.com/office/drawing/2014/main" id="{89EDB1A4-B51D-46DE-957C-EB0FB0EF49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a:extLst>
            <a:ext uri="{FF2B5EF4-FFF2-40B4-BE49-F238E27FC236}">
              <a16:creationId xmlns:a16="http://schemas.microsoft.com/office/drawing/2014/main" id="{93CCA0AC-303B-41E2-9CCC-D71BCF59A8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a:extLst>
            <a:ext uri="{FF2B5EF4-FFF2-40B4-BE49-F238E27FC236}">
              <a16:creationId xmlns:a16="http://schemas.microsoft.com/office/drawing/2014/main" id="{4672C850-7394-4860-91F3-A40420EEBC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a:extLst>
            <a:ext uri="{FF2B5EF4-FFF2-40B4-BE49-F238E27FC236}">
              <a16:creationId xmlns:a16="http://schemas.microsoft.com/office/drawing/2014/main" id="{2CBC8264-9ED4-4E38-BCA6-1D59B29AE3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a:extLst>
            <a:ext uri="{FF2B5EF4-FFF2-40B4-BE49-F238E27FC236}">
              <a16:creationId xmlns:a16="http://schemas.microsoft.com/office/drawing/2014/main" id="{D0119123-7086-4BE9-9EBC-913F2D240E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a:extLst>
            <a:ext uri="{FF2B5EF4-FFF2-40B4-BE49-F238E27FC236}">
              <a16:creationId xmlns:a16="http://schemas.microsoft.com/office/drawing/2014/main" id="{2A78F1BD-DE86-4131-9C1A-F8AFA12EF7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a:extLst>
            <a:ext uri="{FF2B5EF4-FFF2-40B4-BE49-F238E27FC236}">
              <a16:creationId xmlns:a16="http://schemas.microsoft.com/office/drawing/2014/main" id="{F860E863-FDF5-4002-A3D9-85A2C848BF2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a:extLst>
            <a:ext uri="{FF2B5EF4-FFF2-40B4-BE49-F238E27FC236}">
              <a16:creationId xmlns:a16="http://schemas.microsoft.com/office/drawing/2014/main" id="{9AAD6A52-A843-423F-B0DE-0DDC0BC5FF6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a:extLst>
            <a:ext uri="{FF2B5EF4-FFF2-40B4-BE49-F238E27FC236}">
              <a16:creationId xmlns:a16="http://schemas.microsoft.com/office/drawing/2014/main" id="{699D669A-F5FD-4D75-998F-190A6785B57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a:extLst>
            <a:ext uri="{FF2B5EF4-FFF2-40B4-BE49-F238E27FC236}">
              <a16:creationId xmlns:a16="http://schemas.microsoft.com/office/drawing/2014/main" id="{4017A8BD-AFD6-42F5-91D2-4FCC5CAEDE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a:extLst>
            <a:ext uri="{FF2B5EF4-FFF2-40B4-BE49-F238E27FC236}">
              <a16:creationId xmlns:a16="http://schemas.microsoft.com/office/drawing/2014/main" id="{132E48AB-56D3-4130-BC1D-861E927FC40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a:extLst>
            <a:ext uri="{FF2B5EF4-FFF2-40B4-BE49-F238E27FC236}">
              <a16:creationId xmlns:a16="http://schemas.microsoft.com/office/drawing/2014/main" id="{C118B3BF-A11F-4123-8F69-CF2AA3E8887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a:extLst>
            <a:ext uri="{FF2B5EF4-FFF2-40B4-BE49-F238E27FC236}">
              <a16:creationId xmlns:a16="http://schemas.microsoft.com/office/drawing/2014/main" id="{F45EDE42-1B0A-484F-9F1D-4925FD30EAB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a:extLst>
            <a:ext uri="{FF2B5EF4-FFF2-40B4-BE49-F238E27FC236}">
              <a16:creationId xmlns:a16="http://schemas.microsoft.com/office/drawing/2014/main" id="{EBE31993-47CD-472C-B8D0-FEACEF90B14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a:extLst>
            <a:ext uri="{FF2B5EF4-FFF2-40B4-BE49-F238E27FC236}">
              <a16:creationId xmlns:a16="http://schemas.microsoft.com/office/drawing/2014/main" id="{E3AC775D-6B61-463D-862A-D2B72DB3B74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a:extLst>
            <a:ext uri="{FF2B5EF4-FFF2-40B4-BE49-F238E27FC236}">
              <a16:creationId xmlns:a16="http://schemas.microsoft.com/office/drawing/2014/main" id="{5F88FD28-EE22-4D1C-A608-A07EF6950A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a:extLst>
            <a:ext uri="{FF2B5EF4-FFF2-40B4-BE49-F238E27FC236}">
              <a16:creationId xmlns:a16="http://schemas.microsoft.com/office/drawing/2014/main" id="{4DF86242-8F72-4BAE-AE6B-712E2A6F528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BD6E553F-3C31-4B9B-BF84-25FECBA5EA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30B2613F-1BF0-443A-9303-DAB3F237025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a:extLst>
            <a:ext uri="{FF2B5EF4-FFF2-40B4-BE49-F238E27FC236}">
              <a16:creationId xmlns:a16="http://schemas.microsoft.com/office/drawing/2014/main" id="{9A190EED-9653-4BE0-8F4F-CBAAA7C6D6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27" name="直線コネクタ 526">
          <a:extLst>
            <a:ext uri="{FF2B5EF4-FFF2-40B4-BE49-F238E27FC236}">
              <a16:creationId xmlns:a16="http://schemas.microsoft.com/office/drawing/2014/main" id="{00BABD2A-76CB-4C42-A1E1-D21F21B6A921}"/>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28" name="【庁舎】&#10;有形固定資産減価償却率最小値テキスト">
          <a:extLst>
            <a:ext uri="{FF2B5EF4-FFF2-40B4-BE49-F238E27FC236}">
              <a16:creationId xmlns:a16="http://schemas.microsoft.com/office/drawing/2014/main" id="{7407AA57-80E3-4DF3-978B-CF9CD99F6F73}"/>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29" name="直線コネクタ 528">
          <a:extLst>
            <a:ext uri="{FF2B5EF4-FFF2-40B4-BE49-F238E27FC236}">
              <a16:creationId xmlns:a16="http://schemas.microsoft.com/office/drawing/2014/main" id="{BCEE1970-9EDF-47BB-8F45-61C723B78A1A}"/>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30" name="【庁舎】&#10;有形固定資産減価償却率最大値テキスト">
          <a:extLst>
            <a:ext uri="{FF2B5EF4-FFF2-40B4-BE49-F238E27FC236}">
              <a16:creationId xmlns:a16="http://schemas.microsoft.com/office/drawing/2014/main" id="{E5AA9D5B-54B8-4A53-B15A-D3D603BB644A}"/>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31" name="直線コネクタ 530">
          <a:extLst>
            <a:ext uri="{FF2B5EF4-FFF2-40B4-BE49-F238E27FC236}">
              <a16:creationId xmlns:a16="http://schemas.microsoft.com/office/drawing/2014/main" id="{EBD8CAB1-0BD8-4457-A223-852706DD88BE}"/>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32" name="【庁舎】&#10;有形固定資産減価償却率平均値テキスト">
          <a:extLst>
            <a:ext uri="{FF2B5EF4-FFF2-40B4-BE49-F238E27FC236}">
              <a16:creationId xmlns:a16="http://schemas.microsoft.com/office/drawing/2014/main" id="{B911670C-7607-4AA4-B514-7525C05F54E6}"/>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33" name="フローチャート: 判断 532">
          <a:extLst>
            <a:ext uri="{FF2B5EF4-FFF2-40B4-BE49-F238E27FC236}">
              <a16:creationId xmlns:a16="http://schemas.microsoft.com/office/drawing/2014/main" id="{7368E931-53EF-42F3-A372-A7AC5E98BAF6}"/>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34" name="フローチャート: 判断 533">
          <a:extLst>
            <a:ext uri="{FF2B5EF4-FFF2-40B4-BE49-F238E27FC236}">
              <a16:creationId xmlns:a16="http://schemas.microsoft.com/office/drawing/2014/main" id="{3EBAE00D-7BB5-4C3A-BEA5-CB812856EA5E}"/>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535" name="n_1aveValue【庁舎】&#10;有形固定資産減価償却率">
          <a:extLst>
            <a:ext uri="{FF2B5EF4-FFF2-40B4-BE49-F238E27FC236}">
              <a16:creationId xmlns:a16="http://schemas.microsoft.com/office/drawing/2014/main" id="{DCD5FC31-E5DC-45AE-999C-515E21C13ED3}"/>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536" name="フローチャート: 判断 535">
          <a:extLst>
            <a:ext uri="{FF2B5EF4-FFF2-40B4-BE49-F238E27FC236}">
              <a16:creationId xmlns:a16="http://schemas.microsoft.com/office/drawing/2014/main" id="{5DABBEB5-921A-49C3-8FA0-C060B040E21C}"/>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537" name="n_2aveValue【庁舎】&#10;有形固定資産減価償却率">
          <a:extLst>
            <a:ext uri="{FF2B5EF4-FFF2-40B4-BE49-F238E27FC236}">
              <a16:creationId xmlns:a16="http://schemas.microsoft.com/office/drawing/2014/main" id="{D4372189-BF1D-467B-9ACA-E580F8D3592B}"/>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538" name="フローチャート: 判断 537">
          <a:extLst>
            <a:ext uri="{FF2B5EF4-FFF2-40B4-BE49-F238E27FC236}">
              <a16:creationId xmlns:a16="http://schemas.microsoft.com/office/drawing/2014/main" id="{78CBAC4E-054E-40D7-8236-12BEE8492E3F}"/>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539" name="n_3aveValue【庁舎】&#10;有形固定資産減価償却率">
          <a:extLst>
            <a:ext uri="{FF2B5EF4-FFF2-40B4-BE49-F238E27FC236}">
              <a16:creationId xmlns:a16="http://schemas.microsoft.com/office/drawing/2014/main" id="{5C2DEB39-0BCF-469C-BF98-12F233BB57ED}"/>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510CBD9D-9B7D-4C2B-AAE9-FA7C8054B4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46681BBE-706C-46F5-8A07-FCB2868D42E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CAE2B763-2E51-4540-88C0-F09BDFC00E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87148AB0-B32A-45F9-B604-5FC41D17A7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3DEF9584-3785-42CB-9971-E781005F83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545" name="楕円 544">
          <a:extLst>
            <a:ext uri="{FF2B5EF4-FFF2-40B4-BE49-F238E27FC236}">
              <a16:creationId xmlns:a16="http://schemas.microsoft.com/office/drawing/2014/main" id="{E764632E-1466-4C5F-9DF2-4E38CDE6C47B}"/>
            </a:ext>
          </a:extLst>
        </xdr:cNvPr>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546" name="n_1mainValue【庁舎】&#10;有形固定資産減価償却率">
          <a:extLst>
            <a:ext uri="{FF2B5EF4-FFF2-40B4-BE49-F238E27FC236}">
              <a16:creationId xmlns:a16="http://schemas.microsoft.com/office/drawing/2014/main" id="{D6AD9EE5-6C55-43A4-8E28-E940F378B90D}"/>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A5C1FFB0-3F42-4CAF-B911-6E8C46F668F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B0EE749B-6105-4207-9869-A41A790992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AB43958B-3CF3-410D-8455-1B891D8573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6CA26C3B-9FD5-4B6B-B38A-DE27E4A28A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20CDB076-B975-435C-A443-D23E87803E5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EA07CD98-1DA6-49B7-9A9C-E37C542B5EA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E8997A7E-FAE6-4272-9F48-6E626642E0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F8BC8AF9-8996-44F4-9946-5542678CDC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45D03B12-99CE-47FE-A330-628B3B7E1C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A6CEEA71-EEFE-4B5D-A603-F4717FEB97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a:extLst>
            <a:ext uri="{FF2B5EF4-FFF2-40B4-BE49-F238E27FC236}">
              <a16:creationId xmlns:a16="http://schemas.microsoft.com/office/drawing/2014/main" id="{84B9C8F5-CA63-4882-A929-98C3BD343D4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D1568A5A-0329-401E-A2CD-1B76577B6E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a:extLst>
            <a:ext uri="{FF2B5EF4-FFF2-40B4-BE49-F238E27FC236}">
              <a16:creationId xmlns:a16="http://schemas.microsoft.com/office/drawing/2014/main" id="{E494333C-D8D1-49BF-9C69-0AB9A969698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a:extLst>
            <a:ext uri="{FF2B5EF4-FFF2-40B4-BE49-F238E27FC236}">
              <a16:creationId xmlns:a16="http://schemas.microsoft.com/office/drawing/2014/main" id="{36EF4E72-7155-4FDE-AC6B-89891EDECC7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a:extLst>
            <a:ext uri="{FF2B5EF4-FFF2-40B4-BE49-F238E27FC236}">
              <a16:creationId xmlns:a16="http://schemas.microsoft.com/office/drawing/2014/main" id="{EBE268A1-8E31-4922-A325-1F69644567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a:extLst>
            <a:ext uri="{FF2B5EF4-FFF2-40B4-BE49-F238E27FC236}">
              <a16:creationId xmlns:a16="http://schemas.microsoft.com/office/drawing/2014/main" id="{ECEB3714-8DA8-4442-9DD1-DEF144346FE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a:extLst>
            <a:ext uri="{FF2B5EF4-FFF2-40B4-BE49-F238E27FC236}">
              <a16:creationId xmlns:a16="http://schemas.microsoft.com/office/drawing/2014/main" id="{47247ADA-CF58-462C-861D-0322A2460A1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a:extLst>
            <a:ext uri="{FF2B5EF4-FFF2-40B4-BE49-F238E27FC236}">
              <a16:creationId xmlns:a16="http://schemas.microsoft.com/office/drawing/2014/main" id="{039E61CE-2FF7-4D72-BF8D-554DC1315C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a:extLst>
            <a:ext uri="{FF2B5EF4-FFF2-40B4-BE49-F238E27FC236}">
              <a16:creationId xmlns:a16="http://schemas.microsoft.com/office/drawing/2014/main" id="{60EFB86D-9AED-47AB-BD8C-8167D241BD5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a:extLst>
            <a:ext uri="{FF2B5EF4-FFF2-40B4-BE49-F238E27FC236}">
              <a16:creationId xmlns:a16="http://schemas.microsoft.com/office/drawing/2014/main" id="{4E509076-135A-43CC-945D-5C2B5D534E8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a:extLst>
            <a:ext uri="{FF2B5EF4-FFF2-40B4-BE49-F238E27FC236}">
              <a16:creationId xmlns:a16="http://schemas.microsoft.com/office/drawing/2014/main" id="{466F8BF4-A774-46A3-9BFD-F2C126C5144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8" name="テキスト ボックス 567">
          <a:extLst>
            <a:ext uri="{FF2B5EF4-FFF2-40B4-BE49-F238E27FC236}">
              <a16:creationId xmlns:a16="http://schemas.microsoft.com/office/drawing/2014/main" id="{33409315-8C08-4C0F-B296-5BBA4CABC97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a16="http://schemas.microsoft.com/office/drawing/2014/main" id="{F0605DE7-0866-4EB0-A0C5-E4D7426DAC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id="{62738C32-9126-4A35-A0F1-9A3E55B09F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a:extLst>
            <a:ext uri="{FF2B5EF4-FFF2-40B4-BE49-F238E27FC236}">
              <a16:creationId xmlns:a16="http://schemas.microsoft.com/office/drawing/2014/main" id="{A888A46F-AFC4-4F87-92B7-AB57337925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72" name="直線コネクタ 571">
          <a:extLst>
            <a:ext uri="{FF2B5EF4-FFF2-40B4-BE49-F238E27FC236}">
              <a16:creationId xmlns:a16="http://schemas.microsoft.com/office/drawing/2014/main" id="{08570CFD-339F-45E3-8E86-EEA837680E08}"/>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73" name="【庁舎】&#10;一人当たり面積最小値テキスト">
          <a:extLst>
            <a:ext uri="{FF2B5EF4-FFF2-40B4-BE49-F238E27FC236}">
              <a16:creationId xmlns:a16="http://schemas.microsoft.com/office/drawing/2014/main" id="{C21B47B1-9615-4C63-AD68-F1D011818F38}"/>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74" name="直線コネクタ 573">
          <a:extLst>
            <a:ext uri="{FF2B5EF4-FFF2-40B4-BE49-F238E27FC236}">
              <a16:creationId xmlns:a16="http://schemas.microsoft.com/office/drawing/2014/main" id="{76F64218-6A77-4566-86D4-873335B9E2BB}"/>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75" name="【庁舎】&#10;一人当たり面積最大値テキスト">
          <a:extLst>
            <a:ext uri="{FF2B5EF4-FFF2-40B4-BE49-F238E27FC236}">
              <a16:creationId xmlns:a16="http://schemas.microsoft.com/office/drawing/2014/main" id="{76E89D7B-56F0-4F49-B7F1-E35E35C16E14}"/>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76" name="直線コネクタ 575">
          <a:extLst>
            <a:ext uri="{FF2B5EF4-FFF2-40B4-BE49-F238E27FC236}">
              <a16:creationId xmlns:a16="http://schemas.microsoft.com/office/drawing/2014/main" id="{9A14CFDD-1906-4653-9AD3-264ADCF02AEA}"/>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77" name="【庁舎】&#10;一人当たり面積平均値テキスト">
          <a:extLst>
            <a:ext uri="{FF2B5EF4-FFF2-40B4-BE49-F238E27FC236}">
              <a16:creationId xmlns:a16="http://schemas.microsoft.com/office/drawing/2014/main" id="{14992234-945C-4F2C-AB0E-FD0C4767D142}"/>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78" name="フローチャート: 判断 577">
          <a:extLst>
            <a:ext uri="{FF2B5EF4-FFF2-40B4-BE49-F238E27FC236}">
              <a16:creationId xmlns:a16="http://schemas.microsoft.com/office/drawing/2014/main" id="{0B087F50-AA24-4FB6-BD70-2C7D2C5E7ECB}"/>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79" name="フローチャート: 判断 578">
          <a:extLst>
            <a:ext uri="{FF2B5EF4-FFF2-40B4-BE49-F238E27FC236}">
              <a16:creationId xmlns:a16="http://schemas.microsoft.com/office/drawing/2014/main" id="{F25E337A-8405-498B-BFC6-738501348A29}"/>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580" name="n_1aveValue【庁舎】&#10;一人当たり面積">
          <a:extLst>
            <a:ext uri="{FF2B5EF4-FFF2-40B4-BE49-F238E27FC236}">
              <a16:creationId xmlns:a16="http://schemas.microsoft.com/office/drawing/2014/main" id="{FE8FE6B6-782C-4BD9-9352-02F97595ADE4}"/>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581" name="フローチャート: 判断 580">
          <a:extLst>
            <a:ext uri="{FF2B5EF4-FFF2-40B4-BE49-F238E27FC236}">
              <a16:creationId xmlns:a16="http://schemas.microsoft.com/office/drawing/2014/main" id="{31177284-3E0E-4647-9183-77479F7CA2FA}"/>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582" name="n_2aveValue【庁舎】&#10;一人当たり面積">
          <a:extLst>
            <a:ext uri="{FF2B5EF4-FFF2-40B4-BE49-F238E27FC236}">
              <a16:creationId xmlns:a16="http://schemas.microsoft.com/office/drawing/2014/main" id="{C553CA8E-2C97-4535-9190-C829322F6507}"/>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583" name="フローチャート: 判断 582">
          <a:extLst>
            <a:ext uri="{FF2B5EF4-FFF2-40B4-BE49-F238E27FC236}">
              <a16:creationId xmlns:a16="http://schemas.microsoft.com/office/drawing/2014/main" id="{A9584017-BF70-43ED-8A61-93D311DE0F0C}"/>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584" name="n_3aveValue【庁舎】&#10;一人当たり面積">
          <a:extLst>
            <a:ext uri="{FF2B5EF4-FFF2-40B4-BE49-F238E27FC236}">
              <a16:creationId xmlns:a16="http://schemas.microsoft.com/office/drawing/2014/main" id="{6FC863FC-BDAB-410B-A133-D78EDD8A7F77}"/>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8D180A0-6E7E-4C78-BC2C-9FDDB5B3623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2FC564F1-92D0-423A-8F89-68F770E3D5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C6C5F8A8-E209-4478-8172-18E715D7C40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E719DC0B-8526-4BE2-B29D-D177FC91FC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E3FD134B-A491-4C18-9627-7CE70A4C57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47716</xdr:rowOff>
    </xdr:from>
    <xdr:to>
      <xdr:col>112</xdr:col>
      <xdr:colOff>38100</xdr:colOff>
      <xdr:row>107</xdr:row>
      <xdr:rowOff>149316</xdr:rowOff>
    </xdr:to>
    <xdr:sp macro="" textlink="">
      <xdr:nvSpPr>
        <xdr:cNvPr id="590" name="楕円 589">
          <a:extLst>
            <a:ext uri="{FF2B5EF4-FFF2-40B4-BE49-F238E27FC236}">
              <a16:creationId xmlns:a16="http://schemas.microsoft.com/office/drawing/2014/main" id="{61A8713D-8D3B-4B48-9B50-795F807DFD29}"/>
            </a:ext>
          </a:extLst>
        </xdr:cNvPr>
        <xdr:cNvSpPr/>
      </xdr:nvSpPr>
      <xdr:spPr>
        <a:xfrm>
          <a:off x="21272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140443</xdr:rowOff>
    </xdr:from>
    <xdr:ext cx="469744" cy="259045"/>
    <xdr:sp macro="" textlink="">
      <xdr:nvSpPr>
        <xdr:cNvPr id="591" name="n_1mainValue【庁舎】&#10;一人当たり面積">
          <a:extLst>
            <a:ext uri="{FF2B5EF4-FFF2-40B4-BE49-F238E27FC236}">
              <a16:creationId xmlns:a16="http://schemas.microsoft.com/office/drawing/2014/main" id="{F16EDF76-FDC4-4CF9-AE1D-BB0BD70961CE}"/>
            </a:ext>
          </a:extLst>
        </xdr:cNvPr>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a:extLst>
            <a:ext uri="{FF2B5EF4-FFF2-40B4-BE49-F238E27FC236}">
              <a16:creationId xmlns:a16="http://schemas.microsoft.com/office/drawing/2014/main" id="{3BD278AA-1DEA-4A24-91AD-A296F5A1D7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a:extLst>
            <a:ext uri="{FF2B5EF4-FFF2-40B4-BE49-F238E27FC236}">
              <a16:creationId xmlns:a16="http://schemas.microsoft.com/office/drawing/2014/main" id="{39B69E23-E1D2-4A2F-9516-51A575D14C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a:extLst>
            <a:ext uri="{FF2B5EF4-FFF2-40B4-BE49-F238E27FC236}">
              <a16:creationId xmlns:a16="http://schemas.microsoft.com/office/drawing/2014/main" id="{DE81F8B2-EF97-4F9B-BB14-4FB5264EDC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latin typeface="ＭＳ Ｐゴシック" panose="020B0600070205080204" pitchFamily="50" charset="-128"/>
              <a:ea typeface="ＭＳ Ｐゴシック" panose="020B0600070205080204" pitchFamily="50" charset="-128"/>
            </a:rPr>
            <a:t>一般廃棄物処理施設の有形固定資産減価償却率については、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皆野長瀞下水道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のし尿処理施設と秩父広域市町村圏組合のごみ処理施設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の分が計上されており、</a:t>
          </a:r>
          <a:r>
            <a:rPr kumimoji="1" lang="ja-JP" altLang="en-US" sz="1300" baseline="0">
              <a:latin typeface="ＭＳ Ｐゴシック" panose="020B0600070205080204" pitchFamily="50" charset="-128"/>
              <a:ea typeface="ＭＳ Ｐゴシック" panose="020B0600070205080204" pitchFamily="50" charset="-128"/>
            </a:rPr>
            <a:t>埼玉県及び類似団体平均を大きく上回っている。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消防施設については、町の消防団詰所及び秩父広域市町村圏組合の消防施設が該当しており、いずれもここ数年の間に再編を行っているため減価償却率は低めである。再編により使用しなくなった町の消防団詰所については、今後順次除却していく予定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福祉施設は、毎年約</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万人の利用があり、入浴施設のほか、包括支援センター・シルバー人材センター・社会福祉協議会の事務所として活用している。建設から</a:t>
          </a:r>
          <a:r>
            <a:rPr kumimoji="1" lang="en-US" altLang="ja-JP" sz="1300" baseline="0">
              <a:latin typeface="ＭＳ Ｐゴシック" panose="020B0600070205080204" pitchFamily="50" charset="-128"/>
              <a:ea typeface="ＭＳ Ｐゴシック" panose="020B0600070205080204" pitchFamily="50" charset="-128"/>
            </a:rPr>
            <a:t>34</a:t>
          </a:r>
          <a:r>
            <a:rPr kumimoji="1" lang="ja-JP" altLang="en-US" sz="1300" baseline="0">
              <a:latin typeface="ＭＳ Ｐゴシック" panose="020B0600070205080204" pitchFamily="50" charset="-128"/>
              <a:ea typeface="ＭＳ Ｐゴシック" panose="020B0600070205080204" pitchFamily="50" charset="-128"/>
            </a:rPr>
            <a:t>年経過しているため、入浴施設部分の給排水設備の維持・管理費用が今後も増加していく見込みである。平成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年度には、約</a:t>
          </a:r>
          <a:r>
            <a:rPr kumimoji="1" lang="en-US" altLang="ja-JP" sz="1300" baseline="0">
              <a:latin typeface="ＭＳ Ｐゴシック" panose="020B0600070205080204" pitchFamily="50" charset="-128"/>
              <a:ea typeface="ＭＳ Ｐゴシック" panose="020B0600070205080204" pitchFamily="50" charset="-128"/>
            </a:rPr>
            <a:t>1,300</a:t>
          </a:r>
          <a:r>
            <a:rPr kumimoji="1" lang="ja-JP" altLang="en-US" sz="1300" baseline="0">
              <a:latin typeface="ＭＳ Ｐゴシック" panose="020B0600070205080204" pitchFamily="50" charset="-128"/>
              <a:ea typeface="ＭＳ Ｐゴシック" panose="020B0600070205080204" pitchFamily="50" charset="-128"/>
            </a:rPr>
            <a:t>万円で風呂の改修工事を実施した。人口の推移や利用者のニーズを見極めながら、集約や統廃合を検討し、規模の適正化を図る。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9,792
9,718
63.74
4,132,039
3,949,024
136,087
2,856,774
3,295,713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年度単年の財政力指数は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年度以降横ばいの状況が続い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人口減少に高齢化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事業所数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の減少などから、指数改善の要素は依然として乏しい状況にある。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次皆野町総合振興計画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皆野町まち・ひと・しごと総合戦略に基づき、定住・移住の促進、結婚支援、出産・子育て支援、経済の活性化に取り組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年度の経常収支比率は</a:t>
          </a:r>
          <a:r>
            <a:rPr kumimoji="1" lang="en-US" altLang="ja-JP" sz="1300">
              <a:latin typeface="ＭＳ ゴシック" panose="020B0609070205080204" pitchFamily="49" charset="-128"/>
              <a:ea typeface="ＭＳ ゴシック" panose="020B0609070205080204" pitchFamily="49" charset="-128"/>
            </a:rPr>
            <a:t>85.3</a:t>
          </a:r>
          <a:r>
            <a:rPr kumimoji="1" lang="ja-JP" altLang="en-US" sz="1300">
              <a:latin typeface="ＭＳ ゴシック" panose="020B0609070205080204" pitchFamily="49" charset="-128"/>
              <a:ea typeface="ＭＳ ゴシック" panose="020B0609070205080204" pitchFamily="49" charset="-128"/>
            </a:rPr>
            <a:t>％で、前年度と比較して</a:t>
          </a:r>
          <a:r>
            <a:rPr kumimoji="1" lang="en-US" altLang="ja-JP" sz="1300">
              <a:latin typeface="ＭＳ ゴシック" panose="020B0609070205080204" pitchFamily="49" charset="-128"/>
              <a:ea typeface="ＭＳ ゴシック" panose="020B0609070205080204" pitchFamily="49" charset="-128"/>
            </a:rPr>
            <a:t>1.4</a:t>
          </a:r>
          <a:r>
            <a:rPr kumimoji="1" lang="ja-JP" altLang="en-US" sz="1300">
              <a:latin typeface="ＭＳ ゴシック" panose="020B0609070205080204" pitchFamily="49" charset="-128"/>
              <a:ea typeface="ＭＳ ゴシック" panose="020B0609070205080204" pitchFamily="49" charset="-128"/>
            </a:rPr>
            <a:t>％の減となった</a:t>
          </a:r>
          <a:r>
            <a:rPr kumimoji="1" lang="en-US" altLang="ja-JP" sz="1300">
              <a:latin typeface="ＭＳ ゴシック" panose="020B0609070205080204" pitchFamily="49" charset="-128"/>
              <a:ea typeface="ＭＳ ゴシック" panose="020B0609070205080204" pitchFamily="49" charset="-128"/>
            </a:rPr>
            <a:t>.</a:t>
          </a:r>
        </a:p>
        <a:p>
          <a:r>
            <a:rPr kumimoji="1" lang="en-US" altLang="ja-JP" sz="1300" baseline="0">
              <a:latin typeface="ＭＳ ゴシック" panose="020B0609070205080204" pitchFamily="49" charset="-128"/>
              <a:ea typeface="ＭＳ ゴシック" panose="020B0609070205080204" pitchFamily="49" charset="-128"/>
            </a:rPr>
            <a:t>  </a:t>
          </a:r>
          <a:r>
            <a:rPr kumimoji="1" lang="ja-JP" altLang="en-US" sz="1300">
              <a:latin typeface="ＭＳ ゴシック" panose="020B0609070205080204" pitchFamily="49" charset="-128"/>
              <a:ea typeface="ＭＳ ゴシック" panose="020B0609070205080204" pitchFamily="49" charset="-128"/>
            </a:rPr>
            <a:t>主な要因として、地方消費税交付金の増（</a:t>
          </a:r>
          <a:r>
            <a:rPr kumimoji="1" lang="en-US" altLang="ja-JP" sz="1300">
              <a:latin typeface="ＭＳ ゴシック" panose="020B0609070205080204" pitchFamily="49" charset="-128"/>
              <a:ea typeface="ＭＳ ゴシック" panose="020B0609070205080204" pitchFamily="49" charset="-128"/>
            </a:rPr>
            <a:t>+20,494</a:t>
          </a:r>
          <a:r>
            <a:rPr kumimoji="1" lang="ja-JP" altLang="en-US" sz="1300">
              <a:latin typeface="ＭＳ ゴシック" panose="020B0609070205080204" pitchFamily="49" charset="-128"/>
              <a:ea typeface="ＭＳ ゴシック" panose="020B0609070205080204" pitchFamily="49" charset="-128"/>
            </a:rPr>
            <a:t>千円）や、固定資産税償却資産分の増（</a:t>
          </a:r>
          <a:r>
            <a:rPr kumimoji="1" lang="en-US" altLang="ja-JP" sz="1300">
              <a:latin typeface="ＭＳ ゴシック" panose="020B0609070205080204" pitchFamily="49" charset="-128"/>
              <a:ea typeface="ＭＳ ゴシック" panose="020B0609070205080204" pitchFamily="49" charset="-128"/>
            </a:rPr>
            <a:t>+17,955</a:t>
          </a:r>
          <a:r>
            <a:rPr kumimoji="1" lang="ja-JP" altLang="en-US" sz="1300">
              <a:latin typeface="ＭＳ ゴシック" panose="020B0609070205080204" pitchFamily="49" charset="-128"/>
              <a:ea typeface="ＭＳ ゴシック" panose="020B0609070205080204" pitchFamily="49" charset="-128"/>
            </a:rPr>
            <a:t>千円）などが挙げられる。</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少子高齢化により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社会保障経費などの増加が見込まれる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一方</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人口減少により税収入等の減少が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義務的経費の削減を図るとともに、町税徴収率の更なる向上などの取り組みにより、財源の確保に努め、財政健全化に取り組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75692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0947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75692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660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62</xdr:row>
      <xdr:rowOff>136144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65486"/>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61</xdr:row>
      <xdr:rowOff>95250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36548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25671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人口</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人当たり人件費・物件費については、前年度と比較して</a:t>
          </a:r>
          <a:r>
            <a:rPr kumimoji="1" lang="en-US" altLang="ja-JP" sz="1300">
              <a:latin typeface="ＭＳ ゴシック" panose="020B0609070205080204" pitchFamily="49" charset="-128"/>
              <a:ea typeface="ＭＳ ゴシック" panose="020B0609070205080204" pitchFamily="49" charset="-128"/>
            </a:rPr>
            <a:t>6,949</a:t>
          </a:r>
          <a:r>
            <a:rPr kumimoji="1" lang="ja-JP" altLang="en-US" sz="1300">
              <a:latin typeface="ＭＳ ゴシック" panose="020B0609070205080204" pitchFamily="49" charset="-128"/>
              <a:ea typeface="ＭＳ ゴシック" panose="020B0609070205080204" pitchFamily="49" charset="-128"/>
            </a:rPr>
            <a:t>千円の増となっているが、類似団体平均より低い水準にある。</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人件費については、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ラスパイレス指数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県内で最も低い状況にあるため、類似団体の平均を下回っている。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物件費等の増加要因としては、旧日野沢小学校解体工事費（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千円）や道路橋りょうの維持補修費（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千円）などが挙げられる。物件費等は年々増加傾向にあるため、業務の効率化および</a:t>
          </a:r>
          <a:r>
            <a:rPr kumimoji="1" lang="ja-JP" altLang="en-US" sz="1300">
              <a:latin typeface="ＭＳ ゴシック" panose="020B0609070205080204" pitchFamily="49" charset="-128"/>
              <a:ea typeface="ＭＳ ゴシック" panose="020B0609070205080204" pitchFamily="49" charset="-128"/>
            </a:rPr>
            <a:t>必要経費の見直し等を行い、削減に努める。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25281</xdr:rowOff>
    </xdr:from>
    <xdr:to>
      <xdr:col>23</xdr:col>
      <xdr:colOff>133350</xdr:colOff>
      <xdr:row>81</xdr:row>
      <xdr:rowOff>53226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12731"/>
          <a:ext cx="8382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17901</xdr:rowOff>
    </xdr:from>
    <xdr:to>
      <xdr:col>19</xdr:col>
      <xdr:colOff>133350</xdr:colOff>
      <xdr:row>81</xdr:row>
      <xdr:rowOff>25281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05351"/>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4642</xdr:rowOff>
    </xdr:from>
    <xdr:to>
      <xdr:col>15</xdr:col>
      <xdr:colOff>82550</xdr:colOff>
      <xdr:row>81</xdr:row>
      <xdr:rowOff>17901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9209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169187</xdr:rowOff>
    </xdr:from>
    <xdr:to>
      <xdr:col>11</xdr:col>
      <xdr:colOff>31750</xdr:colOff>
      <xdr:row>81</xdr:row>
      <xdr:rowOff>4642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85187"/>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2426</xdr:rowOff>
    </xdr:from>
    <xdr:to>
      <xdr:col>23</xdr:col>
      <xdr:colOff>184150</xdr:colOff>
      <xdr:row>81</xdr:row>
      <xdr:rowOff>104026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18953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3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145931</xdr:rowOff>
    </xdr:from>
    <xdr:to>
      <xdr:col>19</xdr:col>
      <xdr:colOff>184150</xdr:colOff>
      <xdr:row>81</xdr:row>
      <xdr:rowOff>76081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86258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3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138551</xdr:rowOff>
    </xdr:from>
    <xdr:to>
      <xdr:col>15</xdr:col>
      <xdr:colOff>133350</xdr:colOff>
      <xdr:row>81</xdr:row>
      <xdr:rowOff>68701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78878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2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125292</xdr:rowOff>
    </xdr:from>
    <xdr:to>
      <xdr:col>11</xdr:col>
      <xdr:colOff>82550</xdr:colOff>
      <xdr:row>81</xdr:row>
      <xdr:rowOff>55442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65619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118387</xdr:rowOff>
    </xdr:from>
    <xdr:to>
      <xdr:col>7</xdr:col>
      <xdr:colOff>31750</xdr:colOff>
      <xdr:row>81</xdr:row>
      <xdr:rowOff>48537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58714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人事院勧告に伴う給与表の改定が行われたが、依然として県内はもとより全国的にも低い水準にある。過去の給与抑制等により、勤続年数の多い職員の給与水準が低いことが主な要因である。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他市町村と比較して大きな差が出ないよう、今後も給与の適正化に努める。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74991</xdr:rowOff>
    </xdr:from>
    <xdr:to>
      <xdr:col>81</xdr:col>
      <xdr:colOff>44450</xdr:colOff>
      <xdr:row>83</xdr:row>
      <xdr:rowOff>29936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133891"/>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108555</xdr:rowOff>
    </xdr:from>
    <xdr:to>
      <xdr:col>77</xdr:col>
      <xdr:colOff>44450</xdr:colOff>
      <xdr:row>83</xdr:row>
      <xdr:rowOff>29936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3996005"/>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81</xdr:row>
      <xdr:rowOff>108555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38121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73177</xdr:rowOff>
    </xdr:from>
    <xdr:to>
      <xdr:col>68</xdr:col>
      <xdr:colOff>152400</xdr:colOff>
      <xdr:row>80</xdr:row>
      <xdr:rowOff>96157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7891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24191</xdr:rowOff>
    </xdr:from>
    <xdr:to>
      <xdr:col>81</xdr:col>
      <xdr:colOff>95250</xdr:colOff>
      <xdr:row>82</xdr:row>
      <xdr:rowOff>125791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40718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57755</xdr:rowOff>
    </xdr:from>
    <xdr:to>
      <xdr:col>73</xdr:col>
      <xdr:colOff>44450</xdr:colOff>
      <xdr:row>81</xdr:row>
      <xdr:rowOff>159355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169532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22377</xdr:rowOff>
    </xdr:from>
    <xdr:to>
      <xdr:col>64</xdr:col>
      <xdr:colOff>152400</xdr:colOff>
      <xdr:row>80</xdr:row>
      <xdr:rowOff>123977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134154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類似団体平均を下回っているが、退職者数と同程度の新規採用職員を確保することにより、さらなる減少に繋がらないよう努めている。</a:t>
          </a:r>
        </a:p>
        <a:p>
          <a:r>
            <a:rPr kumimoji="1" lang="ja-JP" altLang="en-US" sz="1300">
              <a:latin typeface="ＭＳ ゴシック" panose="020B0609070205080204" pitchFamily="49" charset="-128"/>
              <a:ea typeface="ＭＳ ゴシック" panose="020B0609070205080204" pitchFamily="49" charset="-128"/>
            </a:rPr>
            <a:t>　地方分権に伴う権限移譲、サービスの多様化により事務量も増加している。職員の労働環境も勘案し、職員数の増も含めた適正化を図りたい。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30099</xdr:rowOff>
    </xdr:from>
    <xdr:to>
      <xdr:col>81</xdr:col>
      <xdr:colOff>44450</xdr:colOff>
      <xdr:row>61</xdr:row>
      <xdr:rowOff>46507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88549"/>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10313</xdr:rowOff>
    </xdr:from>
    <xdr:to>
      <xdr:col>77</xdr:col>
      <xdr:colOff>44450</xdr:colOff>
      <xdr:row>61</xdr:row>
      <xdr:rowOff>30099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68763"/>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2108</xdr:rowOff>
    </xdr:from>
    <xdr:to>
      <xdr:col>72</xdr:col>
      <xdr:colOff>203200</xdr:colOff>
      <xdr:row>61</xdr:row>
      <xdr:rowOff>10313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0558"/>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167767</xdr:rowOff>
    </xdr:from>
    <xdr:to>
      <xdr:col>68</xdr:col>
      <xdr:colOff>152400</xdr:colOff>
      <xdr:row>61</xdr:row>
      <xdr:rowOff>2108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5476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167157</xdr:rowOff>
    </xdr:from>
    <xdr:to>
      <xdr:col>81</xdr:col>
      <xdr:colOff>95250</xdr:colOff>
      <xdr:row>61</xdr:row>
      <xdr:rowOff>97307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12234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9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150749</xdr:rowOff>
    </xdr:from>
    <xdr:to>
      <xdr:col>77</xdr:col>
      <xdr:colOff>95250</xdr:colOff>
      <xdr:row>61</xdr:row>
      <xdr:rowOff>80899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91076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06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130963</xdr:rowOff>
    </xdr:from>
    <xdr:to>
      <xdr:col>73</xdr:col>
      <xdr:colOff>44450</xdr:colOff>
      <xdr:row>61</xdr:row>
      <xdr:rowOff>61113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71290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122758</xdr:rowOff>
    </xdr:from>
    <xdr:to>
      <xdr:col>68</xdr:col>
      <xdr:colOff>203200</xdr:colOff>
      <xdr:row>61</xdr:row>
      <xdr:rowOff>52908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63085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116967</xdr:rowOff>
    </xdr:from>
    <xdr:to>
      <xdr:col>64</xdr:col>
      <xdr:colOff>152400</xdr:colOff>
      <xdr:row>61</xdr:row>
      <xdr:rowOff>47117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57294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実質公債費比率について前年度より</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％の増加となった。主な要因は、平成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年度文化会館空調設備更新工事のために起債した地域活性化事業債の償還（</a:t>
          </a:r>
          <a:r>
            <a:rPr kumimoji="1" lang="en-US" altLang="ja-JP" sz="1300">
              <a:latin typeface="ＭＳ ゴシック" panose="020B0609070205080204" pitchFamily="49" charset="-128"/>
              <a:ea typeface="ＭＳ ゴシック" panose="020B0609070205080204" pitchFamily="49" charset="-128"/>
            </a:rPr>
            <a:t>8,754</a:t>
          </a:r>
          <a:r>
            <a:rPr kumimoji="1" lang="ja-JP" altLang="en-US" sz="1300">
              <a:latin typeface="ＭＳ ゴシック" panose="020B0609070205080204" pitchFamily="49" charset="-128"/>
              <a:ea typeface="ＭＳ ゴシック" panose="020B0609070205080204" pitchFamily="49" charset="-128"/>
            </a:rPr>
            <a:t>千円）および平成</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年度臨時財政対策債の元金償還（</a:t>
          </a:r>
          <a:r>
            <a:rPr kumimoji="1" lang="en-US" altLang="ja-JP" sz="1300">
              <a:latin typeface="ＭＳ ゴシック" panose="020B0609070205080204" pitchFamily="49" charset="-128"/>
              <a:ea typeface="ＭＳ ゴシック" panose="020B0609070205080204" pitchFamily="49" charset="-128"/>
            </a:rPr>
            <a:t>5,609</a:t>
          </a:r>
          <a:r>
            <a:rPr kumimoji="1" lang="ja-JP" altLang="en-US" sz="1300">
              <a:latin typeface="ＭＳ ゴシック" panose="020B0609070205080204" pitchFamily="49" charset="-128"/>
              <a:ea typeface="ＭＳ ゴシック" panose="020B0609070205080204" pitchFamily="49" charset="-128"/>
            </a:rPr>
            <a:t>千円）等が開始し、元利償還金の合計が前年度比</a:t>
          </a:r>
          <a:r>
            <a:rPr kumimoji="1" lang="en-US" altLang="ja-JP" sz="1300">
              <a:latin typeface="ＭＳ ゴシック" panose="020B0609070205080204" pitchFamily="49" charset="-128"/>
              <a:ea typeface="ＭＳ ゴシック" panose="020B0609070205080204" pitchFamily="49" charset="-128"/>
            </a:rPr>
            <a:t>10,960</a:t>
          </a:r>
          <a:r>
            <a:rPr kumimoji="1" lang="ja-JP" altLang="en-US" sz="1300">
              <a:latin typeface="ＭＳ ゴシック" panose="020B0609070205080204" pitchFamily="49" charset="-128"/>
              <a:ea typeface="ＭＳ ゴシック" panose="020B0609070205080204" pitchFamily="49" charset="-128"/>
            </a:rPr>
            <a:t>千円の増となったことが挙げられる。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類似団体が減少傾向にあるなかで、皆野町は増加傾向にあるため、今後とも緊急度・住民ニーズを的確に把握した事業を選択するとともに、地方債の新規発行を抑制し、比率の低下に努める。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64951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5400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167459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5748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166551</xdr:rowOff>
    </xdr:from>
    <xdr:to>
      <xdr:col>72</xdr:col>
      <xdr:colOff>203200</xdr:colOff>
      <xdr:row>39</xdr:row>
      <xdr:rowOff>70938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816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145869</xdr:rowOff>
    </xdr:from>
    <xdr:to>
      <xdr:col>68</xdr:col>
      <xdr:colOff>152400</xdr:colOff>
      <xdr:row>38</xdr:row>
      <xdr:rowOff>166551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609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30678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1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116659</xdr:rowOff>
    </xdr:from>
    <xdr:to>
      <xdr:col>77</xdr:col>
      <xdr:colOff>95250</xdr:colOff>
      <xdr:row>40</xdr:row>
      <xdr:rowOff>46809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56986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7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115751</xdr:rowOff>
    </xdr:from>
    <xdr:to>
      <xdr:col>68</xdr:col>
      <xdr:colOff>203200</xdr:colOff>
      <xdr:row>39</xdr:row>
      <xdr:rowOff>45901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56078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95069</xdr:rowOff>
    </xdr:from>
    <xdr:to>
      <xdr:col>64</xdr:col>
      <xdr:colOff>152400</xdr:colOff>
      <xdr:row>39</xdr:row>
      <xdr:rowOff>25219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35396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年度以降、年々減少している。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年度は前年度と比較し、</a:t>
          </a:r>
          <a:r>
            <a:rPr kumimoji="1" lang="en-US" altLang="ja-JP" sz="1100">
              <a:latin typeface="ＭＳ ゴシック" panose="020B0609070205080204" pitchFamily="49" charset="-128"/>
              <a:ea typeface="ＭＳ ゴシック" panose="020B0609070205080204" pitchFamily="49" charset="-128"/>
            </a:rPr>
            <a:t>3.2</a:t>
          </a:r>
          <a:r>
            <a:rPr kumimoji="1" lang="ja-JP" altLang="en-US" sz="1100">
              <a:latin typeface="ＭＳ ゴシック" panose="020B0609070205080204" pitchFamily="49" charset="-128"/>
              <a:ea typeface="ＭＳ ゴシック" panose="020B0609070205080204" pitchFamily="49" charset="-128"/>
            </a:rPr>
            <a:t>％減少した。主な要因としては、地方債現在高の減（▲</a:t>
          </a:r>
          <a:r>
            <a:rPr kumimoji="1" lang="en-US" altLang="ja-JP" sz="1100">
              <a:latin typeface="ＭＳ ゴシック" panose="020B0609070205080204" pitchFamily="49" charset="-128"/>
              <a:ea typeface="ＭＳ ゴシック" panose="020B0609070205080204" pitchFamily="49" charset="-128"/>
            </a:rPr>
            <a:t>120,709</a:t>
          </a:r>
          <a:r>
            <a:rPr kumimoji="1" lang="ja-JP" altLang="en-US" sz="1100">
              <a:latin typeface="ＭＳ ゴシック" panose="020B0609070205080204" pitchFamily="49" charset="-128"/>
              <a:ea typeface="ＭＳ ゴシック" panose="020B0609070205080204" pitchFamily="49" charset="-128"/>
            </a:rPr>
            <a:t>千円）や、組合負担等見込額の減（▲</a:t>
          </a:r>
          <a:r>
            <a:rPr kumimoji="1" lang="en-US" altLang="ja-JP" sz="1100">
              <a:latin typeface="ＭＳ ゴシック" panose="020B0609070205080204" pitchFamily="49" charset="-128"/>
              <a:ea typeface="ＭＳ ゴシック" panose="020B0609070205080204" pitchFamily="49" charset="-128"/>
            </a:rPr>
            <a:t>45,941</a:t>
          </a:r>
          <a:r>
            <a:rPr kumimoji="1" lang="ja-JP" altLang="en-US" sz="1100">
              <a:latin typeface="ＭＳ ゴシック" panose="020B0609070205080204" pitchFamily="49" charset="-128"/>
              <a:ea typeface="ＭＳ ゴシック" panose="020B0609070205080204" pitchFamily="49" charset="-128"/>
            </a:rPr>
            <a:t>千円）などがある。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なお、基金について、平成</a:t>
          </a:r>
          <a:r>
            <a:rPr kumimoji="1" lang="en-US" altLang="ja-JP" sz="1100">
              <a:latin typeface="ＭＳ ゴシック" panose="020B0609070205080204" pitchFamily="49" charset="-128"/>
              <a:ea typeface="ＭＳ ゴシック" panose="020B0609070205080204" pitchFamily="49" charset="-128"/>
            </a:rPr>
            <a:t>26</a:t>
          </a:r>
          <a:r>
            <a:rPr kumimoji="1" lang="ja-JP" altLang="en-US" sz="1100">
              <a:latin typeface="ＭＳ ゴシック" panose="020B0609070205080204" pitchFamily="49" charset="-128"/>
              <a:ea typeface="ＭＳ ゴシック" panose="020B0609070205080204" pitchFamily="49" charset="-128"/>
            </a:rPr>
            <a:t>年度から取崩しをしないまま積立ててきたが、平成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からは更なる町民サービスの向上を図るべく、一定程度の基金の繰入れて事業を実施している。今後は充当可能財源等が減少し、比率が上昇することが見込まれるため、実施事業の適正化を図り、財政の健全化に努め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6562</xdr:rowOff>
    </xdr:from>
    <xdr:to>
      <xdr:col>81</xdr:col>
      <xdr:colOff>44450</xdr:colOff>
      <xdr:row>14</xdr:row>
      <xdr:rowOff>32300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06862"/>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32300</xdr:rowOff>
    </xdr:from>
    <xdr:to>
      <xdr:col>77</xdr:col>
      <xdr:colOff>44450</xdr:colOff>
      <xdr:row>14</xdr:row>
      <xdr:rowOff>56430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32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56430</xdr:rowOff>
    </xdr:from>
    <xdr:to>
      <xdr:col>72</xdr:col>
      <xdr:colOff>203200</xdr:colOff>
      <xdr:row>14</xdr:row>
      <xdr:rowOff>143298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5673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143298</xdr:rowOff>
    </xdr:from>
    <xdr:to>
      <xdr:col>68</xdr:col>
      <xdr:colOff>152400</xdr:colOff>
      <xdr:row>15</xdr:row>
      <xdr:rowOff>60325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4359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127212</xdr:rowOff>
    </xdr:from>
    <xdr:to>
      <xdr:col>81</xdr:col>
      <xdr:colOff>95250</xdr:colOff>
      <xdr:row>14</xdr:row>
      <xdr:rowOff>57362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99289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2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152950</xdr:rowOff>
    </xdr:from>
    <xdr:to>
      <xdr:col>77</xdr:col>
      <xdr:colOff>95250</xdr:colOff>
      <xdr:row>14</xdr:row>
      <xdr:rowOff>83100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67877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xdr:rowOff>
    </xdr:from>
    <xdr:to>
      <xdr:col>73</xdr:col>
      <xdr:colOff>44450</xdr:colOff>
      <xdr:row>14</xdr:row>
      <xdr:rowOff>107230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92007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4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92498</xdr:rowOff>
    </xdr:from>
    <xdr:to>
      <xdr:col>68</xdr:col>
      <xdr:colOff>203200</xdr:colOff>
      <xdr:row>15</xdr:row>
      <xdr:rowOff>22648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7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95902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9,792
9,718
63.74
4,132,039
3,949,024
136,087
2,856,774
3,295,713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職員採用にあたっては、退職者の補充を基本としている。職員数や給与水準が類似団体と比較して低い。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今後もしばらくは類似団体を下回る状況が続くと見込まれる。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3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類似団体に比べ低い水準を維持している。平成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千円の増となっており、主には日野沢小学校解体工事やお試し居住用住宅整備によるものである。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今後も引き続き費用対効果を十分に検討しながら、適切な物件費の支出に努める。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3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5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9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9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91440</xdr:rowOff>
    </xdr:from>
    <xdr:to>
      <xdr:col>82</xdr:col>
      <xdr:colOff>158750</xdr:colOff>
      <xdr:row>15</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当町の高齢化率は、平成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と高く、加齢に伴い障害を負う方も多い。扶助費に占める障害者自立支援に係る経費は全体の約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割を占めており、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今後の更なる高齢化の進展に伴い、高齢者の自立支援にかかる経費は増加が見込まれる。また、子育て支援に注力していることもあり、今後も類似団体平均をやや上回る状態が続くと見込まれる。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982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58</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17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％増とほぼ同率であった。主な増加要因は、後期高齢者医療特別会計繰出金（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千円増加したことによる。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7801</xdr:rowOff>
    </xdr:from>
    <xdr:to>
      <xdr:col>82</xdr:col>
      <xdr:colOff>107950</xdr:colOff>
      <xdr:row>59</xdr:row>
      <xdr:rowOff>27396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233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140063</xdr:rowOff>
    </xdr:from>
    <xdr:to>
      <xdr:col>78</xdr:col>
      <xdr:colOff>69850</xdr:colOff>
      <xdr:row>59</xdr:row>
      <xdr:rowOff>7801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841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140063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384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100874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384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148046</xdr:rowOff>
    </xdr:from>
    <xdr:to>
      <xdr:col>82</xdr:col>
      <xdr:colOff>158750</xdr:colOff>
      <xdr:row>59</xdr:row>
      <xdr:rowOff>78196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120123</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6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128451</xdr:rowOff>
    </xdr:from>
    <xdr:to>
      <xdr:col>78</xdr:col>
      <xdr:colOff>120650</xdr:colOff>
      <xdr:row>59</xdr:row>
      <xdr:rowOff>58601</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43378</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5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89263</xdr:rowOff>
    </xdr:from>
    <xdr:to>
      <xdr:col>74</xdr:col>
      <xdr:colOff>31750</xdr:colOff>
      <xdr:row>59</xdr:row>
      <xdr:rowOff>19413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1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50074</xdr:rowOff>
    </xdr:from>
    <xdr:to>
      <xdr:col>65</xdr:col>
      <xdr:colOff>53975</xdr:colOff>
      <xdr:row>58</xdr:row>
      <xdr:rowOff>151674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136451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年度は、前年に比べ支出が減少している。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主な要因として、秩父広域市町村圏組合において、特殊はしご車を購入したため秩父広域市町村圏組合消防費負担金（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186,033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千円）が例年より増加していたためである。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また、皆野・長瀞下水道組合し尿処理負担金（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40,824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千円）についても、し尿処理施設の中央監視装置更新工事を実施するため増額になっていたが、この分が減となったためである。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39</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826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131572</xdr:rowOff>
    </xdr:from>
    <xdr:to>
      <xdr:col>78</xdr:col>
      <xdr:colOff>69850</xdr:colOff>
      <xdr:row>39</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46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957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40132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増加傾向にあり、類似団体内の平均値との差も縮まっている。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平成２９年度以降、上水道広域化施設整備事業出資金のための出資債を毎年起債することとなった。平成３０年度は、平成２９年度の出資債（借入額：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41,800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千円）の償還が開始となったことや、同じく平成２９年度に文化会館空調設備更新事業のために借り入れた地域活性化事業債（借入額：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千円）の償還が開始となったため、公債費が増加している。今後も毎年出資債を起債する予定のため、しばらくは公債費の増加が見込まれる。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113285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51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％の減となった。内訳の主なものは、補助費等の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％減、扶助費の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補助費や扶助費等について、引き続き行財政改革を進め、経費の削減に努めていく。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65278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846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65278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709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76</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41732"/>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41732"/>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89784</xdr:rowOff>
    </xdr:from>
    <xdr:to>
      <xdr:col>29</xdr:col>
      <xdr:colOff>127000</xdr:colOff>
      <xdr:row>18</xdr:row>
      <xdr:rowOff>113200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3509"/>
          <a:ext cx="6477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113200</xdr:rowOff>
    </xdr:from>
    <xdr:to>
      <xdr:col>26</xdr:col>
      <xdr:colOff>50800</xdr:colOff>
      <xdr:row>18</xdr:row>
      <xdr:rowOff>134361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6925"/>
          <a:ext cx="698500" cy="21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134361</xdr:rowOff>
    </xdr:from>
    <xdr:to>
      <xdr:col>22</xdr:col>
      <xdr:colOff>114300</xdr:colOff>
      <xdr:row>18</xdr:row>
      <xdr:rowOff>161785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8086"/>
          <a:ext cx="698500" cy="2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161785</xdr:rowOff>
    </xdr:from>
    <xdr:to>
      <xdr:col>18</xdr:col>
      <xdr:colOff>177800</xdr:colOff>
      <xdr:row>18</xdr:row>
      <xdr:rowOff>162387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5510"/>
          <a:ext cx="698500" cy="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38984</xdr:rowOff>
    </xdr:from>
    <xdr:to>
      <xdr:col>29</xdr:col>
      <xdr:colOff>177800</xdr:colOff>
      <xdr:row>18</xdr:row>
      <xdr:rowOff>140584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62400</xdr:rowOff>
    </xdr:from>
    <xdr:to>
      <xdr:col>26</xdr:col>
      <xdr:colOff>101600</xdr:colOff>
      <xdr:row>18</xdr:row>
      <xdr:rowOff>164000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148777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83561</xdr:rowOff>
    </xdr:from>
    <xdr:to>
      <xdr:col>22</xdr:col>
      <xdr:colOff>165100</xdr:colOff>
      <xdr:row>19</xdr:row>
      <xdr:rowOff>13711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169938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110985</xdr:rowOff>
    </xdr:from>
    <xdr:to>
      <xdr:col>19</xdr:col>
      <xdr:colOff>38100</xdr:colOff>
      <xdr:row>19</xdr:row>
      <xdr:rowOff>41135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25912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111587</xdr:rowOff>
    </xdr:from>
    <xdr:to>
      <xdr:col>15</xdr:col>
      <xdr:colOff>101600</xdr:colOff>
      <xdr:row>19</xdr:row>
      <xdr:rowOff>41737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26514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217450</xdr:rowOff>
    </xdr:from>
    <xdr:to>
      <xdr:col>29</xdr:col>
      <xdr:colOff>127000</xdr:colOff>
      <xdr:row>35</xdr:row>
      <xdr:rowOff>245738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27800"/>
          <a:ext cx="647700" cy="2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245738</xdr:rowOff>
    </xdr:from>
    <xdr:to>
      <xdr:col>26</xdr:col>
      <xdr:colOff>50800</xdr:colOff>
      <xdr:row>35</xdr:row>
      <xdr:rowOff>280105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56088"/>
          <a:ext cx="6985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280105</xdr:rowOff>
    </xdr:from>
    <xdr:to>
      <xdr:col>22</xdr:col>
      <xdr:colOff>114300</xdr:colOff>
      <xdr:row>36</xdr:row>
      <xdr:rowOff>30607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90455"/>
          <a:ext cx="698500" cy="93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30607</xdr:rowOff>
    </xdr:from>
    <xdr:to>
      <xdr:col>18</xdr:col>
      <xdr:colOff>177800</xdr:colOff>
      <xdr:row>36</xdr:row>
      <xdr:rowOff>95015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83857"/>
          <a:ext cx="698500" cy="6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166650</xdr:rowOff>
    </xdr:from>
    <xdr:to>
      <xdr:col>29</xdr:col>
      <xdr:colOff>177800</xdr:colOff>
      <xdr:row>35</xdr:row>
      <xdr:rowOff>268250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138727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194938</xdr:rowOff>
    </xdr:from>
    <xdr:to>
      <xdr:col>26</xdr:col>
      <xdr:colOff>101600</xdr:colOff>
      <xdr:row>35</xdr:row>
      <xdr:rowOff>296538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281315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9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229305</xdr:rowOff>
    </xdr:from>
    <xdr:to>
      <xdr:col>22</xdr:col>
      <xdr:colOff>165100</xdr:colOff>
      <xdr:row>35</xdr:row>
      <xdr:rowOff>330905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315682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322707</xdr:rowOff>
    </xdr:from>
    <xdr:to>
      <xdr:col>19</xdr:col>
      <xdr:colOff>38100</xdr:colOff>
      <xdr:row>36</xdr:row>
      <xdr:rowOff>81407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3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66184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44215</xdr:rowOff>
    </xdr:from>
    <xdr:to>
      <xdr:col>15</xdr:col>
      <xdr:colOff>101600</xdr:colOff>
      <xdr:row>36</xdr:row>
      <xdr:rowOff>145815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9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130592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9,792
9,718
63.74
4,132,039
3,949,024
136,087
2,856,774
3,295,713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91504</xdr:rowOff>
    </xdr:from>
    <xdr:to>
      <xdr:col>24</xdr:col>
      <xdr:colOff>63500</xdr:colOff>
      <xdr:row>38</xdr:row>
      <xdr:rowOff>108732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6604"/>
          <a:ext cx="8382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108732</xdr:rowOff>
    </xdr:from>
    <xdr:to>
      <xdr:col>19</xdr:col>
      <xdr:colOff>177800</xdr:colOff>
      <xdr:row>38</xdr:row>
      <xdr:rowOff>113785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23832"/>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102392</xdr:rowOff>
    </xdr:from>
    <xdr:to>
      <xdr:col>15</xdr:col>
      <xdr:colOff>50800</xdr:colOff>
      <xdr:row>38</xdr:row>
      <xdr:rowOff>113785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17492"/>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102392</xdr:rowOff>
    </xdr:from>
    <xdr:to>
      <xdr:col>10</xdr:col>
      <xdr:colOff>114300</xdr:colOff>
      <xdr:row>38</xdr:row>
      <xdr:rowOff>104625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7492"/>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40704</xdr:rowOff>
    </xdr:from>
    <xdr:to>
      <xdr:col>24</xdr:col>
      <xdr:colOff>114300</xdr:colOff>
      <xdr:row>38</xdr:row>
      <xdr:rowOff>142304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19131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57932</xdr:rowOff>
    </xdr:from>
    <xdr:to>
      <xdr:col>20</xdr:col>
      <xdr:colOff>38100</xdr:colOff>
      <xdr:row>38</xdr:row>
      <xdr:rowOff>159532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150659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62985</xdr:rowOff>
    </xdr:from>
    <xdr:to>
      <xdr:col>15</xdr:col>
      <xdr:colOff>101600</xdr:colOff>
      <xdr:row>38</xdr:row>
      <xdr:rowOff>164585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155712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51592</xdr:rowOff>
    </xdr:from>
    <xdr:to>
      <xdr:col>10</xdr:col>
      <xdr:colOff>165100</xdr:colOff>
      <xdr:row>38</xdr:row>
      <xdr:rowOff>153192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144319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53825</xdr:rowOff>
    </xdr:from>
    <xdr:to>
      <xdr:col>6</xdr:col>
      <xdr:colOff>38100</xdr:colOff>
      <xdr:row>38</xdr:row>
      <xdr:rowOff>155425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146552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27880</xdr:rowOff>
    </xdr:from>
    <xdr:to>
      <xdr:col>24</xdr:col>
      <xdr:colOff>63500</xdr:colOff>
      <xdr:row>58</xdr:row>
      <xdr:rowOff>45769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1980"/>
          <a:ext cx="8382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41326</xdr:rowOff>
    </xdr:from>
    <xdr:to>
      <xdr:col>19</xdr:col>
      <xdr:colOff>177800</xdr:colOff>
      <xdr:row>58</xdr:row>
      <xdr:rowOff>45769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85426"/>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41326</xdr:rowOff>
    </xdr:from>
    <xdr:to>
      <xdr:col>15</xdr:col>
      <xdr:colOff>50800</xdr:colOff>
      <xdr:row>58</xdr:row>
      <xdr:rowOff>53784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85426"/>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53784</xdr:rowOff>
    </xdr:from>
    <xdr:to>
      <xdr:col>10</xdr:col>
      <xdr:colOff>114300</xdr:colOff>
      <xdr:row>58</xdr:row>
      <xdr:rowOff>59595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7884"/>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148530</xdr:rowOff>
    </xdr:from>
    <xdr:to>
      <xdr:col>24</xdr:col>
      <xdr:colOff>114300</xdr:colOff>
      <xdr:row>58</xdr:row>
      <xdr:rowOff>78680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63457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166419</xdr:rowOff>
    </xdr:from>
    <xdr:to>
      <xdr:col>20</xdr:col>
      <xdr:colOff>38100</xdr:colOff>
      <xdr:row>58</xdr:row>
      <xdr:rowOff>96569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87696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161976</xdr:rowOff>
    </xdr:from>
    <xdr:to>
      <xdr:col>15</xdr:col>
      <xdr:colOff>101600</xdr:colOff>
      <xdr:row>58</xdr:row>
      <xdr:rowOff>92126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83253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2984</xdr:rowOff>
    </xdr:from>
    <xdr:to>
      <xdr:col>10</xdr:col>
      <xdr:colOff>165100</xdr:colOff>
      <xdr:row>58</xdr:row>
      <xdr:rowOff>104584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95711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8795</xdr:rowOff>
    </xdr:from>
    <xdr:to>
      <xdr:col>6</xdr:col>
      <xdr:colOff>38100</xdr:colOff>
      <xdr:row>58</xdr:row>
      <xdr:rowOff>110395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101522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74412</xdr:rowOff>
    </xdr:from>
    <xdr:to>
      <xdr:col>24</xdr:col>
      <xdr:colOff>63500</xdr:colOff>
      <xdr:row>72</xdr:row>
      <xdr:rowOff>129550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418812"/>
          <a:ext cx="8382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74412</xdr:rowOff>
    </xdr:from>
    <xdr:to>
      <xdr:col>19</xdr:col>
      <xdr:colOff>177800</xdr:colOff>
      <xdr:row>72</xdr:row>
      <xdr:rowOff>153645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418812"/>
          <a:ext cx="8890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153645</xdr:rowOff>
    </xdr:from>
    <xdr:to>
      <xdr:col>15</xdr:col>
      <xdr:colOff>50800</xdr:colOff>
      <xdr:row>73</xdr:row>
      <xdr:rowOff>36647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498045"/>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36647</xdr:rowOff>
    </xdr:from>
    <xdr:to>
      <xdr:col>10</xdr:col>
      <xdr:colOff>114300</xdr:colOff>
      <xdr:row>73</xdr:row>
      <xdr:rowOff>53060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552497"/>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77523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78750</xdr:rowOff>
    </xdr:from>
    <xdr:to>
      <xdr:col>24</xdr:col>
      <xdr:colOff>114300</xdr:colOff>
      <xdr:row>73</xdr:row>
      <xdr:rowOff>8900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4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101627</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2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23612</xdr:rowOff>
    </xdr:from>
    <xdr:to>
      <xdr:col>20</xdr:col>
      <xdr:colOff>38100</xdr:colOff>
      <xdr:row>72</xdr:row>
      <xdr:rowOff>125212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3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141739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1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102845</xdr:rowOff>
    </xdr:from>
    <xdr:to>
      <xdr:col>15</xdr:col>
      <xdr:colOff>101600</xdr:colOff>
      <xdr:row>73</xdr:row>
      <xdr:rowOff>32995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4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49522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2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157297</xdr:rowOff>
    </xdr:from>
    <xdr:to>
      <xdr:col>10</xdr:col>
      <xdr:colOff>165100</xdr:colOff>
      <xdr:row>73</xdr:row>
      <xdr:rowOff>87447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5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103974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27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2260</xdr:rowOff>
    </xdr:from>
    <xdr:to>
      <xdr:col>6</xdr:col>
      <xdr:colOff>38100</xdr:colOff>
      <xdr:row>73</xdr:row>
      <xdr:rowOff>103860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5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120387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2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88088</xdr:rowOff>
    </xdr:from>
    <xdr:to>
      <xdr:col>24</xdr:col>
      <xdr:colOff>63500</xdr:colOff>
      <xdr:row>96</xdr:row>
      <xdr:rowOff>91097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47288"/>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68618</xdr:rowOff>
    </xdr:from>
    <xdr:to>
      <xdr:col>19</xdr:col>
      <xdr:colOff>177800</xdr:colOff>
      <xdr:row>96</xdr:row>
      <xdr:rowOff>88088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2781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68618</xdr:rowOff>
    </xdr:from>
    <xdr:to>
      <xdr:col>15</xdr:col>
      <xdr:colOff>50800</xdr:colOff>
      <xdr:row>96</xdr:row>
      <xdr:rowOff>155536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27818"/>
          <a:ext cx="889000" cy="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155536</xdr:rowOff>
    </xdr:from>
    <xdr:to>
      <xdr:col>10</xdr:col>
      <xdr:colOff>114300</xdr:colOff>
      <xdr:row>97</xdr:row>
      <xdr:rowOff>2032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14736"/>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40297</xdr:rowOff>
    </xdr:from>
    <xdr:to>
      <xdr:col>24</xdr:col>
      <xdr:colOff>114300</xdr:colOff>
      <xdr:row>96</xdr:row>
      <xdr:rowOff>141897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18724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37288</xdr:rowOff>
    </xdr:from>
    <xdr:to>
      <xdr:col>20</xdr:col>
      <xdr:colOff>38100</xdr:colOff>
      <xdr:row>96</xdr:row>
      <xdr:rowOff>138888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130015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17818</xdr:rowOff>
    </xdr:from>
    <xdr:to>
      <xdr:col>15</xdr:col>
      <xdr:colOff>101600</xdr:colOff>
      <xdr:row>96</xdr:row>
      <xdr:rowOff>119418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110545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104736</xdr:rowOff>
    </xdr:from>
    <xdr:to>
      <xdr:col>10</xdr:col>
      <xdr:colOff>165100</xdr:colOff>
      <xdr:row>97</xdr:row>
      <xdr:rowOff>34886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26013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122682</xdr:rowOff>
    </xdr:from>
    <xdr:to>
      <xdr:col>6</xdr:col>
      <xdr:colOff>38100</xdr:colOff>
      <xdr:row>97</xdr:row>
      <xdr:rowOff>52832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43959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46738</xdr:rowOff>
    </xdr:from>
    <xdr:to>
      <xdr:col>55</xdr:col>
      <xdr:colOff>0</xdr:colOff>
      <xdr:row>36</xdr:row>
      <xdr:rowOff>63060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18938"/>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46738</xdr:rowOff>
    </xdr:from>
    <xdr:to>
      <xdr:col>50</xdr:col>
      <xdr:colOff>114300</xdr:colOff>
      <xdr:row>36</xdr:row>
      <xdr:rowOff>68037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18938"/>
          <a:ext cx="889000" cy="2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68037</xdr:rowOff>
    </xdr:from>
    <xdr:to>
      <xdr:col>45</xdr:col>
      <xdr:colOff>177800</xdr:colOff>
      <xdr:row>36</xdr:row>
      <xdr:rowOff>75235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40237"/>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75235</xdr:rowOff>
    </xdr:from>
    <xdr:to>
      <xdr:col>41</xdr:col>
      <xdr:colOff>50800</xdr:colOff>
      <xdr:row>36</xdr:row>
      <xdr:rowOff>131072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47435"/>
          <a:ext cx="889000" cy="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12260</xdr:rowOff>
    </xdr:from>
    <xdr:to>
      <xdr:col>55</xdr:col>
      <xdr:colOff>50800</xdr:colOff>
      <xdr:row>36</xdr:row>
      <xdr:rowOff>113860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162137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167388</xdr:rowOff>
    </xdr:from>
    <xdr:to>
      <xdr:col>50</xdr:col>
      <xdr:colOff>165100</xdr:colOff>
      <xdr:row>36</xdr:row>
      <xdr:rowOff>97538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114065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9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17237</xdr:rowOff>
    </xdr:from>
    <xdr:to>
      <xdr:col>46</xdr:col>
      <xdr:colOff>38100</xdr:colOff>
      <xdr:row>36</xdr:row>
      <xdr:rowOff>118837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135364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9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24435</xdr:rowOff>
    </xdr:from>
    <xdr:to>
      <xdr:col>41</xdr:col>
      <xdr:colOff>101600</xdr:colOff>
      <xdr:row>36</xdr:row>
      <xdr:rowOff>126035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142562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80272</xdr:rowOff>
    </xdr:from>
    <xdr:to>
      <xdr:col>36</xdr:col>
      <xdr:colOff>165100</xdr:colOff>
      <xdr:row>37</xdr:row>
      <xdr:rowOff>10422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26949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86391</xdr:rowOff>
    </xdr:from>
    <xdr:to>
      <xdr:col>55</xdr:col>
      <xdr:colOff>0</xdr:colOff>
      <xdr:row>58</xdr:row>
      <xdr:rowOff>93485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0491"/>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73151</xdr:rowOff>
    </xdr:from>
    <xdr:to>
      <xdr:col>50</xdr:col>
      <xdr:colOff>114300</xdr:colOff>
      <xdr:row>58</xdr:row>
      <xdr:rowOff>86391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17251"/>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17163</xdr:rowOff>
    </xdr:from>
    <xdr:to>
      <xdr:col>45</xdr:col>
      <xdr:colOff>177800</xdr:colOff>
      <xdr:row>58</xdr:row>
      <xdr:rowOff>73151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61263"/>
          <a:ext cx="889000" cy="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17163</xdr:rowOff>
    </xdr:from>
    <xdr:to>
      <xdr:col>41</xdr:col>
      <xdr:colOff>50800</xdr:colOff>
      <xdr:row>58</xdr:row>
      <xdr:rowOff>21510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61263"/>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42685</xdr:rowOff>
    </xdr:from>
    <xdr:to>
      <xdr:col>55</xdr:col>
      <xdr:colOff>50800</xdr:colOff>
      <xdr:row>58</xdr:row>
      <xdr:rowOff>144285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129062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35591</xdr:rowOff>
    </xdr:from>
    <xdr:to>
      <xdr:col>50</xdr:col>
      <xdr:colOff>165100</xdr:colOff>
      <xdr:row>58</xdr:row>
      <xdr:rowOff>137191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128318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22351</xdr:rowOff>
    </xdr:from>
    <xdr:to>
      <xdr:col>46</xdr:col>
      <xdr:colOff>38100</xdr:colOff>
      <xdr:row>58</xdr:row>
      <xdr:rowOff>123951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115078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5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137813</xdr:rowOff>
    </xdr:from>
    <xdr:to>
      <xdr:col>41</xdr:col>
      <xdr:colOff>101600</xdr:colOff>
      <xdr:row>58</xdr:row>
      <xdr:rowOff>67963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59090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142160</xdr:rowOff>
    </xdr:from>
    <xdr:to>
      <xdr:col>36</xdr:col>
      <xdr:colOff>165100</xdr:colOff>
      <xdr:row>58</xdr:row>
      <xdr:rowOff>72310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63437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39235</xdr:rowOff>
    </xdr:from>
    <xdr:to>
      <xdr:col>55</xdr:col>
      <xdr:colOff>0</xdr:colOff>
      <xdr:row>79</xdr:row>
      <xdr:rowOff>42549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3785"/>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2448</xdr:rowOff>
    </xdr:from>
    <xdr:to>
      <xdr:col>50</xdr:col>
      <xdr:colOff>114300</xdr:colOff>
      <xdr:row>79</xdr:row>
      <xdr:rowOff>42549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6998"/>
          <a:ext cx="889000" cy="4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61827</xdr:rowOff>
    </xdr:from>
    <xdr:to>
      <xdr:col>45</xdr:col>
      <xdr:colOff>177800</xdr:colOff>
      <xdr:row>79</xdr:row>
      <xdr:rowOff>2448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4927"/>
          <a:ext cx="889000" cy="1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61827</xdr:rowOff>
    </xdr:from>
    <xdr:to>
      <xdr:col>41</xdr:col>
      <xdr:colOff>50800</xdr:colOff>
      <xdr:row>78</xdr:row>
      <xdr:rowOff>102857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34927"/>
          <a:ext cx="8890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159885</xdr:rowOff>
    </xdr:from>
    <xdr:to>
      <xdr:col>55</xdr:col>
      <xdr:colOff>50800</xdr:colOff>
      <xdr:row>79</xdr:row>
      <xdr:rowOff>90035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74812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163199</xdr:rowOff>
    </xdr:from>
    <xdr:to>
      <xdr:col>50</xdr:col>
      <xdr:colOff>165100</xdr:colOff>
      <xdr:row>79</xdr:row>
      <xdr:rowOff>93349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84476</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62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123098</xdr:rowOff>
    </xdr:from>
    <xdr:to>
      <xdr:col>46</xdr:col>
      <xdr:colOff>38100</xdr:colOff>
      <xdr:row>79</xdr:row>
      <xdr:rowOff>53248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44375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11027</xdr:rowOff>
    </xdr:from>
    <xdr:to>
      <xdr:col>41</xdr:col>
      <xdr:colOff>101600</xdr:colOff>
      <xdr:row>78</xdr:row>
      <xdr:rowOff>112627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129154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52057</xdr:rowOff>
    </xdr:from>
    <xdr:to>
      <xdr:col>36</xdr:col>
      <xdr:colOff>165100</xdr:colOff>
      <xdr:row>78</xdr:row>
      <xdr:rowOff>153657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144784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153477</xdr:rowOff>
    </xdr:from>
    <xdr:to>
      <xdr:col>55</xdr:col>
      <xdr:colOff>0</xdr:colOff>
      <xdr:row>98</xdr:row>
      <xdr:rowOff>1457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84127"/>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153477</xdr:rowOff>
    </xdr:from>
    <xdr:to>
      <xdr:col>50</xdr:col>
      <xdr:colOff>114300</xdr:colOff>
      <xdr:row>98</xdr:row>
      <xdr:rowOff>53358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84127"/>
          <a:ext cx="889000" cy="7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53358</xdr:rowOff>
    </xdr:from>
    <xdr:to>
      <xdr:col>45</xdr:col>
      <xdr:colOff>177800</xdr:colOff>
      <xdr:row>99</xdr:row>
      <xdr:rowOff>15052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55458"/>
          <a:ext cx="889000" cy="1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141734</xdr:rowOff>
    </xdr:from>
    <xdr:to>
      <xdr:col>41</xdr:col>
      <xdr:colOff>50800</xdr:colOff>
      <xdr:row>99</xdr:row>
      <xdr:rowOff>15052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43834"/>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122107</xdr:rowOff>
    </xdr:from>
    <xdr:to>
      <xdr:col>55</xdr:col>
      <xdr:colOff>50800</xdr:colOff>
      <xdr:row>98</xdr:row>
      <xdr:rowOff>52257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100534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102677</xdr:rowOff>
    </xdr:from>
    <xdr:to>
      <xdr:col>50</xdr:col>
      <xdr:colOff>165100</xdr:colOff>
      <xdr:row>98</xdr:row>
      <xdr:rowOff>32827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23954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2558</xdr:rowOff>
    </xdr:from>
    <xdr:to>
      <xdr:col>46</xdr:col>
      <xdr:colOff>38100</xdr:colOff>
      <xdr:row>98</xdr:row>
      <xdr:rowOff>104158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95285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9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135702</xdr:rowOff>
    </xdr:from>
    <xdr:to>
      <xdr:col>41</xdr:col>
      <xdr:colOff>101600</xdr:colOff>
      <xdr:row>99</xdr:row>
      <xdr:rowOff>65852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3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56979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703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90934</xdr:rowOff>
    </xdr:from>
    <xdr:to>
      <xdr:col>36</xdr:col>
      <xdr:colOff>165100</xdr:colOff>
      <xdr:row>99</xdr:row>
      <xdr:rowOff>21084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12211</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8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20245</xdr:rowOff>
    </xdr:from>
    <xdr:to>
      <xdr:col>85</xdr:col>
      <xdr:colOff>127000</xdr:colOff>
      <xdr:row>38</xdr:row>
      <xdr:rowOff>20525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5345"/>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20525</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35625"/>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20479</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5579"/>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140895</xdr:rowOff>
    </xdr:from>
    <xdr:to>
      <xdr:col>85</xdr:col>
      <xdr:colOff>177800</xdr:colOff>
      <xdr:row>38</xdr:row>
      <xdr:rowOff>71045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141175</xdr:rowOff>
    </xdr:from>
    <xdr:to>
      <xdr:col>81</xdr:col>
      <xdr:colOff>101600</xdr:colOff>
      <xdr:row>38</xdr:row>
      <xdr:rowOff>71325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62452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77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141129</xdr:rowOff>
    </xdr:from>
    <xdr:to>
      <xdr:col>67</xdr:col>
      <xdr:colOff>101600</xdr:colOff>
      <xdr:row>38</xdr:row>
      <xdr:rowOff>71279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62406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7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113663</xdr:rowOff>
    </xdr:from>
    <xdr:to>
      <xdr:col>85</xdr:col>
      <xdr:colOff>127000</xdr:colOff>
      <xdr:row>77</xdr:row>
      <xdr:rowOff>126113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15313"/>
          <a:ext cx="8382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126113</xdr:rowOff>
    </xdr:from>
    <xdr:to>
      <xdr:col>81</xdr:col>
      <xdr:colOff>50800</xdr:colOff>
      <xdr:row>77</xdr:row>
      <xdr:rowOff>134877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2776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134877</xdr:rowOff>
    </xdr:from>
    <xdr:to>
      <xdr:col>76</xdr:col>
      <xdr:colOff>114300</xdr:colOff>
      <xdr:row>77</xdr:row>
      <xdr:rowOff>149902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36527"/>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149902</xdr:rowOff>
    </xdr:from>
    <xdr:to>
      <xdr:col>71</xdr:col>
      <xdr:colOff>177800</xdr:colOff>
      <xdr:row>77</xdr:row>
      <xdr:rowOff>165669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51552"/>
          <a:ext cx="8890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62863</xdr:rowOff>
    </xdr:from>
    <xdr:to>
      <xdr:col>85</xdr:col>
      <xdr:colOff>177800</xdr:colOff>
      <xdr:row>77</xdr:row>
      <xdr:rowOff>164463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41290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75313</xdr:rowOff>
    </xdr:from>
    <xdr:to>
      <xdr:col>81</xdr:col>
      <xdr:colOff>101600</xdr:colOff>
      <xdr:row>78</xdr:row>
      <xdr:rowOff>5463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168040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84077</xdr:rowOff>
    </xdr:from>
    <xdr:to>
      <xdr:col>76</xdr:col>
      <xdr:colOff>165100</xdr:colOff>
      <xdr:row>78</xdr:row>
      <xdr:rowOff>14227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99102</xdr:rowOff>
    </xdr:from>
    <xdr:to>
      <xdr:col>72</xdr:col>
      <xdr:colOff>38100</xdr:colOff>
      <xdr:row>78</xdr:row>
      <xdr:rowOff>29252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20379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114869</xdr:rowOff>
    </xdr:from>
    <xdr:to>
      <xdr:col>67</xdr:col>
      <xdr:colOff>101600</xdr:colOff>
      <xdr:row>78</xdr:row>
      <xdr:rowOff>45019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89723</xdr:rowOff>
    </xdr:from>
    <xdr:to>
      <xdr:col>85</xdr:col>
      <xdr:colOff>127000</xdr:colOff>
      <xdr:row>99</xdr:row>
      <xdr:rowOff>95417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7063273"/>
          <a:ext cx="8382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54541</xdr:rowOff>
    </xdr:from>
    <xdr:to>
      <xdr:col>81</xdr:col>
      <xdr:colOff>50800</xdr:colOff>
      <xdr:row>99</xdr:row>
      <xdr:rowOff>89723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7028091"/>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100468</xdr:rowOff>
    </xdr:from>
    <xdr:to>
      <xdr:col>76</xdr:col>
      <xdr:colOff>114300</xdr:colOff>
      <xdr:row>99</xdr:row>
      <xdr:rowOff>54541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02568"/>
          <a:ext cx="889000" cy="1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100468</xdr:rowOff>
    </xdr:from>
    <xdr:to>
      <xdr:col>71</xdr:col>
      <xdr:colOff>177800</xdr:colOff>
      <xdr:row>99</xdr:row>
      <xdr:rowOff>66667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02568"/>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44617</xdr:rowOff>
    </xdr:from>
    <xdr:to>
      <xdr:col>85</xdr:col>
      <xdr:colOff>177800</xdr:colOff>
      <xdr:row>99</xdr:row>
      <xdr:rowOff>146217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70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130994</xdr:rowOff>
    </xdr:from>
    <xdr:ext cx="378565"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93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38923</xdr:rowOff>
    </xdr:from>
    <xdr:to>
      <xdr:col>81</xdr:col>
      <xdr:colOff>101600</xdr:colOff>
      <xdr:row>99</xdr:row>
      <xdr:rowOff>140523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70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131650</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2017" y="17105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3741</xdr:rowOff>
    </xdr:from>
    <xdr:to>
      <xdr:col>76</xdr:col>
      <xdr:colOff>165100</xdr:colOff>
      <xdr:row>99</xdr:row>
      <xdr:rowOff>105341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96468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49668</xdr:rowOff>
    </xdr:from>
    <xdr:to>
      <xdr:col>72</xdr:col>
      <xdr:colOff>38100</xdr:colOff>
      <xdr:row>98</xdr:row>
      <xdr:rowOff>151268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142395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15867</xdr:rowOff>
    </xdr:from>
    <xdr:to>
      <xdr:col>67</xdr:col>
      <xdr:colOff>101600</xdr:colOff>
      <xdr:row>99</xdr:row>
      <xdr:rowOff>117467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108594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8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101124</xdr:rowOff>
    </xdr:from>
    <xdr:to>
      <xdr:col>116</xdr:col>
      <xdr:colOff>63500</xdr:colOff>
      <xdr:row>38</xdr:row>
      <xdr:rowOff>135775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16224"/>
          <a:ext cx="8382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135775</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50875"/>
          <a:ext cx="889000" cy="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50324</xdr:rowOff>
    </xdr:from>
    <xdr:to>
      <xdr:col>116</xdr:col>
      <xdr:colOff>114300</xdr:colOff>
      <xdr:row>38</xdr:row>
      <xdr:rowOff>151924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9701</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5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84975</xdr:rowOff>
    </xdr:from>
    <xdr:to>
      <xdr:col>112</xdr:col>
      <xdr:colOff>38100</xdr:colOff>
      <xdr:row>39</xdr:row>
      <xdr:rowOff>15125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59396</xdr:rowOff>
    </xdr:from>
    <xdr:to>
      <xdr:col>116</xdr:col>
      <xdr:colOff>63500</xdr:colOff>
      <xdr:row>59</xdr:row>
      <xdr:rowOff>75626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74946"/>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72034</xdr:rowOff>
    </xdr:from>
    <xdr:to>
      <xdr:col>111</xdr:col>
      <xdr:colOff>177800</xdr:colOff>
      <xdr:row>59</xdr:row>
      <xdr:rowOff>75626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8758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72034</xdr:rowOff>
    </xdr:from>
    <xdr:to>
      <xdr:col>107</xdr:col>
      <xdr:colOff>50800</xdr:colOff>
      <xdr:row>59</xdr:row>
      <xdr:rowOff>75626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8758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73700</xdr:rowOff>
    </xdr:from>
    <xdr:to>
      <xdr:col>102</xdr:col>
      <xdr:colOff>114300</xdr:colOff>
      <xdr:row>59</xdr:row>
      <xdr:rowOff>75626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89250"/>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8596</xdr:rowOff>
    </xdr:from>
    <xdr:to>
      <xdr:col>116</xdr:col>
      <xdr:colOff>114300</xdr:colOff>
      <xdr:row>59</xdr:row>
      <xdr:rowOff>110196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24826</xdr:rowOff>
    </xdr:from>
    <xdr:to>
      <xdr:col>112</xdr:col>
      <xdr:colOff>38100</xdr:colOff>
      <xdr:row>59</xdr:row>
      <xdr:rowOff>126426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117553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3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21234</xdr:rowOff>
    </xdr:from>
    <xdr:to>
      <xdr:col>107</xdr:col>
      <xdr:colOff>101600</xdr:colOff>
      <xdr:row>59</xdr:row>
      <xdr:rowOff>122834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113961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2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24826</xdr:rowOff>
    </xdr:from>
    <xdr:to>
      <xdr:col>102</xdr:col>
      <xdr:colOff>165100</xdr:colOff>
      <xdr:row>59</xdr:row>
      <xdr:rowOff>126426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117553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22900</xdr:rowOff>
    </xdr:from>
    <xdr:to>
      <xdr:col>98</xdr:col>
      <xdr:colOff>38100</xdr:colOff>
      <xdr:row>59</xdr:row>
      <xdr:rowOff>124500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115627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3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92624</xdr:rowOff>
    </xdr:from>
    <xdr:to>
      <xdr:col>116</xdr:col>
      <xdr:colOff>63500</xdr:colOff>
      <xdr:row>77</xdr:row>
      <xdr:rowOff>102888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94274"/>
          <a:ext cx="8382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92624</xdr:rowOff>
    </xdr:from>
    <xdr:to>
      <xdr:col>111</xdr:col>
      <xdr:colOff>177800</xdr:colOff>
      <xdr:row>77</xdr:row>
      <xdr:rowOff>112443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94274"/>
          <a:ext cx="889000" cy="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112443</xdr:rowOff>
    </xdr:from>
    <xdr:to>
      <xdr:col>107</xdr:col>
      <xdr:colOff>50800</xdr:colOff>
      <xdr:row>77</xdr:row>
      <xdr:rowOff>119728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14093"/>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102629</xdr:rowOff>
    </xdr:from>
    <xdr:to>
      <xdr:col>102</xdr:col>
      <xdr:colOff>114300</xdr:colOff>
      <xdr:row>77</xdr:row>
      <xdr:rowOff>119728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04279"/>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52088</xdr:rowOff>
    </xdr:from>
    <xdr:to>
      <xdr:col>116</xdr:col>
      <xdr:colOff>114300</xdr:colOff>
      <xdr:row>77</xdr:row>
      <xdr:rowOff>153688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30515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41824</xdr:rowOff>
    </xdr:from>
    <xdr:to>
      <xdr:col>112</xdr:col>
      <xdr:colOff>38100</xdr:colOff>
      <xdr:row>77</xdr:row>
      <xdr:rowOff>143424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134551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61643</xdr:rowOff>
    </xdr:from>
    <xdr:to>
      <xdr:col>107</xdr:col>
      <xdr:colOff>101600</xdr:colOff>
      <xdr:row>77</xdr:row>
      <xdr:rowOff>163243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154370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68928</xdr:rowOff>
    </xdr:from>
    <xdr:to>
      <xdr:col>102</xdr:col>
      <xdr:colOff>165100</xdr:colOff>
      <xdr:row>77</xdr:row>
      <xdr:rowOff>170528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161655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51829</xdr:rowOff>
    </xdr:from>
    <xdr:to>
      <xdr:col>98</xdr:col>
      <xdr:colOff>38100</xdr:colOff>
      <xdr:row>77</xdr:row>
      <xdr:rowOff>153429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144556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物件費が類似団体を大きく下回っている。これは、当町が経費節減に取り組んでいる結果を反映したものと考えられる。</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人件費についても、職員数、ラスパイレス指数が低いことから類似団体を下回っている状況である。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9,792
9,718
63.74
4,132,039
3,949,024
136,087
2,856,774
3,295,713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86932</xdr:rowOff>
    </xdr:from>
    <xdr:to>
      <xdr:col>24</xdr:col>
      <xdr:colOff>63500</xdr:colOff>
      <xdr:row>35</xdr:row>
      <xdr:rowOff>124841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7682"/>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124841</xdr:rowOff>
    </xdr:from>
    <xdr:to>
      <xdr:col>19</xdr:col>
      <xdr:colOff>177800</xdr:colOff>
      <xdr:row>35</xdr:row>
      <xdr:rowOff>150559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559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150559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5012"/>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127698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5012"/>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36132</xdr:rowOff>
    </xdr:from>
    <xdr:to>
      <xdr:col>24</xdr:col>
      <xdr:colOff>114300</xdr:colOff>
      <xdr:row>35</xdr:row>
      <xdr:rowOff>137732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59009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74041</xdr:rowOff>
    </xdr:from>
    <xdr:to>
      <xdr:col>20</xdr:col>
      <xdr:colOff>38100</xdr:colOff>
      <xdr:row>36</xdr:row>
      <xdr:rowOff>4191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20718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99759</xdr:rowOff>
    </xdr:from>
    <xdr:to>
      <xdr:col>15</xdr:col>
      <xdr:colOff>101600</xdr:colOff>
      <xdr:row>36</xdr:row>
      <xdr:rowOff>29909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46436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7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131589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76898</xdr:rowOff>
    </xdr:from>
    <xdr:to>
      <xdr:col>6</xdr:col>
      <xdr:colOff>38100</xdr:colOff>
      <xdr:row>36</xdr:row>
      <xdr:rowOff>7048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169625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132511</xdr:rowOff>
    </xdr:from>
    <xdr:to>
      <xdr:col>24</xdr:col>
      <xdr:colOff>63500</xdr:colOff>
      <xdr:row>58</xdr:row>
      <xdr:rowOff>138568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76611"/>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132511</xdr:rowOff>
    </xdr:from>
    <xdr:to>
      <xdr:col>19</xdr:col>
      <xdr:colOff>177800</xdr:colOff>
      <xdr:row>58</xdr:row>
      <xdr:rowOff>151233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76611"/>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120712</xdr:rowOff>
    </xdr:from>
    <xdr:to>
      <xdr:col>15</xdr:col>
      <xdr:colOff>50800</xdr:colOff>
      <xdr:row>58</xdr:row>
      <xdr:rowOff>151233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64812"/>
          <a:ext cx="889000" cy="3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120712</xdr:rowOff>
    </xdr:from>
    <xdr:to>
      <xdr:col>10</xdr:col>
      <xdr:colOff>114300</xdr:colOff>
      <xdr:row>58</xdr:row>
      <xdr:rowOff>160225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4812"/>
          <a:ext cx="889000" cy="3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87768</xdr:rowOff>
    </xdr:from>
    <xdr:to>
      <xdr:col>24</xdr:col>
      <xdr:colOff>114300</xdr:colOff>
      <xdr:row>59</xdr:row>
      <xdr:rowOff>17918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2695</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4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81711</xdr:rowOff>
    </xdr:from>
    <xdr:to>
      <xdr:col>20</xdr:col>
      <xdr:colOff>38100</xdr:colOff>
      <xdr:row>59</xdr:row>
      <xdr:rowOff>11861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100433</xdr:rowOff>
    </xdr:from>
    <xdr:to>
      <xdr:col>15</xdr:col>
      <xdr:colOff>101600</xdr:colOff>
      <xdr:row>59</xdr:row>
      <xdr:rowOff>30583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21710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69912</xdr:rowOff>
    </xdr:from>
    <xdr:to>
      <xdr:col>10</xdr:col>
      <xdr:colOff>165100</xdr:colOff>
      <xdr:row>59</xdr:row>
      <xdr:rowOff>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162639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109425</xdr:rowOff>
    </xdr:from>
    <xdr:to>
      <xdr:col>6</xdr:col>
      <xdr:colOff>38100</xdr:colOff>
      <xdr:row>59</xdr:row>
      <xdr:rowOff>39575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30702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4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33155</xdr:rowOff>
    </xdr:from>
    <xdr:to>
      <xdr:col>24</xdr:col>
      <xdr:colOff>63500</xdr:colOff>
      <xdr:row>77</xdr:row>
      <xdr:rowOff>57505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34805"/>
          <a:ext cx="838200" cy="2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33155</xdr:rowOff>
    </xdr:from>
    <xdr:to>
      <xdr:col>19</xdr:col>
      <xdr:colOff>177800</xdr:colOff>
      <xdr:row>77</xdr:row>
      <xdr:rowOff>44593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34805"/>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44593</xdr:rowOff>
    </xdr:from>
    <xdr:to>
      <xdr:col>15</xdr:col>
      <xdr:colOff>50800</xdr:colOff>
      <xdr:row>77</xdr:row>
      <xdr:rowOff>101304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6243"/>
          <a:ext cx="889000" cy="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101304</xdr:rowOff>
    </xdr:from>
    <xdr:to>
      <xdr:col>10</xdr:col>
      <xdr:colOff>114300</xdr:colOff>
      <xdr:row>77</xdr:row>
      <xdr:rowOff>149566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2954"/>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6705</xdr:rowOff>
    </xdr:from>
    <xdr:to>
      <xdr:col>24</xdr:col>
      <xdr:colOff>114300</xdr:colOff>
      <xdr:row>77</xdr:row>
      <xdr:rowOff>108305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156582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8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153805</xdr:rowOff>
    </xdr:from>
    <xdr:to>
      <xdr:col>20</xdr:col>
      <xdr:colOff>38100</xdr:colOff>
      <xdr:row>77</xdr:row>
      <xdr:rowOff>83955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75082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7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165243</xdr:rowOff>
    </xdr:from>
    <xdr:to>
      <xdr:col>15</xdr:col>
      <xdr:colOff>101600</xdr:colOff>
      <xdr:row>77</xdr:row>
      <xdr:rowOff>95393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86520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50504</xdr:rowOff>
    </xdr:from>
    <xdr:to>
      <xdr:col>10</xdr:col>
      <xdr:colOff>165100</xdr:colOff>
      <xdr:row>77</xdr:row>
      <xdr:rowOff>152104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143231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98766</xdr:rowOff>
    </xdr:from>
    <xdr:to>
      <xdr:col>6</xdr:col>
      <xdr:colOff>38100</xdr:colOff>
      <xdr:row>78</xdr:row>
      <xdr:rowOff>28916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20043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124003</xdr:rowOff>
    </xdr:from>
    <xdr:to>
      <xdr:col>24</xdr:col>
      <xdr:colOff>63500</xdr:colOff>
      <xdr:row>97</xdr:row>
      <xdr:rowOff>135722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4653"/>
          <a:ext cx="838200" cy="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135722</xdr:rowOff>
    </xdr:from>
    <xdr:to>
      <xdr:col>19</xdr:col>
      <xdr:colOff>177800</xdr:colOff>
      <xdr:row>97</xdr:row>
      <xdr:rowOff>164221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637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164221</xdr:rowOff>
    </xdr:from>
    <xdr:to>
      <xdr:col>15</xdr:col>
      <xdr:colOff>50800</xdr:colOff>
      <xdr:row>98</xdr:row>
      <xdr:rowOff>20813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94871"/>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20813</xdr:rowOff>
    </xdr:from>
    <xdr:to>
      <xdr:col>10</xdr:col>
      <xdr:colOff>114300</xdr:colOff>
      <xdr:row>98</xdr:row>
      <xdr:rowOff>31535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2913"/>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73203</xdr:rowOff>
    </xdr:from>
    <xdr:to>
      <xdr:col>24</xdr:col>
      <xdr:colOff>114300</xdr:colOff>
      <xdr:row>98</xdr:row>
      <xdr:rowOff>3353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51630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84922</xdr:rowOff>
    </xdr:from>
    <xdr:to>
      <xdr:col>20</xdr:col>
      <xdr:colOff>38100</xdr:colOff>
      <xdr:row>98</xdr:row>
      <xdr:rowOff>15072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113421</xdr:rowOff>
    </xdr:from>
    <xdr:to>
      <xdr:col>15</xdr:col>
      <xdr:colOff>101600</xdr:colOff>
      <xdr:row>98</xdr:row>
      <xdr:rowOff>43571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34698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141463</xdr:rowOff>
    </xdr:from>
    <xdr:to>
      <xdr:col>10</xdr:col>
      <xdr:colOff>165100</xdr:colOff>
      <xdr:row>98</xdr:row>
      <xdr:rowOff>71613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62740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152185</xdr:rowOff>
    </xdr:from>
    <xdr:to>
      <xdr:col>6</xdr:col>
      <xdr:colOff>38100</xdr:colOff>
      <xdr:row>98</xdr:row>
      <xdr:rowOff>82335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73462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56490</xdr:rowOff>
    </xdr:from>
    <xdr:to>
      <xdr:col>55</xdr:col>
      <xdr:colOff>0</xdr:colOff>
      <xdr:row>32</xdr:row>
      <xdr:rowOff>47803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371440"/>
          <a:ext cx="8382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47803</xdr:rowOff>
    </xdr:from>
    <xdr:to>
      <xdr:col>50</xdr:col>
      <xdr:colOff>114300</xdr:colOff>
      <xdr:row>34</xdr:row>
      <xdr:rowOff>110211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534203"/>
          <a:ext cx="889000" cy="4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21971</xdr:rowOff>
    </xdr:from>
    <xdr:to>
      <xdr:col>45</xdr:col>
      <xdr:colOff>177800</xdr:colOff>
      <xdr:row>34</xdr:row>
      <xdr:rowOff>110211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851271"/>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21971</xdr:rowOff>
    </xdr:from>
    <xdr:to>
      <xdr:col>41</xdr:col>
      <xdr:colOff>50800</xdr:colOff>
      <xdr:row>34</xdr:row>
      <xdr:rowOff>38430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85127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5690</xdr:rowOff>
    </xdr:from>
    <xdr:to>
      <xdr:col>55</xdr:col>
      <xdr:colOff>50800</xdr:colOff>
      <xdr:row>31</xdr:row>
      <xdr:rowOff>107290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3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130167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2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168453</xdr:rowOff>
    </xdr:from>
    <xdr:to>
      <xdr:col>50</xdr:col>
      <xdr:colOff>165100</xdr:colOff>
      <xdr:row>32</xdr:row>
      <xdr:rowOff>98603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48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115130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25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59411</xdr:rowOff>
    </xdr:from>
    <xdr:to>
      <xdr:col>46</xdr:col>
      <xdr:colOff>38100</xdr:colOff>
      <xdr:row>34</xdr:row>
      <xdr:rowOff>161011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6088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66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142621</xdr:rowOff>
    </xdr:from>
    <xdr:to>
      <xdr:col>41</xdr:col>
      <xdr:colOff>101600</xdr:colOff>
      <xdr:row>34</xdr:row>
      <xdr:rowOff>72771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89298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159080</xdr:rowOff>
    </xdr:from>
    <xdr:to>
      <xdr:col>36</xdr:col>
      <xdr:colOff>165100</xdr:colOff>
      <xdr:row>34</xdr:row>
      <xdr:rowOff>89230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105757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5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108090</xdr:rowOff>
    </xdr:from>
    <xdr:to>
      <xdr:col>55</xdr:col>
      <xdr:colOff>0</xdr:colOff>
      <xdr:row>58</xdr:row>
      <xdr:rowOff>110642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52190"/>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108090</xdr:rowOff>
    </xdr:from>
    <xdr:to>
      <xdr:col>50</xdr:col>
      <xdr:colOff>114300</xdr:colOff>
      <xdr:row>58</xdr:row>
      <xdr:rowOff>121336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52190"/>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49555</xdr:rowOff>
    </xdr:from>
    <xdr:to>
      <xdr:col>45</xdr:col>
      <xdr:colOff>177800</xdr:colOff>
      <xdr:row>58</xdr:row>
      <xdr:rowOff>121336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93655"/>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24994</xdr:rowOff>
    </xdr:from>
    <xdr:to>
      <xdr:col>41</xdr:col>
      <xdr:colOff>50800</xdr:colOff>
      <xdr:row>58</xdr:row>
      <xdr:rowOff>49555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69094"/>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59842</xdr:rowOff>
    </xdr:from>
    <xdr:to>
      <xdr:col>55</xdr:col>
      <xdr:colOff>50800</xdr:colOff>
      <xdr:row>58</xdr:row>
      <xdr:rowOff>161442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146219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57290</xdr:rowOff>
    </xdr:from>
    <xdr:to>
      <xdr:col>50</xdr:col>
      <xdr:colOff>165100</xdr:colOff>
      <xdr:row>58</xdr:row>
      <xdr:rowOff>158890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150017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9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70536</xdr:rowOff>
    </xdr:from>
    <xdr:to>
      <xdr:col>46</xdr:col>
      <xdr:colOff>38100</xdr:colOff>
      <xdr:row>59</xdr:row>
      <xdr:rowOff>686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163263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170205</xdr:rowOff>
    </xdr:from>
    <xdr:to>
      <xdr:col>41</xdr:col>
      <xdr:colOff>101600</xdr:colOff>
      <xdr:row>58</xdr:row>
      <xdr:rowOff>100355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91482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145644</xdr:rowOff>
    </xdr:from>
    <xdr:to>
      <xdr:col>36</xdr:col>
      <xdr:colOff>165100</xdr:colOff>
      <xdr:row>58</xdr:row>
      <xdr:rowOff>75794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66921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3177</xdr:rowOff>
    </xdr:from>
    <xdr:to>
      <xdr:col>55</xdr:col>
      <xdr:colOff>0</xdr:colOff>
      <xdr:row>79</xdr:row>
      <xdr:rowOff>10378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47727"/>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10378</xdr:rowOff>
    </xdr:from>
    <xdr:to>
      <xdr:col>50</xdr:col>
      <xdr:colOff>114300</xdr:colOff>
      <xdr:row>79</xdr:row>
      <xdr:rowOff>25825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54928"/>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135291</xdr:rowOff>
    </xdr:from>
    <xdr:to>
      <xdr:col>45</xdr:col>
      <xdr:colOff>177800</xdr:colOff>
      <xdr:row>79</xdr:row>
      <xdr:rowOff>25825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08391"/>
          <a:ext cx="889000" cy="6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135291</xdr:rowOff>
    </xdr:from>
    <xdr:to>
      <xdr:col>41</xdr:col>
      <xdr:colOff>50800</xdr:colOff>
      <xdr:row>78</xdr:row>
      <xdr:rowOff>157482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8391"/>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123827</xdr:rowOff>
    </xdr:from>
    <xdr:to>
      <xdr:col>55</xdr:col>
      <xdr:colOff>50800</xdr:colOff>
      <xdr:row>79</xdr:row>
      <xdr:rowOff>53977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38754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131028</xdr:rowOff>
    </xdr:from>
    <xdr:to>
      <xdr:col>50</xdr:col>
      <xdr:colOff>165100</xdr:colOff>
      <xdr:row>79</xdr:row>
      <xdr:rowOff>61178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52305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146475</xdr:rowOff>
    </xdr:from>
    <xdr:to>
      <xdr:col>46</xdr:col>
      <xdr:colOff>38100</xdr:colOff>
      <xdr:row>79</xdr:row>
      <xdr:rowOff>76625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67752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1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84491</xdr:rowOff>
    </xdr:from>
    <xdr:to>
      <xdr:col>41</xdr:col>
      <xdr:colOff>101600</xdr:colOff>
      <xdr:row>79</xdr:row>
      <xdr:rowOff>14641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106682</xdr:rowOff>
    </xdr:from>
    <xdr:to>
      <xdr:col>36</xdr:col>
      <xdr:colOff>165100</xdr:colOff>
      <xdr:row>79</xdr:row>
      <xdr:rowOff>36832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27959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81831</xdr:rowOff>
    </xdr:from>
    <xdr:to>
      <xdr:col>55</xdr:col>
      <xdr:colOff>0</xdr:colOff>
      <xdr:row>96</xdr:row>
      <xdr:rowOff>94557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41031"/>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65565</xdr:rowOff>
    </xdr:from>
    <xdr:to>
      <xdr:col>50</xdr:col>
      <xdr:colOff>114300</xdr:colOff>
      <xdr:row>96</xdr:row>
      <xdr:rowOff>94557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24765"/>
          <a:ext cx="889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48865</xdr:rowOff>
    </xdr:from>
    <xdr:to>
      <xdr:col>45</xdr:col>
      <xdr:colOff>177800</xdr:colOff>
      <xdr:row>96</xdr:row>
      <xdr:rowOff>65565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08065"/>
          <a:ext cx="889000" cy="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23022</xdr:rowOff>
    </xdr:from>
    <xdr:to>
      <xdr:col>41</xdr:col>
      <xdr:colOff>50800</xdr:colOff>
      <xdr:row>96</xdr:row>
      <xdr:rowOff>48865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82222"/>
          <a:ext cx="8890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31031</xdr:rowOff>
    </xdr:from>
    <xdr:to>
      <xdr:col>55</xdr:col>
      <xdr:colOff>50800</xdr:colOff>
      <xdr:row>96</xdr:row>
      <xdr:rowOff>132631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9458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43757</xdr:rowOff>
    </xdr:from>
    <xdr:to>
      <xdr:col>50</xdr:col>
      <xdr:colOff>165100</xdr:colOff>
      <xdr:row>96</xdr:row>
      <xdr:rowOff>145357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136484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9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14765</xdr:rowOff>
    </xdr:from>
    <xdr:to>
      <xdr:col>46</xdr:col>
      <xdr:colOff>38100</xdr:colOff>
      <xdr:row>96</xdr:row>
      <xdr:rowOff>116365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132892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169515</xdr:rowOff>
    </xdr:from>
    <xdr:to>
      <xdr:col>41</xdr:col>
      <xdr:colOff>101600</xdr:colOff>
      <xdr:row>96</xdr:row>
      <xdr:rowOff>99665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116192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143672</xdr:rowOff>
    </xdr:from>
    <xdr:to>
      <xdr:col>36</xdr:col>
      <xdr:colOff>165100</xdr:colOff>
      <xdr:row>96</xdr:row>
      <xdr:rowOff>73822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90349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0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52146</xdr:rowOff>
    </xdr:from>
    <xdr:to>
      <xdr:col>85</xdr:col>
      <xdr:colOff>127000</xdr:colOff>
      <xdr:row>37</xdr:row>
      <xdr:rowOff>68850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95796"/>
          <a:ext cx="8382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96135</xdr:rowOff>
    </xdr:from>
    <xdr:to>
      <xdr:col>81</xdr:col>
      <xdr:colOff>50800</xdr:colOff>
      <xdr:row>37</xdr:row>
      <xdr:rowOff>52146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68335"/>
          <a:ext cx="889000" cy="1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48897</xdr:rowOff>
    </xdr:from>
    <xdr:to>
      <xdr:col>76</xdr:col>
      <xdr:colOff>114300</xdr:colOff>
      <xdr:row>36</xdr:row>
      <xdr:rowOff>96135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221097"/>
          <a:ext cx="8890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48897</xdr:rowOff>
    </xdr:from>
    <xdr:to>
      <xdr:col>71</xdr:col>
      <xdr:colOff>177800</xdr:colOff>
      <xdr:row>37</xdr:row>
      <xdr:rowOff>31458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21097"/>
          <a:ext cx="889000" cy="15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18050</xdr:rowOff>
    </xdr:from>
    <xdr:to>
      <xdr:col>85</xdr:col>
      <xdr:colOff>177800</xdr:colOff>
      <xdr:row>37</xdr:row>
      <xdr:rowOff>119650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6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167927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1346</xdr:rowOff>
    </xdr:from>
    <xdr:to>
      <xdr:col>81</xdr:col>
      <xdr:colOff>101600</xdr:colOff>
      <xdr:row>37</xdr:row>
      <xdr:rowOff>102946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94073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45335</xdr:rowOff>
    </xdr:from>
    <xdr:to>
      <xdr:col>76</xdr:col>
      <xdr:colOff>165100</xdr:colOff>
      <xdr:row>36</xdr:row>
      <xdr:rowOff>146935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163462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169547</xdr:rowOff>
    </xdr:from>
    <xdr:to>
      <xdr:col>72</xdr:col>
      <xdr:colOff>38100</xdr:colOff>
      <xdr:row>36</xdr:row>
      <xdr:rowOff>99697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116224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4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152108</xdr:rowOff>
    </xdr:from>
    <xdr:to>
      <xdr:col>67</xdr:col>
      <xdr:colOff>101600</xdr:colOff>
      <xdr:row>37</xdr:row>
      <xdr:rowOff>82258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73385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111482</xdr:rowOff>
    </xdr:from>
    <xdr:to>
      <xdr:col>85</xdr:col>
      <xdr:colOff>127000</xdr:colOff>
      <xdr:row>57</xdr:row>
      <xdr:rowOff>122861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84132"/>
          <a:ext cx="8382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122861</xdr:rowOff>
    </xdr:from>
    <xdr:to>
      <xdr:col>81</xdr:col>
      <xdr:colOff>50800</xdr:colOff>
      <xdr:row>57</xdr:row>
      <xdr:rowOff>124635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95511"/>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124635</xdr:rowOff>
    </xdr:from>
    <xdr:to>
      <xdr:col>76</xdr:col>
      <xdr:colOff>114300</xdr:colOff>
      <xdr:row>57</xdr:row>
      <xdr:rowOff>136778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97285"/>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129312</xdr:rowOff>
    </xdr:from>
    <xdr:to>
      <xdr:col>71</xdr:col>
      <xdr:colOff>177800</xdr:colOff>
      <xdr:row>57</xdr:row>
      <xdr:rowOff>136778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01962"/>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60682</xdr:rowOff>
    </xdr:from>
    <xdr:to>
      <xdr:col>85</xdr:col>
      <xdr:colOff>177800</xdr:colOff>
      <xdr:row>57</xdr:row>
      <xdr:rowOff>162282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147059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72061</xdr:rowOff>
    </xdr:from>
    <xdr:to>
      <xdr:col>81</xdr:col>
      <xdr:colOff>101600</xdr:colOff>
      <xdr:row>58</xdr:row>
      <xdr:rowOff>2211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4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164788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73835</xdr:rowOff>
    </xdr:from>
    <xdr:to>
      <xdr:col>76</xdr:col>
      <xdr:colOff>165100</xdr:colOff>
      <xdr:row>58</xdr:row>
      <xdr:rowOff>3985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166562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85978</xdr:rowOff>
    </xdr:from>
    <xdr:to>
      <xdr:col>72</xdr:col>
      <xdr:colOff>38100</xdr:colOff>
      <xdr:row>58</xdr:row>
      <xdr:rowOff>16128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7255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78512</xdr:rowOff>
    </xdr:from>
    <xdr:to>
      <xdr:col>67</xdr:col>
      <xdr:colOff>101600</xdr:colOff>
      <xdr:row>58</xdr:row>
      <xdr:rowOff>8662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171239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20245</xdr:rowOff>
    </xdr:from>
    <xdr:to>
      <xdr:col>85</xdr:col>
      <xdr:colOff>127000</xdr:colOff>
      <xdr:row>78</xdr:row>
      <xdr:rowOff>20526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93345"/>
          <a:ext cx="8382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20526</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9362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20479</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3579"/>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140895</xdr:rowOff>
    </xdr:from>
    <xdr:to>
      <xdr:col>85</xdr:col>
      <xdr:colOff>177800</xdr:colOff>
      <xdr:row>78</xdr:row>
      <xdr:rowOff>71045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141176</xdr:rowOff>
    </xdr:from>
    <xdr:to>
      <xdr:col>81</xdr:col>
      <xdr:colOff>101600</xdr:colOff>
      <xdr:row>78</xdr:row>
      <xdr:rowOff>71326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62453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435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141129</xdr:rowOff>
    </xdr:from>
    <xdr:to>
      <xdr:col>67</xdr:col>
      <xdr:colOff>101600</xdr:colOff>
      <xdr:row>78</xdr:row>
      <xdr:rowOff>71279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62406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35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113663</xdr:rowOff>
    </xdr:from>
    <xdr:to>
      <xdr:col>85</xdr:col>
      <xdr:colOff>127000</xdr:colOff>
      <xdr:row>97</xdr:row>
      <xdr:rowOff>126113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44313"/>
          <a:ext cx="8382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126113</xdr:rowOff>
    </xdr:from>
    <xdr:to>
      <xdr:col>81</xdr:col>
      <xdr:colOff>50800</xdr:colOff>
      <xdr:row>97</xdr:row>
      <xdr:rowOff>134877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5676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134877</xdr:rowOff>
    </xdr:from>
    <xdr:to>
      <xdr:col>76</xdr:col>
      <xdr:colOff>114300</xdr:colOff>
      <xdr:row>97</xdr:row>
      <xdr:rowOff>149902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65527"/>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149902</xdr:rowOff>
    </xdr:from>
    <xdr:to>
      <xdr:col>71</xdr:col>
      <xdr:colOff>177800</xdr:colOff>
      <xdr:row>97</xdr:row>
      <xdr:rowOff>165669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80552"/>
          <a:ext cx="8890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62863</xdr:rowOff>
    </xdr:from>
    <xdr:to>
      <xdr:col>85</xdr:col>
      <xdr:colOff>177800</xdr:colOff>
      <xdr:row>97</xdr:row>
      <xdr:rowOff>164463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41290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7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75313</xdr:rowOff>
    </xdr:from>
    <xdr:to>
      <xdr:col>81</xdr:col>
      <xdr:colOff>101600</xdr:colOff>
      <xdr:row>98</xdr:row>
      <xdr:rowOff>5463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168040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84077</xdr:rowOff>
    </xdr:from>
    <xdr:to>
      <xdr:col>76</xdr:col>
      <xdr:colOff>165100</xdr:colOff>
      <xdr:row>98</xdr:row>
      <xdr:rowOff>14227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99102</xdr:rowOff>
    </xdr:from>
    <xdr:to>
      <xdr:col>72</xdr:col>
      <xdr:colOff>38100</xdr:colOff>
      <xdr:row>98</xdr:row>
      <xdr:rowOff>29252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20379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114869</xdr:rowOff>
    </xdr:from>
    <xdr:to>
      <xdr:col>67</xdr:col>
      <xdr:colOff>101600</xdr:colOff>
      <xdr:row>98</xdr:row>
      <xdr:rowOff>45019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36146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全体的には、概ね、類似団体内平均値と同様に推移してきており、議会費と労働費以外は類似団体平均を下回っている。</a:t>
          </a:r>
        </a:p>
        <a:p>
          <a:r>
            <a:rPr kumimoji="1" lang="ja-JP" altLang="en-US" sz="1300">
              <a:latin typeface="ＭＳ ゴシック" panose="020B0609070205080204" pitchFamily="49" charset="-128"/>
              <a:ea typeface="ＭＳ ゴシック" panose="020B0609070205080204" pitchFamily="49" charset="-128"/>
            </a:rPr>
            <a:t>　労働費については、温水プール施設がある勤労福祉センターにかかる経費が計上されているため、類似団体内平均値を大きく上回っている。平成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年度は</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プール槽防水塗装工事（</a:t>
          </a:r>
          <a:r>
            <a:rPr lang="en-US" altLang="ja-JP" sz="1300" b="0">
              <a:solidFill>
                <a:schemeClr val="dk1"/>
              </a:solidFill>
              <a:effectLst/>
              <a:latin typeface="ＭＳ ゴシック" panose="020B0609070205080204" pitchFamily="49" charset="-128"/>
              <a:ea typeface="ＭＳ ゴシック" panose="020B0609070205080204" pitchFamily="49" charset="-128"/>
              <a:cs typeface="+mn-cs"/>
            </a:rPr>
            <a:t>16,416</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千円）を実施したこともあり、前年度と比較して住民一人当たりのコストは</a:t>
          </a:r>
          <a:r>
            <a:rPr lang="en-US" altLang="ja-JP" sz="1300" b="0">
              <a:solidFill>
                <a:schemeClr val="dk1"/>
              </a:solidFill>
              <a:effectLst/>
              <a:latin typeface="ＭＳ ゴシック" panose="020B0609070205080204" pitchFamily="49" charset="-128"/>
              <a:ea typeface="ＭＳ ゴシック" panose="020B0609070205080204" pitchFamily="49" charset="-128"/>
              <a:cs typeface="+mn-cs"/>
            </a:rPr>
            <a:t>712</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円増加している。</a:t>
          </a:r>
          <a:endParaRPr kumimoji="1" lang="ja-JP" altLang="en-US"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民生費については、前年度と比較して</a:t>
          </a:r>
          <a:r>
            <a:rPr kumimoji="1" lang="en-US" altLang="ja-JP" sz="1300">
              <a:latin typeface="ＭＳ ゴシック" panose="020B0609070205080204" pitchFamily="49" charset="-128"/>
              <a:ea typeface="ＭＳ ゴシック" panose="020B0609070205080204" pitchFamily="49" charset="-128"/>
            </a:rPr>
            <a:t>2,663</a:t>
          </a:r>
          <a:r>
            <a:rPr kumimoji="1" lang="ja-JP" altLang="en-US" sz="1300">
              <a:latin typeface="ＭＳ ゴシック" panose="020B0609070205080204" pitchFamily="49" charset="-128"/>
              <a:ea typeface="ＭＳ ゴシック" panose="020B0609070205080204" pitchFamily="49" charset="-128"/>
            </a:rPr>
            <a:t>円の減となった。子どものための教育・保育委託料の減や、国民健康保険特別会計繰出金及び介護保険特別会計繰出金の減によるものである。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総務費については、平成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年度文化会館空調設備更新工事（</a:t>
          </a:r>
          <a:r>
            <a:rPr kumimoji="1" lang="en-US" altLang="ja-JP" sz="1300">
              <a:latin typeface="ＭＳ ゴシック" panose="020B0609070205080204" pitchFamily="49" charset="-128"/>
              <a:ea typeface="ＭＳ ゴシック" panose="020B0609070205080204" pitchFamily="49" charset="-128"/>
            </a:rPr>
            <a:t>112,795</a:t>
          </a:r>
          <a:r>
            <a:rPr kumimoji="1" lang="ja-JP" altLang="en-US" sz="1300">
              <a:latin typeface="ＭＳ ゴシック" panose="020B0609070205080204" pitchFamily="49" charset="-128"/>
              <a:ea typeface="ＭＳ ゴシック" panose="020B0609070205080204" pitchFamily="49" charset="-128"/>
            </a:rPr>
            <a:t>千円）の皆減や、県市町村総合事務組合退職手当特別負担金の減により、前年度より</a:t>
          </a:r>
          <a:r>
            <a:rPr kumimoji="1" lang="en-US" altLang="ja-JP" sz="1300">
              <a:latin typeface="ＭＳ ゴシック" panose="020B0609070205080204" pitchFamily="49" charset="-128"/>
              <a:ea typeface="ＭＳ ゴシック" panose="020B0609070205080204" pitchFamily="49" charset="-128"/>
            </a:rPr>
            <a:t>2,120</a:t>
          </a:r>
          <a:r>
            <a:rPr kumimoji="1" lang="ja-JP" altLang="en-US" sz="1300">
              <a:latin typeface="ＭＳ ゴシック" panose="020B0609070205080204" pitchFamily="49" charset="-128"/>
              <a:ea typeface="ＭＳ ゴシック" panose="020B0609070205080204" pitchFamily="49" charset="-128"/>
            </a:rPr>
            <a:t>円の減となっている。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教育費については、前年度より</a:t>
          </a:r>
          <a:r>
            <a:rPr kumimoji="1" lang="en-US" altLang="ja-JP" sz="1300">
              <a:latin typeface="ＭＳ ゴシック" panose="020B0609070205080204" pitchFamily="49" charset="-128"/>
              <a:ea typeface="ＭＳ ゴシック" panose="020B0609070205080204" pitchFamily="49" charset="-128"/>
            </a:rPr>
            <a:t>2,489</a:t>
          </a:r>
          <a:r>
            <a:rPr kumimoji="1" lang="ja-JP" altLang="en-US" sz="1300">
              <a:latin typeface="ＭＳ ゴシック" panose="020B0609070205080204" pitchFamily="49" charset="-128"/>
              <a:ea typeface="ＭＳ ゴシック" panose="020B0609070205080204" pitchFamily="49" charset="-128"/>
            </a:rPr>
            <a:t>円増加している。三沢小学校体育館周辺整備工事費（</a:t>
          </a:r>
          <a:r>
            <a:rPr kumimoji="1" lang="en-US" altLang="ja-JP" sz="1300">
              <a:latin typeface="ＭＳ ゴシック" panose="020B0609070205080204" pitchFamily="49" charset="-128"/>
              <a:ea typeface="ＭＳ ゴシック" panose="020B0609070205080204" pitchFamily="49" charset="-128"/>
            </a:rPr>
            <a:t>3,795</a:t>
          </a:r>
          <a:r>
            <a:rPr kumimoji="1" lang="ja-JP" altLang="en-US" sz="1300">
              <a:latin typeface="ＭＳ ゴシック" panose="020B0609070205080204" pitchFamily="49" charset="-128"/>
              <a:ea typeface="ＭＳ ゴシック" panose="020B0609070205080204" pitchFamily="49" charset="-128"/>
            </a:rPr>
            <a:t>千円）等の小学校関係の維持補修工事及びその設備工事設計業務委託料が増の主な要因である。</a:t>
          </a:r>
        </a:p>
        <a:p>
          <a:r>
            <a:rPr kumimoji="1" lang="ja-JP" altLang="en-US" sz="1300">
              <a:latin typeface="ＭＳ ゴシック" panose="020B0609070205080204" pitchFamily="49" charset="-128"/>
              <a:ea typeface="ＭＳ ゴシック" panose="020B0609070205080204" pitchFamily="49" charset="-128"/>
            </a:rPr>
            <a:t>　公債費については、利率や将来世代への負担、世代間負担の公平性等の観点から慎重な借り入れを実施しており、類似団体内平均値よりも一定程度下回った状態で推移している。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年にプラスに転じた実質単年度収支は、平成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年度には再びマイナスとなった。その理由として、これまで基金については取崩しを行ってこなかったが、平成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年度からは事業費の財源として一定程度の基金を活用することとしたため、年度末基金残高が減少したことが考えられる。</a:t>
          </a:r>
        </a:p>
        <a:p>
          <a:r>
            <a:rPr kumimoji="1" lang="ja-JP" altLang="en-US" sz="1200">
              <a:latin typeface="ＭＳ ゴシック" panose="020B0609070205080204" pitchFamily="49" charset="-128"/>
              <a:ea typeface="ＭＳ ゴシック" panose="020B0609070205080204" pitchFamily="49" charset="-128"/>
            </a:rPr>
            <a:t>　少子高齢化に伴う社会福祉関係経費の増加、子育て支援策の充実に伴う経費の増加等、指標の低下要素を抱えている。今後も効率的・効果的なサービスを提供するために健全な行財政運営に努める。</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いずれの会計も赤字は生じておらず、健全な財政状況を維持している。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年度に一般会計に対し例年の約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倍の繰出金の余剰分を返還したため、値が大幅に下がっているが、平成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年度は平年並みに戻り、値が上昇した。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国民健康保険特別会計に対する一般会計からの繰出金については、平成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年度は国保特会の基金残高があったことから、基準外繰出を実施しなかった。</a:t>
          </a:r>
          <a:endParaRPr kumimoji="1" lang="en-US" altLang="ja-JP" sz="1400">
            <a:latin typeface="ＭＳ ゴシック" pitchFamily="49" charset="-128"/>
            <a:ea typeface="ＭＳ ゴシック"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一般会計からの特別会計</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繰出金については各特別会計の状況に応じ、</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適正な予算執行を行っていけるよう努めていく。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81</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83</v>
      </c>
      <c r="C3" s="440"/>
      <c r="D3" s="440"/>
      <c r="E3" s="441"/>
      <c r="F3" s="441"/>
      <c r="G3" s="441"/>
      <c r="H3" s="441"/>
      <c r="I3" s="441"/>
      <c r="J3" s="441"/>
      <c r="K3" s="441"/>
      <c r="L3" s="441" t="s">
        <v>84</v>
      </c>
      <c r="M3" s="441"/>
      <c r="N3" s="441"/>
      <c r="O3" s="441"/>
      <c r="P3" s="441"/>
      <c r="Q3" s="441"/>
      <c r="R3" s="448"/>
      <c r="S3" s="448"/>
      <c r="T3" s="448"/>
      <c r="U3" s="448"/>
      <c r="V3" s="449"/>
      <c r="W3" s="423" t="s">
        <v>85</v>
      </c>
      <c r="X3" s="424"/>
      <c r="Y3" s="424"/>
      <c r="Z3" s="424"/>
      <c r="AA3" s="424"/>
      <c r="AB3" s="440"/>
      <c r="AC3" s="448" t="s">
        <v>86</v>
      </c>
      <c r="AD3" s="424"/>
      <c r="AE3" s="424"/>
      <c r="AF3" s="424"/>
      <c r="AG3" s="424"/>
      <c r="AH3" s="424"/>
      <c r="AI3" s="424"/>
      <c r="AJ3" s="424"/>
      <c r="AK3" s="424"/>
      <c r="AL3" s="425"/>
      <c r="AM3" s="423" t="s">
        <v>87</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88</v>
      </c>
      <c r="BO3" s="424"/>
      <c r="BP3" s="424"/>
      <c r="BQ3" s="424"/>
      <c r="BR3" s="424"/>
      <c r="BS3" s="424"/>
      <c r="BT3" s="424"/>
      <c r="BU3" s="425"/>
      <c r="BV3" s="423" t="s">
        <v>89</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90</v>
      </c>
      <c r="CU3" s="424"/>
      <c r="CV3" s="424"/>
      <c r="CW3" s="424"/>
      <c r="CX3" s="424"/>
      <c r="CY3" s="424"/>
      <c r="CZ3" s="424"/>
      <c r="DA3" s="425"/>
      <c r="DB3" s="423" t="s">
        <v>91</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92</v>
      </c>
      <c r="AZ4" s="427"/>
      <c r="BA4" s="427"/>
      <c r="BB4" s="427"/>
      <c r="BC4" s="427"/>
      <c r="BD4" s="427"/>
      <c r="BE4" s="427"/>
      <c r="BF4" s="427"/>
      <c r="BG4" s="427"/>
      <c r="BH4" s="427"/>
      <c r="BI4" s="427"/>
      <c r="BJ4" s="427"/>
      <c r="BK4" s="427"/>
      <c r="BL4" s="427"/>
      <c r="BM4" s="428"/>
      <c r="BN4" s="429">
        <v>4132039</v>
      </c>
      <c r="BO4" s="430"/>
      <c r="BP4" s="430"/>
      <c r="BQ4" s="430"/>
      <c r="BR4" s="430"/>
      <c r="BS4" s="430"/>
      <c r="BT4" s="430"/>
      <c r="BU4" s="431"/>
      <c r="BV4" s="429">
        <v>4121682</v>
      </c>
      <c r="BW4" s="430"/>
      <c r="BX4" s="430"/>
      <c r="BY4" s="430"/>
      <c r="BZ4" s="430"/>
      <c r="CA4" s="430"/>
      <c r="CB4" s="430"/>
      <c r="CC4" s="431"/>
      <c r="CD4" s="432" t="s">
        <v>93</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94</v>
      </c>
      <c r="AN5" s="496"/>
      <c r="AO5" s="496"/>
      <c r="AP5" s="496"/>
      <c r="AQ5" s="496"/>
      <c r="AR5" s="496"/>
      <c r="AS5" s="496"/>
      <c r="AT5" s="497"/>
      <c r="AU5" s="498" t="s">
        <v>95</v>
      </c>
      <c r="AV5" s="499"/>
      <c r="AW5" s="499"/>
      <c r="AX5" s="499"/>
      <c r="AY5" s="500" t="s">
        <v>96</v>
      </c>
      <c r="AZ5" s="501"/>
      <c r="BA5" s="501"/>
      <c r="BB5" s="501"/>
      <c r="BC5" s="501"/>
      <c r="BD5" s="501"/>
      <c r="BE5" s="501"/>
      <c r="BF5" s="501"/>
      <c r="BG5" s="501"/>
      <c r="BH5" s="501"/>
      <c r="BI5" s="501"/>
      <c r="BJ5" s="501"/>
      <c r="BK5" s="501"/>
      <c r="BL5" s="501"/>
      <c r="BM5" s="502"/>
      <c r="BN5" s="466">
        <v>3949024</v>
      </c>
      <c r="BO5" s="467"/>
      <c r="BP5" s="467"/>
      <c r="BQ5" s="467"/>
      <c r="BR5" s="467"/>
      <c r="BS5" s="467"/>
      <c r="BT5" s="467"/>
      <c r="BU5" s="468"/>
      <c r="BV5" s="466">
        <v>3975680</v>
      </c>
      <c r="BW5" s="467"/>
      <c r="BX5" s="467"/>
      <c r="BY5" s="467"/>
      <c r="BZ5" s="467"/>
      <c r="CA5" s="467"/>
      <c r="CB5" s="467"/>
      <c r="CC5" s="468"/>
      <c r="CD5" s="469" t="s">
        <v>97</v>
      </c>
      <c r="CE5" s="470"/>
      <c r="CF5" s="470"/>
      <c r="CG5" s="470"/>
      <c r="CH5" s="470"/>
      <c r="CI5" s="470"/>
      <c r="CJ5" s="470"/>
      <c r="CK5" s="470"/>
      <c r="CL5" s="470"/>
      <c r="CM5" s="470"/>
      <c r="CN5" s="470"/>
      <c r="CO5" s="470"/>
      <c r="CP5" s="470"/>
      <c r="CQ5" s="470"/>
      <c r="CR5" s="470"/>
      <c r="CS5" s="471"/>
      <c r="CT5" s="463">
        <v>85.3</v>
      </c>
      <c r="CU5" s="464"/>
      <c r="CV5" s="464"/>
      <c r="CW5" s="464"/>
      <c r="CX5" s="464"/>
      <c r="CY5" s="464"/>
      <c r="CZ5" s="464"/>
      <c r="DA5" s="465"/>
      <c r="DB5" s="463">
        <v>86.7</v>
      </c>
      <c r="DC5" s="464"/>
      <c r="DD5" s="464"/>
      <c r="DE5" s="464"/>
      <c r="DF5" s="464"/>
      <c r="DG5" s="464"/>
      <c r="DH5" s="464"/>
      <c r="DI5" s="465"/>
      <c r="DJ5" s="185"/>
      <c r="DK5" s="185"/>
      <c r="DL5" s="185"/>
      <c r="DM5" s="185"/>
      <c r="DN5" s="185"/>
      <c r="DO5" s="185"/>
    </row>
    <row r="6" spans="1:119" ht="18.75" customHeight="1">
      <c r="A6" s="186"/>
      <c r="B6" s="472" t="s">
        <v>98</v>
      </c>
      <c r="C6" s="473"/>
      <c r="D6" s="473"/>
      <c r="E6" s="474"/>
      <c r="F6" s="474"/>
      <c r="G6" s="474"/>
      <c r="H6" s="474"/>
      <c r="I6" s="474"/>
      <c r="J6" s="474"/>
      <c r="K6" s="474"/>
      <c r="L6" s="474" t="s">
        <v>99</v>
      </c>
      <c r="M6" s="474"/>
      <c r="N6" s="474"/>
      <c r="O6" s="474"/>
      <c r="P6" s="474"/>
      <c r="Q6" s="474"/>
      <c r="R6" s="478"/>
      <c r="S6" s="478"/>
      <c r="T6" s="478"/>
      <c r="U6" s="478"/>
      <c r="V6" s="479"/>
      <c r="W6" s="482" t="s">
        <v>100</v>
      </c>
      <c r="X6" s="483"/>
      <c r="Y6" s="483"/>
      <c r="Z6" s="483"/>
      <c r="AA6" s="483"/>
      <c r="AB6" s="473"/>
      <c r="AC6" s="486" t="s">
        <v>101</v>
      </c>
      <c r="AD6" s="487"/>
      <c r="AE6" s="487"/>
      <c r="AF6" s="487"/>
      <c r="AG6" s="487"/>
      <c r="AH6" s="487"/>
      <c r="AI6" s="487"/>
      <c r="AJ6" s="487"/>
      <c r="AK6" s="487"/>
      <c r="AL6" s="488"/>
      <c r="AM6" s="495" t="s">
        <v>102</v>
      </c>
      <c r="AN6" s="496"/>
      <c r="AO6" s="496"/>
      <c r="AP6" s="496"/>
      <c r="AQ6" s="496"/>
      <c r="AR6" s="496"/>
      <c r="AS6" s="496"/>
      <c r="AT6" s="497"/>
      <c r="AU6" s="498" t="s">
        <v>95</v>
      </c>
      <c r="AV6" s="499"/>
      <c r="AW6" s="499"/>
      <c r="AX6" s="499"/>
      <c r="AY6" s="500" t="s">
        <v>103</v>
      </c>
      <c r="AZ6" s="501"/>
      <c r="BA6" s="501"/>
      <c r="BB6" s="501"/>
      <c r="BC6" s="501"/>
      <c r="BD6" s="501"/>
      <c r="BE6" s="501"/>
      <c r="BF6" s="501"/>
      <c r="BG6" s="501"/>
      <c r="BH6" s="501"/>
      <c r="BI6" s="501"/>
      <c r="BJ6" s="501"/>
      <c r="BK6" s="501"/>
      <c r="BL6" s="501"/>
      <c r="BM6" s="502"/>
      <c r="BN6" s="466">
        <v>183015</v>
      </c>
      <c r="BO6" s="467"/>
      <c r="BP6" s="467"/>
      <c r="BQ6" s="467"/>
      <c r="BR6" s="467"/>
      <c r="BS6" s="467"/>
      <c r="BT6" s="467"/>
      <c r="BU6" s="468"/>
      <c r="BV6" s="466">
        <v>146002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89.9</v>
      </c>
      <c r="CU6" s="504"/>
      <c r="CV6" s="504"/>
      <c r="CW6" s="504"/>
      <c r="CX6" s="504"/>
      <c r="CY6" s="504"/>
      <c r="CZ6" s="504"/>
      <c r="DA6" s="505"/>
      <c r="DB6" s="503">
        <v>91.6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46928</v>
      </c>
      <c r="BO7" s="467"/>
      <c r="BP7" s="467"/>
      <c r="BQ7" s="467"/>
      <c r="BR7" s="467"/>
      <c r="BS7" s="467"/>
      <c r="BT7" s="467"/>
      <c r="BU7" s="468"/>
      <c r="BV7" s="466">
        <v>31984</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2856774</v>
      </c>
      <c r="CU7" s="467"/>
      <c r="CV7" s="467"/>
      <c r="CW7" s="467"/>
      <c r="CX7" s="467"/>
      <c r="CY7" s="467"/>
      <c r="CZ7" s="467"/>
      <c r="DA7" s="468"/>
      <c r="DB7" s="466">
        <v>2853317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95</v>
      </c>
      <c r="AV8" s="499"/>
      <c r="AW8" s="499"/>
      <c r="AX8" s="499"/>
      <c r="AY8" s="500" t="s">
        <v>110</v>
      </c>
      <c r="AZ8" s="501"/>
      <c r="BA8" s="501"/>
      <c r="BB8" s="501"/>
      <c r="BC8" s="501"/>
      <c r="BD8" s="501"/>
      <c r="BE8" s="501"/>
      <c r="BF8" s="501"/>
      <c r="BG8" s="501"/>
      <c r="BH8" s="501"/>
      <c r="BI8" s="501"/>
      <c r="BJ8" s="501"/>
      <c r="BK8" s="501"/>
      <c r="BL8" s="501"/>
      <c r="BM8" s="502"/>
      <c r="BN8" s="466">
        <v>136087</v>
      </c>
      <c r="BO8" s="467"/>
      <c r="BP8" s="467"/>
      <c r="BQ8" s="467"/>
      <c r="BR8" s="467"/>
      <c r="BS8" s="467"/>
      <c r="BT8" s="467"/>
      <c r="BU8" s="468"/>
      <c r="BV8" s="466">
        <v>114018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0.43</v>
      </c>
      <c r="CU8" s="507"/>
      <c r="CV8" s="507"/>
      <c r="CW8" s="507"/>
      <c r="CX8" s="507"/>
      <c r="CY8" s="507"/>
      <c r="CZ8" s="507"/>
      <c r="DA8" s="508"/>
      <c r="DB8" s="506">
        <v>0.42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10133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95</v>
      </c>
      <c r="AV9" s="499"/>
      <c r="AW9" s="499"/>
      <c r="AX9" s="499"/>
      <c r="AY9" s="500" t="s">
        <v>116</v>
      </c>
      <c r="AZ9" s="501"/>
      <c r="BA9" s="501"/>
      <c r="BB9" s="501"/>
      <c r="BC9" s="501"/>
      <c r="BD9" s="501"/>
      <c r="BE9" s="501"/>
      <c r="BF9" s="501"/>
      <c r="BG9" s="501"/>
      <c r="BH9" s="501"/>
      <c r="BI9" s="501"/>
      <c r="BJ9" s="501"/>
      <c r="BK9" s="501"/>
      <c r="BL9" s="501"/>
      <c r="BM9" s="502"/>
      <c r="BN9" s="466">
        <v>22069</v>
      </c>
      <c r="BO9" s="467"/>
      <c r="BP9" s="467"/>
      <c r="BQ9" s="467"/>
      <c r="BR9" s="467"/>
      <c r="BS9" s="467"/>
      <c r="BT9" s="467"/>
      <c r="BU9" s="468"/>
      <c r="BV9" s="466">
        <v>34965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10.7</v>
      </c>
      <c r="CU9" s="464"/>
      <c r="CV9" s="464"/>
      <c r="CW9" s="464"/>
      <c r="CX9" s="464"/>
      <c r="CY9" s="464"/>
      <c r="CZ9" s="464"/>
      <c r="DA9" s="465"/>
      <c r="DB9" s="463">
        <v>10.6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10888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95</v>
      </c>
      <c r="AV10" s="499"/>
      <c r="AW10" s="499"/>
      <c r="AX10" s="499"/>
      <c r="AY10" s="500" t="s">
        <v>120</v>
      </c>
      <c r="AZ10" s="501"/>
      <c r="BA10" s="501"/>
      <c r="BB10" s="501"/>
      <c r="BC10" s="501"/>
      <c r="BD10" s="501"/>
      <c r="BE10" s="501"/>
      <c r="BF10" s="501"/>
      <c r="BG10" s="501"/>
      <c r="BH10" s="501"/>
      <c r="BI10" s="501"/>
      <c r="BJ10" s="501"/>
      <c r="BK10" s="501"/>
      <c r="BL10" s="501"/>
      <c r="BM10" s="502"/>
      <c r="BN10" s="466">
        <v>2044</v>
      </c>
      <c r="BO10" s="467"/>
      <c r="BP10" s="467"/>
      <c r="BQ10" s="467"/>
      <c r="BR10" s="467"/>
      <c r="BS10" s="467"/>
      <c r="BT10" s="467"/>
      <c r="BU10" s="468"/>
      <c r="BV10" s="466">
        <v>2046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9792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95</v>
      </c>
      <c r="AV12" s="499"/>
      <c r="AW12" s="499"/>
      <c r="AX12" s="499"/>
      <c r="AY12" s="500" t="s">
        <v>134</v>
      </c>
      <c r="AZ12" s="501"/>
      <c r="BA12" s="501"/>
      <c r="BB12" s="501"/>
      <c r="BC12" s="501"/>
      <c r="BD12" s="501"/>
      <c r="BE12" s="501"/>
      <c r="BF12" s="501"/>
      <c r="BG12" s="501"/>
      <c r="BH12" s="501"/>
      <c r="BI12" s="501"/>
      <c r="BJ12" s="501"/>
      <c r="BK12" s="501"/>
      <c r="BL12" s="501"/>
      <c r="BM12" s="502"/>
      <c r="BN12" s="466">
        <v>48928</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9718</v>
      </c>
      <c r="S13" s="548"/>
      <c r="T13" s="548"/>
      <c r="U13" s="548"/>
      <c r="V13" s="549"/>
      <c r="W13" s="482" t="s">
        <v>139</v>
      </c>
      <c r="X13" s="483"/>
      <c r="Y13" s="483"/>
      <c r="Z13" s="483"/>
      <c r="AA13" s="483"/>
      <c r="AB13" s="473"/>
      <c r="AC13" s="517">
        <v>188</v>
      </c>
      <c r="AD13" s="518"/>
      <c r="AE13" s="518"/>
      <c r="AF13" s="518"/>
      <c r="AG13" s="557"/>
      <c r="AH13" s="517">
        <v>202</v>
      </c>
      <c r="AI13" s="518"/>
      <c r="AJ13" s="518"/>
      <c r="AK13" s="518"/>
      <c r="AL13" s="519"/>
      <c r="AM13" s="495" t="s">
        <v>140</v>
      </c>
      <c r="AN13" s="496"/>
      <c r="AO13" s="496"/>
      <c r="AP13" s="496"/>
      <c r="AQ13" s="496"/>
      <c r="AR13" s="496"/>
      <c r="AS13" s="496"/>
      <c r="AT13" s="497"/>
      <c r="AU13" s="498" t="s">
        <v>125</v>
      </c>
      <c r="AV13" s="499"/>
      <c r="AW13" s="499"/>
      <c r="AX13" s="499"/>
      <c r="AY13" s="500" t="s">
        <v>141</v>
      </c>
      <c r="AZ13" s="501"/>
      <c r="BA13" s="501"/>
      <c r="BB13" s="501"/>
      <c r="BC13" s="501"/>
      <c r="BD13" s="501"/>
      <c r="BE13" s="501"/>
      <c r="BF13" s="501"/>
      <c r="BG13" s="501"/>
      <c r="BH13" s="501"/>
      <c r="BI13" s="501"/>
      <c r="BJ13" s="501"/>
      <c r="BK13" s="501"/>
      <c r="BL13" s="501"/>
      <c r="BM13" s="502"/>
      <c r="BN13" s="466">
        <v>-24815</v>
      </c>
      <c r="BO13" s="467"/>
      <c r="BP13" s="467"/>
      <c r="BQ13" s="467"/>
      <c r="BR13" s="467"/>
      <c r="BS13" s="467"/>
      <c r="BT13" s="467"/>
      <c r="BU13" s="468"/>
      <c r="BV13" s="466">
        <v>37011</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6.6</v>
      </c>
      <c r="CU13" s="464"/>
      <c r="CV13" s="464"/>
      <c r="CW13" s="464"/>
      <c r="CX13" s="464"/>
      <c r="CY13" s="464"/>
      <c r="CZ13" s="464"/>
      <c r="DA13" s="465"/>
      <c r="DB13" s="463">
        <v>5.6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9939</v>
      </c>
      <c r="S14" s="548"/>
      <c r="T14" s="548"/>
      <c r="U14" s="548"/>
      <c r="V14" s="549"/>
      <c r="W14" s="456"/>
      <c r="X14" s="457"/>
      <c r="Y14" s="457"/>
      <c r="Z14" s="457"/>
      <c r="AA14" s="457"/>
      <c r="AB14" s="446"/>
      <c r="AC14" s="550">
        <v>4</v>
      </c>
      <c r="AD14" s="551"/>
      <c r="AE14" s="551"/>
      <c r="AF14" s="551"/>
      <c r="AG14" s="552"/>
      <c r="AH14" s="550">
        <v>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4.5</v>
      </c>
      <c r="CU14" s="562"/>
      <c r="CV14" s="562"/>
      <c r="CW14" s="562"/>
      <c r="CX14" s="562"/>
      <c r="CY14" s="562"/>
      <c r="CZ14" s="562"/>
      <c r="DA14" s="563"/>
      <c r="DB14" s="561">
        <v>7.7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9871</v>
      </c>
      <c r="S15" s="548"/>
      <c r="T15" s="548"/>
      <c r="U15" s="548"/>
      <c r="V15" s="549"/>
      <c r="W15" s="482" t="s">
        <v>146</v>
      </c>
      <c r="X15" s="483"/>
      <c r="Y15" s="483"/>
      <c r="Z15" s="483"/>
      <c r="AA15" s="483"/>
      <c r="AB15" s="473"/>
      <c r="AC15" s="517">
        <v>1569</v>
      </c>
      <c r="AD15" s="518"/>
      <c r="AE15" s="518"/>
      <c r="AF15" s="518"/>
      <c r="AG15" s="557"/>
      <c r="AH15" s="517">
        <v>1699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1056276</v>
      </c>
      <c r="BO15" s="430"/>
      <c r="BP15" s="430"/>
      <c r="BQ15" s="430"/>
      <c r="BR15" s="430"/>
      <c r="BS15" s="430"/>
      <c r="BT15" s="430"/>
      <c r="BU15" s="431"/>
      <c r="BV15" s="429">
        <v>1024174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33.200000000000003</v>
      </c>
      <c r="AD16" s="551"/>
      <c r="AE16" s="551"/>
      <c r="AF16" s="551"/>
      <c r="AG16" s="552"/>
      <c r="AH16" s="550">
        <v>33.4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2426876</v>
      </c>
      <c r="BO16" s="467"/>
      <c r="BP16" s="467"/>
      <c r="BQ16" s="467"/>
      <c r="BR16" s="467"/>
      <c r="BS16" s="467"/>
      <c r="BT16" s="467"/>
      <c r="BU16" s="468"/>
      <c r="BV16" s="466">
        <v>2427063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2965</v>
      </c>
      <c r="AD17" s="518"/>
      <c r="AE17" s="518"/>
      <c r="AF17" s="518"/>
      <c r="AG17" s="557"/>
      <c r="AH17" s="517">
        <v>3179</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1340878</v>
      </c>
      <c r="BO17" s="467"/>
      <c r="BP17" s="467"/>
      <c r="BQ17" s="467"/>
      <c r="BR17" s="467"/>
      <c r="BS17" s="467"/>
      <c r="BT17" s="467"/>
      <c r="BU17" s="468"/>
      <c r="BV17" s="466">
        <v>1298980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63.74</v>
      </c>
      <c r="M18" s="579"/>
      <c r="N18" s="579"/>
      <c r="O18" s="579"/>
      <c r="P18" s="579"/>
      <c r="Q18" s="579"/>
      <c r="R18" s="580"/>
      <c r="S18" s="580"/>
      <c r="T18" s="580"/>
      <c r="U18" s="580"/>
      <c r="V18" s="581"/>
      <c r="W18" s="484"/>
      <c r="X18" s="485"/>
      <c r="Y18" s="485"/>
      <c r="Z18" s="485"/>
      <c r="AA18" s="485"/>
      <c r="AB18" s="476"/>
      <c r="AC18" s="582">
        <v>62.8</v>
      </c>
      <c r="AD18" s="583"/>
      <c r="AE18" s="583"/>
      <c r="AF18" s="583"/>
      <c r="AG18" s="584"/>
      <c r="AH18" s="582">
        <v>62.6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2451633</v>
      </c>
      <c r="BO18" s="467"/>
      <c r="BP18" s="467"/>
      <c r="BQ18" s="467"/>
      <c r="BR18" s="467"/>
      <c r="BS18" s="467"/>
      <c r="BT18" s="467"/>
      <c r="BU18" s="468"/>
      <c r="BV18" s="466">
        <v>2503193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159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3296649</v>
      </c>
      <c r="BO19" s="467"/>
      <c r="BP19" s="467"/>
      <c r="BQ19" s="467"/>
      <c r="BR19" s="467"/>
      <c r="BS19" s="467"/>
      <c r="BT19" s="467"/>
      <c r="BU19" s="468"/>
      <c r="BV19" s="466">
        <v>3209805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3662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3295713</v>
      </c>
      <c r="BO23" s="467"/>
      <c r="BP23" s="467"/>
      <c r="BQ23" s="467"/>
      <c r="BR23" s="467"/>
      <c r="BS23" s="467"/>
      <c r="BT23" s="467"/>
      <c r="BU23" s="468"/>
      <c r="BV23" s="466">
        <v>3416423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6780</v>
      </c>
      <c r="R24" s="518"/>
      <c r="S24" s="518"/>
      <c r="T24" s="518"/>
      <c r="U24" s="518"/>
      <c r="V24" s="557"/>
      <c r="W24" s="616"/>
      <c r="X24" s="604"/>
      <c r="Y24" s="605"/>
      <c r="Z24" s="516" t="s">
        <v>169</v>
      </c>
      <c r="AA24" s="496"/>
      <c r="AB24" s="496"/>
      <c r="AC24" s="496"/>
      <c r="AD24" s="496"/>
      <c r="AE24" s="496"/>
      <c r="AF24" s="496"/>
      <c r="AG24" s="497"/>
      <c r="AH24" s="517">
        <v>80</v>
      </c>
      <c r="AI24" s="518"/>
      <c r="AJ24" s="518"/>
      <c r="AK24" s="518"/>
      <c r="AL24" s="557"/>
      <c r="AM24" s="517">
        <v>209920</v>
      </c>
      <c r="AN24" s="518"/>
      <c r="AO24" s="518"/>
      <c r="AP24" s="518"/>
      <c r="AQ24" s="518"/>
      <c r="AR24" s="557"/>
      <c r="AS24" s="517">
        <v>2624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3236379</v>
      </c>
      <c r="BO24" s="467"/>
      <c r="BP24" s="467"/>
      <c r="BQ24" s="467"/>
      <c r="BR24" s="467"/>
      <c r="BS24" s="467"/>
      <c r="BT24" s="467"/>
      <c r="BU24" s="468"/>
      <c r="BV24" s="466">
        <v>3323583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5880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t="s">
        <v>175</v>
      </c>
      <c r="BO25" s="430"/>
      <c r="BP25" s="430"/>
      <c r="BQ25" s="430"/>
      <c r="BR25" s="430"/>
      <c r="BS25" s="430"/>
      <c r="BT25" s="430"/>
      <c r="BU25" s="431"/>
      <c r="BV25" s="429">
        <v>42000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5210</v>
      </c>
      <c r="R26" s="518"/>
      <c r="S26" s="518"/>
      <c r="T26" s="518"/>
      <c r="U26" s="518"/>
      <c r="V26" s="557"/>
      <c r="W26" s="616"/>
      <c r="X26" s="604"/>
      <c r="Y26" s="605"/>
      <c r="Z26" s="516" t="s">
        <v>177</v>
      </c>
      <c r="AA26" s="626"/>
      <c r="AB26" s="626"/>
      <c r="AC26" s="626"/>
      <c r="AD26" s="626"/>
      <c r="AE26" s="626"/>
      <c r="AF26" s="626"/>
      <c r="AG26" s="627"/>
      <c r="AH26" s="517" t="s">
        <v>175</v>
      </c>
      <c r="AI26" s="518"/>
      <c r="AJ26" s="518"/>
      <c r="AK26" s="518"/>
      <c r="AL26" s="557"/>
      <c r="AM26" s="517" t="s">
        <v>128</v>
      </c>
      <c r="AN26" s="518"/>
      <c r="AO26" s="518"/>
      <c r="AP26" s="518"/>
      <c r="AQ26" s="518"/>
      <c r="AR26" s="557"/>
      <c r="AS26" s="517" t="s">
        <v>173</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2650</v>
      </c>
      <c r="R27" s="518"/>
      <c r="S27" s="518"/>
      <c r="T27" s="518"/>
      <c r="U27" s="518"/>
      <c r="V27" s="557"/>
      <c r="W27" s="616"/>
      <c r="X27" s="604"/>
      <c r="Y27" s="605"/>
      <c r="Z27" s="516" t="s">
        <v>181</v>
      </c>
      <c r="AA27" s="496"/>
      <c r="AB27" s="496"/>
      <c r="AC27" s="496"/>
      <c r="AD27" s="496"/>
      <c r="AE27" s="496"/>
      <c r="AF27" s="496"/>
      <c r="AG27" s="497"/>
      <c r="AH27" s="517">
        <v>8</v>
      </c>
      <c r="AI27" s="518"/>
      <c r="AJ27" s="518"/>
      <c r="AK27" s="518"/>
      <c r="AL27" s="557"/>
      <c r="AM27" s="517">
        <v>21551</v>
      </c>
      <c r="AN27" s="518"/>
      <c r="AO27" s="518"/>
      <c r="AP27" s="518"/>
      <c r="AQ27" s="518"/>
      <c r="AR27" s="557"/>
      <c r="AS27" s="517">
        <v>2694</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173</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2100</v>
      </c>
      <c r="R28" s="518"/>
      <c r="S28" s="518"/>
      <c r="T28" s="518"/>
      <c r="U28" s="518"/>
      <c r="V28" s="557"/>
      <c r="W28" s="616"/>
      <c r="X28" s="604"/>
      <c r="Y28" s="605"/>
      <c r="Z28" s="516" t="s">
        <v>184</v>
      </c>
      <c r="AA28" s="496"/>
      <c r="AB28" s="496"/>
      <c r="AC28" s="496"/>
      <c r="AD28" s="496"/>
      <c r="AE28" s="496"/>
      <c r="AF28" s="496"/>
      <c r="AG28" s="497"/>
      <c r="AH28" s="517" t="s">
        <v>173</v>
      </c>
      <c r="AI28" s="518"/>
      <c r="AJ28" s="518"/>
      <c r="AK28" s="518"/>
      <c r="AL28" s="557"/>
      <c r="AM28" s="517" t="s">
        <v>173</v>
      </c>
      <c r="AN28" s="518"/>
      <c r="AO28" s="518"/>
      <c r="AP28" s="518"/>
      <c r="AQ28" s="518"/>
      <c r="AR28" s="557"/>
      <c r="AS28" s="517" t="s">
        <v>173</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603314</v>
      </c>
      <c r="BO28" s="430"/>
      <c r="BP28" s="430"/>
      <c r="BQ28" s="430"/>
      <c r="BR28" s="430"/>
      <c r="BS28" s="430"/>
      <c r="BT28" s="430"/>
      <c r="BU28" s="431"/>
      <c r="BV28" s="429">
        <v>650198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10</v>
      </c>
      <c r="M29" s="518"/>
      <c r="N29" s="518"/>
      <c r="O29" s="518"/>
      <c r="P29" s="557"/>
      <c r="Q29" s="517">
        <v>1900</v>
      </c>
      <c r="R29" s="518"/>
      <c r="S29" s="518"/>
      <c r="T29" s="518"/>
      <c r="U29" s="518"/>
      <c r="V29" s="557"/>
      <c r="W29" s="617"/>
      <c r="X29" s="618"/>
      <c r="Y29" s="619"/>
      <c r="Z29" s="516" t="s">
        <v>187</v>
      </c>
      <c r="AA29" s="496"/>
      <c r="AB29" s="496"/>
      <c r="AC29" s="496"/>
      <c r="AD29" s="496"/>
      <c r="AE29" s="496"/>
      <c r="AF29" s="496"/>
      <c r="AG29" s="497"/>
      <c r="AH29" s="517">
        <v>88</v>
      </c>
      <c r="AI29" s="518"/>
      <c r="AJ29" s="518"/>
      <c r="AK29" s="518"/>
      <c r="AL29" s="557"/>
      <c r="AM29" s="517">
        <v>231471</v>
      </c>
      <c r="AN29" s="518"/>
      <c r="AO29" s="518"/>
      <c r="AP29" s="518"/>
      <c r="AQ29" s="518"/>
      <c r="AR29" s="557"/>
      <c r="AS29" s="517">
        <v>2630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447849</v>
      </c>
      <c r="BO29" s="467"/>
      <c r="BP29" s="467"/>
      <c r="BQ29" s="467"/>
      <c r="BR29" s="467"/>
      <c r="BS29" s="467"/>
      <c r="BT29" s="467"/>
      <c r="BU29" s="468"/>
      <c r="BV29" s="466">
        <v>447531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90.4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837540</v>
      </c>
      <c r="BO30" s="640"/>
      <c r="BP30" s="640"/>
      <c r="BQ30" s="640"/>
      <c r="BR30" s="640"/>
      <c r="BS30" s="640"/>
      <c r="BT30" s="640"/>
      <c r="BU30" s="641"/>
      <c r="BV30" s="639">
        <v>878082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196</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5</v>
      </c>
      <c r="BX34" s="652"/>
      <c r="BY34" s="653" t="str">
        <f>IF('各会計、関係団体の財政状況及び健全化判断比率'!B68="","",'各会計、関係団体の財政状況及び健全化判断比率'!B68)</f>
        <v>埼玉県後期高齢者医療広域連合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6</v>
      </c>
      <c r="BX35" s="652"/>
      <c r="BY35" s="653" t="str">
        <f>IF('各会計、関係団体の財政状況及び健全化判断比率'!B69="","",'各会計、関係団体の財政状況及び健全化判断比率'!B69)</f>
        <v>埼玉県後期高齢者医療広域連合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7</v>
      </c>
      <c r="BX36" s="652"/>
      <c r="BY36" s="653" t="str">
        <f>IF('各会計、関係団体の財政状況及び健全化判断比率'!B70="","",'各会計、関係団体の財政状況及び健全化判断比率'!B70)</f>
        <v>埼玉県市町村総合事務組合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8</v>
      </c>
      <c r="BX37" s="652"/>
      <c r="BY37" s="653" t="str">
        <f>IF('各会計、関係団体の財政状況及び健全化判断比率'!B71="","",'各会計、関係団体の財政状況及び健全化判断比率'!B71)</f>
        <v>埼玉県市町村総合事務組合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9</v>
      </c>
      <c r="BX38" s="652"/>
      <c r="BY38" s="653" t="str">
        <f>IF('各会計、関係団体の財政状況及び健全化判断比率'!B72="","",'各会計、関係団体の財政状況及び健全化判断比率'!B72)</f>
        <v>彩の国さいたま人づくり広域連合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10</v>
      </c>
      <c r="BX39" s="652"/>
      <c r="BY39" s="653" t="str">
        <f>IF('各会計、関係団体の財政状況及び健全化判断比率'!B73="","",'各会計、関係団体の財政状況及び健全化判断比率'!B73)</f>
        <v>皆野・長瀞下水道組合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11</v>
      </c>
      <c r="BX40" s="652"/>
      <c r="BY40" s="653" t="str">
        <f>IF('各会計、関係団体の財政状況及び健全化判断比率'!B74="","",'各会計、関係団体の財政状況及び健全化判断比率'!B74)</f>
        <v>皆野・長瀞下水道組合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12</v>
      </c>
      <c r="BX41" s="652"/>
      <c r="BY41" s="653" t="str">
        <f>IF('各会計、関係団体の財政状況及び健全化判断比率'!B75="","",'各会計、関係団体の財政状況及び健全化判断比率'!B75)</f>
        <v>皆野・長瀞下水道組合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13</v>
      </c>
      <c r="BX42" s="652"/>
      <c r="BY42" s="653" t="str">
        <f>IF('各会計、関係団体の財政状況及び健全化判断比率'!B76="","",'各会計、関係団体の財政状況及び健全化判断比率'!B76)</f>
        <v>秩父広域市町村圏組合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14</v>
      </c>
      <c r="BX43" s="652"/>
      <c r="BY43" s="653" t="str">
        <f>IF('各会計、関係団体の財政状況及び健全化判断比率'!B77="","",'各会計、関係団体の財政状況及び健全化判断比率'!B77)</f>
        <v>秩父広域市町村圏組合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smvmXvCTe8YR7uDFNLA9bqOxCurX3ADPWk+IcmPSYvXMNezfM1FACk/qrY/pue1cmpxZVi278/m38NT/BGVkwA==" saltValue="NiHqiSdK5ydQCOtkkSgL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50" t="s">
        <v>553</v>
      </c>
      <c r="D34" s="1250"/>
      <c r="E34" s="1251"/>
      <c r="F34" s="32">
        <v>3.8</v>
      </c>
      <c r="G34" s="33">
        <v>5.13</v>
      </c>
      <c r="H34" s="33">
        <v>2.72</v>
      </c>
      <c r="I34" s="33">
        <v>3.99</v>
      </c>
      <c r="J34" s="34">
        <v>4.76</v>
      </c>
      <c r="K34" s="22"/>
      <c r="L34" s="22"/>
      <c r="M34" s="22"/>
      <c r="N34" s="22"/>
      <c r="O34" s="22"/>
      <c r="P34" s="22"/>
    </row>
    <row r="35" spans="1:16" ht="39" customHeight="1">
      <c r="A35" s="22"/>
      <c r="B35" s="35"/>
      <c r="C35" s="1244" t="s">
        <v>554</v>
      </c>
      <c r="D35" s="1245"/>
      <c r="E35" s="1246"/>
      <c r="F35" s="36">
        <v>4.8899999999999997</v>
      </c>
      <c r="G35" s="37">
        <v>1.89</v>
      </c>
      <c r="H35" s="37">
        <v>4.6900000000000004</v>
      </c>
      <c r="I35" s="37">
        <v>4.87</v>
      </c>
      <c r="J35" s="38">
        <v>3.77</v>
      </c>
      <c r="K35" s="22"/>
      <c r="L35" s="22"/>
      <c r="M35" s="22"/>
      <c r="N35" s="22"/>
      <c r="O35" s="22"/>
      <c r="P35" s="22"/>
    </row>
    <row r="36" spans="1:16" ht="39" customHeight="1">
      <c r="A36" s="22"/>
      <c r="B36" s="35"/>
      <c r="C36" s="1244" t="s">
        <v>555</v>
      </c>
      <c r="D36" s="1245"/>
      <c r="E36" s="1246"/>
      <c r="F36" s="36">
        <v>2.4500000000000002</v>
      </c>
      <c r="G36" s="37">
        <v>3.42</v>
      </c>
      <c r="H36" s="37">
        <v>2.42</v>
      </c>
      <c r="I36" s="37">
        <v>0.84</v>
      </c>
      <c r="J36" s="38">
        <v>1.61</v>
      </c>
      <c r="K36" s="22"/>
      <c r="L36" s="22"/>
      <c r="M36" s="22"/>
      <c r="N36" s="22"/>
      <c r="O36" s="22"/>
      <c r="P36" s="22"/>
    </row>
    <row r="37" spans="1:16" ht="39" customHeight="1">
      <c r="A37" s="22"/>
      <c r="B37" s="35"/>
      <c r="C37" s="1244" t="s">
        <v>556</v>
      </c>
      <c r="D37" s="1245"/>
      <c r="E37" s="1246"/>
      <c r="F37" s="36">
        <v>0.01</v>
      </c>
      <c r="G37" s="37">
        <v>0.01</v>
      </c>
      <c r="H37" s="37">
        <v>0.01</v>
      </c>
      <c r="I37" s="37">
        <v>0.02</v>
      </c>
      <c r="J37" s="38">
        <v>0.04</v>
      </c>
      <c r="K37" s="22"/>
      <c r="L37" s="22"/>
      <c r="M37" s="22"/>
      <c r="N37" s="22"/>
      <c r="O37" s="22"/>
      <c r="P37" s="22"/>
    </row>
    <row r="38" spans="1:16" ht="39" customHeight="1">
      <c r="A38" s="22"/>
      <c r="B38" s="35"/>
      <c r="C38" s="1244"/>
      <c r="D38" s="1245"/>
      <c r="E38" s="1246"/>
      <c r="F38" s="36"/>
      <c r="G38" s="37"/>
      <c r="H38" s="37"/>
      <c r="I38" s="37"/>
      <c r="J38" s="38"/>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557</v>
      </c>
      <c r="D42" s="1245"/>
      <c r="E42" s="1246"/>
      <c r="F42" s="36" t="s">
        <v>505</v>
      </c>
      <c r="G42" s="37" t="s">
        <v>505</v>
      </c>
      <c r="H42" s="37" t="s">
        <v>505</v>
      </c>
      <c r="I42" s="37" t="s">
        <v>505</v>
      </c>
      <c r="J42" s="38" t="s">
        <v>505</v>
      </c>
      <c r="K42" s="22"/>
      <c r="L42" s="22"/>
      <c r="M42" s="22"/>
      <c r="N42" s="22"/>
      <c r="O42" s="22"/>
      <c r="P42" s="22"/>
    </row>
    <row r="43" spans="1:16" ht="39" customHeight="1" thickBot="1">
      <c r="A43" s="22"/>
      <c r="B43" s="40"/>
      <c r="C43" s="1247" t="s">
        <v>558</v>
      </c>
      <c r="D43" s="1248"/>
      <c r="E43" s="1249"/>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f4ajDqSZfSQ1KDhLCSjpBN+WNYwwBj3MgdoVJOK2/eSk6ztY18QOF+7jStYPwYkumm3Tl1b1bM7acVMEC3PWw==" saltValue="YmsC288Ol58RG/tBGie7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52" t="s">
        <v>11</v>
      </c>
      <c r="C45" s="1253"/>
      <c r="D45" s="58"/>
      <c r="E45" s="1258" t="s">
        <v>12</v>
      </c>
      <c r="F45" s="1258"/>
      <c r="G45" s="1258"/>
      <c r="H45" s="1258"/>
      <c r="I45" s="1258"/>
      <c r="J45" s="1259"/>
      <c r="K45" s="59">
        <v>304</v>
      </c>
      <c r="L45" s="60">
        <v>321</v>
      </c>
      <c r="M45" s="60">
        <v>334</v>
      </c>
      <c r="N45" s="60">
        <v>341</v>
      </c>
      <c r="O45" s="61">
        <v>352</v>
      </c>
      <c r="P45" s="48"/>
      <c r="Q45" s="48"/>
      <c r="R45" s="48"/>
      <c r="S45" s="48"/>
      <c r="T45" s="48"/>
      <c r="U45" s="48"/>
    </row>
    <row r="46" spans="1:21" ht="30.75" customHeight="1">
      <c r="A46" s="48"/>
      <c r="B46" s="1254"/>
      <c r="C46" s="1255"/>
      <c r="D46" s="62"/>
      <c r="E46" s="1260" t="s">
        <v>13</v>
      </c>
      <c r="F46" s="1260"/>
      <c r="G46" s="1260"/>
      <c r="H46" s="1260"/>
      <c r="I46" s="1260"/>
      <c r="J46" s="1261"/>
      <c r="K46" s="63" t="s">
        <v>505</v>
      </c>
      <c r="L46" s="64" t="s">
        <v>505</v>
      </c>
      <c r="M46" s="64" t="s">
        <v>505</v>
      </c>
      <c r="N46" s="64" t="s">
        <v>505</v>
      </c>
      <c r="O46" s="65" t="s">
        <v>505</v>
      </c>
      <c r="P46" s="48"/>
      <c r="Q46" s="48"/>
      <c r="R46" s="48"/>
      <c r="S46" s="48"/>
      <c r="T46" s="48"/>
      <c r="U46" s="48"/>
    </row>
    <row r="47" spans="1:21" ht="30.75" customHeight="1">
      <c r="A47" s="48"/>
      <c r="B47" s="1254"/>
      <c r="C47" s="1255"/>
      <c r="D47" s="62"/>
      <c r="E47" s="1260" t="s">
        <v>14</v>
      </c>
      <c r="F47" s="1260"/>
      <c r="G47" s="1260"/>
      <c r="H47" s="1260"/>
      <c r="I47" s="1260"/>
      <c r="J47" s="1261"/>
      <c r="K47" s="63" t="s">
        <v>505</v>
      </c>
      <c r="L47" s="64" t="s">
        <v>505</v>
      </c>
      <c r="M47" s="64" t="s">
        <v>505</v>
      </c>
      <c r="N47" s="64" t="s">
        <v>505</v>
      </c>
      <c r="O47" s="65" t="s">
        <v>505</v>
      </c>
      <c r="P47" s="48"/>
      <c r="Q47" s="48"/>
      <c r="R47" s="48"/>
      <c r="S47" s="48"/>
      <c r="T47" s="48"/>
      <c r="U47" s="48"/>
    </row>
    <row r="48" spans="1:21" ht="30.75" customHeight="1">
      <c r="A48" s="48"/>
      <c r="B48" s="1254"/>
      <c r="C48" s="1255"/>
      <c r="D48" s="62"/>
      <c r="E48" s="1260" t="s">
        <v>15</v>
      </c>
      <c r="F48" s="1260"/>
      <c r="G48" s="1260"/>
      <c r="H48" s="1260"/>
      <c r="I48" s="1260"/>
      <c r="J48" s="1261"/>
      <c r="K48" s="63" t="s">
        <v>505</v>
      </c>
      <c r="L48" s="64" t="s">
        <v>505</v>
      </c>
      <c r="M48" s="64" t="s">
        <v>505</v>
      </c>
      <c r="N48" s="64" t="s">
        <v>505</v>
      </c>
      <c r="O48" s="65" t="s">
        <v>505</v>
      </c>
      <c r="P48" s="48"/>
      <c r="Q48" s="48"/>
      <c r="R48" s="48"/>
      <c r="S48" s="48"/>
      <c r="T48" s="48"/>
      <c r="U48" s="48"/>
    </row>
    <row r="49" spans="1:21" ht="30.75" customHeight="1">
      <c r="A49" s="48"/>
      <c r="B49" s="1254"/>
      <c r="C49" s="1255"/>
      <c r="D49" s="62"/>
      <c r="E49" s="1260" t="s">
        <v>16</v>
      </c>
      <c r="F49" s="1260"/>
      <c r="G49" s="1260"/>
      <c r="H49" s="1260"/>
      <c r="I49" s="1260"/>
      <c r="J49" s="1261"/>
      <c r="K49" s="63">
        <v>208</v>
      </c>
      <c r="L49" s="64">
        <v>209</v>
      </c>
      <c r="M49" s="64">
        <v>221</v>
      </c>
      <c r="N49" s="64">
        <v>222</v>
      </c>
      <c r="O49" s="65">
        <v>219</v>
      </c>
      <c r="P49" s="48"/>
      <c r="Q49" s="48"/>
      <c r="R49" s="48"/>
      <c r="S49" s="48"/>
      <c r="T49" s="48"/>
      <c r="U49" s="48"/>
    </row>
    <row r="50" spans="1:21" ht="30.75" customHeight="1">
      <c r="A50" s="48"/>
      <c r="B50" s="1254"/>
      <c r="C50" s="1255"/>
      <c r="D50" s="62"/>
      <c r="E50" s="1260" t="s">
        <v>17</v>
      </c>
      <c r="F50" s="1260"/>
      <c r="G50" s="1260"/>
      <c r="H50" s="1260"/>
      <c r="I50" s="1260"/>
      <c r="J50" s="1261"/>
      <c r="K50" s="63" t="s">
        <v>505</v>
      </c>
      <c r="L50" s="64" t="s">
        <v>505</v>
      </c>
      <c r="M50" s="64" t="s">
        <v>505</v>
      </c>
      <c r="N50" s="64" t="s">
        <v>505</v>
      </c>
      <c r="O50" s="65" t="s">
        <v>505</v>
      </c>
      <c r="P50" s="48"/>
      <c r="Q50" s="48"/>
      <c r="R50" s="48"/>
      <c r="S50" s="48"/>
      <c r="T50" s="48"/>
      <c r="U50" s="48"/>
    </row>
    <row r="51" spans="1:21" ht="30.75" customHeight="1">
      <c r="A51" s="48"/>
      <c r="B51" s="1256"/>
      <c r="C51" s="1257"/>
      <c r="D51" s="66"/>
      <c r="E51" s="1260" t="s">
        <v>18</v>
      </c>
      <c r="F51" s="1260"/>
      <c r="G51" s="1260"/>
      <c r="H51" s="1260"/>
      <c r="I51" s="1260"/>
      <c r="J51" s="1261"/>
      <c r="K51" s="63" t="s">
        <v>505</v>
      </c>
      <c r="L51" s="64" t="s">
        <v>505</v>
      </c>
      <c r="M51" s="64" t="s">
        <v>505</v>
      </c>
      <c r="N51" s="64" t="s">
        <v>505</v>
      </c>
      <c r="O51" s="65" t="s">
        <v>505</v>
      </c>
      <c r="P51" s="48"/>
      <c r="Q51" s="48"/>
      <c r="R51" s="48"/>
      <c r="S51" s="48"/>
      <c r="T51" s="48"/>
      <c r="U51" s="48"/>
    </row>
    <row r="52" spans="1:21" ht="30.75" customHeight="1">
      <c r="A52" s="48"/>
      <c r="B52" s="1262" t="s">
        <v>19</v>
      </c>
      <c r="C52" s="1263"/>
      <c r="D52" s="66"/>
      <c r="E52" s="1260" t="s">
        <v>20</v>
      </c>
      <c r="F52" s="1260"/>
      <c r="G52" s="1260"/>
      <c r="H52" s="1260"/>
      <c r="I52" s="1260"/>
      <c r="J52" s="1261"/>
      <c r="K52" s="63">
        <v>442</v>
      </c>
      <c r="L52" s="64">
        <v>427</v>
      </c>
      <c r="M52" s="64">
        <v>404</v>
      </c>
      <c r="N52" s="64">
        <v>397</v>
      </c>
      <c r="O52" s="65">
        <v>392</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70</v>
      </c>
      <c r="L53" s="69">
        <v>103</v>
      </c>
      <c r="M53" s="69">
        <v>151</v>
      </c>
      <c r="N53" s="69">
        <v>166</v>
      </c>
      <c r="O53" s="70">
        <v>179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c r="B57" s="1268" t="s">
        <v>25</v>
      </c>
      <c r="C57" s="1269"/>
      <c r="D57" s="1272" t="s">
        <v>26</v>
      </c>
      <c r="E57" s="1273"/>
      <c r="F57" s="1273"/>
      <c r="G57" s="1273"/>
      <c r="H57" s="1273"/>
      <c r="I57" s="1273"/>
      <c r="J57" s="1274"/>
      <c r="K57" s="82"/>
      <c r="L57" s="83"/>
      <c r="M57" s="83"/>
      <c r="N57" s="83"/>
      <c r="O57" s="84"/>
    </row>
    <row r="58" spans="1:21" ht="31.5" customHeight="1" thickBot="1">
      <c r="B58" s="1270"/>
      <c r="C58" s="1271"/>
      <c r="D58" s="1275" t="s">
        <v>27</v>
      </c>
      <c r="E58" s="1276"/>
      <c r="F58" s="1276"/>
      <c r="G58" s="1276"/>
      <c r="H58" s="1276"/>
      <c r="I58" s="1276"/>
      <c r="J58" s="1277"/>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zKdsRsj7AMOQtmlZfyDGZ+edJV8Vq2wtcRM6jYCpXUg7dqe2KmVrKPKYncX6pP/1uoAwST4eWghNOgqHPmqiA==" saltValue="/BlGEh1ajSNrIrD5Shvd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78" t="s">
        <v>30</v>
      </c>
      <c r="C41" s="1279"/>
      <c r="D41" s="101"/>
      <c r="E41" s="1284" t="s">
        <v>31</v>
      </c>
      <c r="F41" s="1284"/>
      <c r="G41" s="1284"/>
      <c r="H41" s="1285"/>
      <c r="I41" s="102">
        <v>3560</v>
      </c>
      <c r="J41" s="103">
        <v>3541</v>
      </c>
      <c r="K41" s="103">
        <v>3429</v>
      </c>
      <c r="L41" s="103">
        <v>3416</v>
      </c>
      <c r="M41" s="104">
        <v>3296</v>
      </c>
    </row>
    <row r="42" spans="2:13" ht="27.75" customHeight="1">
      <c r="B42" s="1280"/>
      <c r="C42" s="1281"/>
      <c r="D42" s="105"/>
      <c r="E42" s="1286" t="s">
        <v>32</v>
      </c>
      <c r="F42" s="1286"/>
      <c r="G42" s="1286"/>
      <c r="H42" s="1287"/>
      <c r="I42" s="106" t="s">
        <v>505</v>
      </c>
      <c r="J42" s="107" t="s">
        <v>505</v>
      </c>
      <c r="K42" s="107" t="s">
        <v>505</v>
      </c>
      <c r="L42" s="107" t="s">
        <v>505</v>
      </c>
      <c r="M42" s="108" t="s">
        <v>505</v>
      </c>
    </row>
    <row r="43" spans="2:13" ht="27.75" customHeight="1">
      <c r="B43" s="1280"/>
      <c r="C43" s="1281"/>
      <c r="D43" s="105"/>
      <c r="E43" s="1286" t="s">
        <v>33</v>
      </c>
      <c r="F43" s="1286"/>
      <c r="G43" s="1286"/>
      <c r="H43" s="1287"/>
      <c r="I43" s="106" t="s">
        <v>505</v>
      </c>
      <c r="J43" s="107" t="s">
        <v>505</v>
      </c>
      <c r="K43" s="107" t="s">
        <v>505</v>
      </c>
      <c r="L43" s="107" t="s">
        <v>505</v>
      </c>
      <c r="M43" s="108" t="s">
        <v>505</v>
      </c>
    </row>
    <row r="44" spans="2:13" ht="27.75" customHeight="1">
      <c r="B44" s="1280"/>
      <c r="C44" s="1281"/>
      <c r="D44" s="105"/>
      <c r="E44" s="1286" t="s">
        <v>34</v>
      </c>
      <c r="F44" s="1286"/>
      <c r="G44" s="1286"/>
      <c r="H44" s="1287"/>
      <c r="I44" s="106">
        <v>2452</v>
      </c>
      <c r="J44" s="107">
        <v>2313</v>
      </c>
      <c r="K44" s="107">
        <v>2095</v>
      </c>
      <c r="L44" s="107">
        <v>1954</v>
      </c>
      <c r="M44" s="108">
        <v>1908</v>
      </c>
    </row>
    <row r="45" spans="2:13" ht="27.75" customHeight="1">
      <c r="B45" s="1280"/>
      <c r="C45" s="1281"/>
      <c r="D45" s="105"/>
      <c r="E45" s="1286" t="s">
        <v>35</v>
      </c>
      <c r="F45" s="1286"/>
      <c r="G45" s="1286"/>
      <c r="H45" s="1287"/>
      <c r="I45" s="106">
        <v>1099</v>
      </c>
      <c r="J45" s="107">
        <v>1067</v>
      </c>
      <c r="K45" s="107">
        <v>1022</v>
      </c>
      <c r="L45" s="107">
        <v>1028</v>
      </c>
      <c r="M45" s="108">
        <v>968</v>
      </c>
    </row>
    <row r="46" spans="2:13" ht="27.75" customHeight="1">
      <c r="B46" s="1280"/>
      <c r="C46" s="1281"/>
      <c r="D46" s="109"/>
      <c r="E46" s="1286" t="s">
        <v>36</v>
      </c>
      <c r="F46" s="1286"/>
      <c r="G46" s="1286"/>
      <c r="H46" s="1287"/>
      <c r="I46" s="106" t="s">
        <v>505</v>
      </c>
      <c r="J46" s="107" t="s">
        <v>505</v>
      </c>
      <c r="K46" s="107" t="s">
        <v>505</v>
      </c>
      <c r="L46" s="107" t="s">
        <v>505</v>
      </c>
      <c r="M46" s="108" t="s">
        <v>505</v>
      </c>
    </row>
    <row r="47" spans="2:13" ht="27.75" customHeight="1">
      <c r="B47" s="1280"/>
      <c r="C47" s="1281"/>
      <c r="D47" s="110"/>
      <c r="E47" s="1288" t="s">
        <v>37</v>
      </c>
      <c r="F47" s="1289"/>
      <c r="G47" s="1289"/>
      <c r="H47" s="1290"/>
      <c r="I47" s="106" t="s">
        <v>505</v>
      </c>
      <c r="J47" s="107" t="s">
        <v>505</v>
      </c>
      <c r="K47" s="107" t="s">
        <v>505</v>
      </c>
      <c r="L47" s="107" t="s">
        <v>505</v>
      </c>
      <c r="M47" s="108" t="s">
        <v>505</v>
      </c>
    </row>
    <row r="48" spans="2:13" ht="27.75" customHeight="1">
      <c r="B48" s="1280"/>
      <c r="C48" s="1281"/>
      <c r="D48" s="105"/>
      <c r="E48" s="1286" t="s">
        <v>38</v>
      </c>
      <c r="F48" s="1286"/>
      <c r="G48" s="1286"/>
      <c r="H48" s="1287"/>
      <c r="I48" s="106" t="s">
        <v>505</v>
      </c>
      <c r="J48" s="107" t="s">
        <v>505</v>
      </c>
      <c r="K48" s="107" t="s">
        <v>505</v>
      </c>
      <c r="L48" s="107" t="s">
        <v>505</v>
      </c>
      <c r="M48" s="108" t="s">
        <v>505</v>
      </c>
    </row>
    <row r="49" spans="2:13" ht="27.75" customHeight="1">
      <c r="B49" s="1282"/>
      <c r="C49" s="1283"/>
      <c r="D49" s="105"/>
      <c r="E49" s="1286" t="s">
        <v>39</v>
      </c>
      <c r="F49" s="1286"/>
      <c r="G49" s="1286"/>
      <c r="H49" s="1287"/>
      <c r="I49" s="106" t="s">
        <v>505</v>
      </c>
      <c r="J49" s="107" t="s">
        <v>505</v>
      </c>
      <c r="K49" s="107" t="s">
        <v>505</v>
      </c>
      <c r="L49" s="107" t="s">
        <v>505</v>
      </c>
      <c r="M49" s="108" t="s">
        <v>505</v>
      </c>
    </row>
    <row r="50" spans="2:13" ht="27.75" customHeight="1">
      <c r="B50" s="1291" t="s">
        <v>40</v>
      </c>
      <c r="C50" s="1292"/>
      <c r="D50" s="111"/>
      <c r="E50" s="1286" t="s">
        <v>41</v>
      </c>
      <c r="F50" s="1286"/>
      <c r="G50" s="1286"/>
      <c r="H50" s="1287"/>
      <c r="I50" s="106">
        <v>1855</v>
      </c>
      <c r="J50" s="107">
        <v>2036</v>
      </c>
      <c r="K50" s="107">
        <v>2095</v>
      </c>
      <c r="L50" s="107">
        <v>2134</v>
      </c>
      <c r="M50" s="108">
        <v>2107</v>
      </c>
    </row>
    <row r="51" spans="2:13" ht="27.75" customHeight="1">
      <c r="B51" s="1280"/>
      <c r="C51" s="1281"/>
      <c r="D51" s="105"/>
      <c r="E51" s="1286" t="s">
        <v>42</v>
      </c>
      <c r="F51" s="1286"/>
      <c r="G51" s="1286"/>
      <c r="H51" s="1287"/>
      <c r="I51" s="106" t="s">
        <v>505</v>
      </c>
      <c r="J51" s="107" t="s">
        <v>505</v>
      </c>
      <c r="K51" s="107" t="s">
        <v>505</v>
      </c>
      <c r="L51" s="107" t="s">
        <v>505</v>
      </c>
      <c r="M51" s="108" t="s">
        <v>505</v>
      </c>
    </row>
    <row r="52" spans="2:13" ht="27.75" customHeight="1">
      <c r="B52" s="1282"/>
      <c r="C52" s="1283"/>
      <c r="D52" s="105"/>
      <c r="E52" s="1286" t="s">
        <v>43</v>
      </c>
      <c r="F52" s="1286"/>
      <c r="G52" s="1286"/>
      <c r="H52" s="1287"/>
      <c r="I52" s="106">
        <v>4461</v>
      </c>
      <c r="J52" s="107">
        <v>4325</v>
      </c>
      <c r="K52" s="107">
        <v>4182</v>
      </c>
      <c r="L52" s="107">
        <v>4074</v>
      </c>
      <c r="M52" s="108">
        <v>3952</v>
      </c>
    </row>
    <row r="53" spans="2:13" ht="27.75" customHeight="1" thickBot="1">
      <c r="B53" s="1293" t="s">
        <v>44</v>
      </c>
      <c r="C53" s="1294"/>
      <c r="D53" s="112"/>
      <c r="E53" s="1295" t="s">
        <v>45</v>
      </c>
      <c r="F53" s="1295"/>
      <c r="G53" s="1295"/>
      <c r="H53" s="1296"/>
      <c r="I53" s="113">
        <v>796</v>
      </c>
      <c r="J53" s="114">
        <v>560</v>
      </c>
      <c r="K53" s="114">
        <v>268</v>
      </c>
      <c r="L53" s="114">
        <v>191</v>
      </c>
      <c r="M53" s="115">
        <v>113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xk63aHZSDa/nmHKN+S1FpIqqxystqdCG4St30UpFa0vAt4klfLgBTac4SI5QxTc+hS4dCwAkqXRCDQloveOoQ==" saltValue="dZFowyJQeTPdfffgGdPk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305" t="s">
        <v>48</v>
      </c>
      <c r="D55" s="1305"/>
      <c r="E55" s="1306"/>
      <c r="F55" s="127">
        <v>648</v>
      </c>
      <c r="G55" s="127">
        <v>650</v>
      </c>
      <c r="H55" s="128">
        <v>603</v>
      </c>
    </row>
    <row r="56" spans="2:8" ht="52.5" customHeight="1">
      <c r="B56" s="129"/>
      <c r="C56" s="1307" t="s">
        <v>49</v>
      </c>
      <c r="D56" s="1307"/>
      <c r="E56" s="1308"/>
      <c r="F56" s="130">
        <v>442</v>
      </c>
      <c r="G56" s="130">
        <v>448</v>
      </c>
      <c r="H56" s="131">
        <v>448</v>
      </c>
    </row>
    <row r="57" spans="2:8" ht="53.25" customHeight="1">
      <c r="B57" s="129"/>
      <c r="C57" s="1309" t="s">
        <v>50</v>
      </c>
      <c r="D57" s="1309"/>
      <c r="E57" s="1310"/>
      <c r="F57" s="132">
        <v>877</v>
      </c>
      <c r="G57" s="132">
        <v>878</v>
      </c>
      <c r="H57" s="133">
        <v>838</v>
      </c>
    </row>
    <row r="58" spans="2:8" ht="45.75" customHeight="1">
      <c r="B58" s="134"/>
      <c r="C58" s="1297" t="s">
        <v>51</v>
      </c>
      <c r="D58" s="1298"/>
      <c r="E58" s="1299"/>
      <c r="F58" s="135"/>
      <c r="G58" s="135"/>
      <c r="H58" s="136"/>
    </row>
    <row r="59" spans="2:8" ht="45.75" customHeight="1">
      <c r="B59" s="134"/>
      <c r="C59" s="1297" t="s">
        <v>51</v>
      </c>
      <c r="D59" s="1298"/>
      <c r="E59" s="1299"/>
      <c r="F59" s="135"/>
      <c r="G59" s="135"/>
      <c r="H59" s="136"/>
    </row>
    <row r="60" spans="2:8" ht="45.75" customHeight="1">
      <c r="B60" s="134"/>
      <c r="C60" s="1297" t="s">
        <v>51</v>
      </c>
      <c r="D60" s="1298"/>
      <c r="E60" s="1299"/>
      <c r="F60" s="135"/>
      <c r="G60" s="135"/>
      <c r="H60" s="136"/>
    </row>
    <row r="61" spans="2:8" ht="45.75" customHeight="1">
      <c r="B61" s="134"/>
      <c r="C61" s="1297" t="s">
        <v>51</v>
      </c>
      <c r="D61" s="1298"/>
      <c r="E61" s="1299"/>
      <c r="F61" s="135"/>
      <c r="G61" s="135"/>
      <c r="H61" s="136"/>
    </row>
    <row r="62" spans="2:8" ht="45.75" customHeight="1" thickBot="1">
      <c r="B62" s="137"/>
      <c r="C62" s="1300" t="s">
        <v>51</v>
      </c>
      <c r="D62" s="1301"/>
      <c r="E62" s="1302"/>
      <c r="F62" s="138"/>
      <c r="G62" s="138"/>
      <c r="H62" s="139"/>
    </row>
    <row r="63" spans="2:8" ht="52.5" customHeight="1" thickBot="1">
      <c r="B63" s="140"/>
      <c r="C63" s="1303" t="s">
        <v>52</v>
      </c>
      <c r="D63" s="1303"/>
      <c r="E63" s="1304"/>
      <c r="F63" s="141">
        <v>1967</v>
      </c>
      <c r="G63" s="141">
        <v>1976</v>
      </c>
      <c r="H63" s="142">
        <v>1889</v>
      </c>
    </row>
    <row r="64" spans="2:8" ht="15" customHeight="1"/>
    <row r="65" ht="0" hidden="1" customHeight="1"/>
    <row r="66" ht="0" hidden="1" customHeight="1"/>
  </sheetData>
  <sheetProtection algorithmName="SHA-512" hashValue="ITuboEc9eeP7nTSKNsei9hCGZihssoV1skhdCixmz7BqT/RZC0uYFcrdrGSG1a7HW0sXjuCh0M6KT2+wBrzrRQ==" saltValue="zRVOqtg3D8/SUAHmlOVt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5ED8B-5600-4EB3-9DE6-A70DFE9B154A}">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584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581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1" t="s">
        <v>586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6"/>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6"/>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6"/>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6"/>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580</v>
      </c>
    </row>
    <row r="50" spans="1:109" ht="13.5">
      <c r="B50" s="386"/>
      <c r="G50" s="1322"/>
      <c r="H50" s="1322"/>
      <c r="I50" s="1322"/>
      <c r="J50" s="1322"/>
      <c r="K50" s="395"/>
      <c r="L50" s="395"/>
      <c r="M50" s="394"/>
      <c r="N50" s="394"/>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546</v>
      </c>
      <c r="BQ50" s="1326"/>
      <c r="BR50" s="1326"/>
      <c r="BS50" s="1326"/>
      <c r="BT50" s="1326"/>
      <c r="BU50" s="1326"/>
      <c r="BV50" s="1326"/>
      <c r="BW50" s="1326"/>
      <c r="BX50" s="1326" t="s">
        <v>547</v>
      </c>
      <c r="BY50" s="1326"/>
      <c r="BZ50" s="1326"/>
      <c r="CA50" s="1326"/>
      <c r="CB50" s="1326"/>
      <c r="CC50" s="1326"/>
      <c r="CD50" s="1326"/>
      <c r="CE50" s="1326"/>
      <c r="CF50" s="1326" t="s">
        <v>548</v>
      </c>
      <c r="CG50" s="1326"/>
      <c r="CH50" s="1326"/>
      <c r="CI50" s="1326"/>
      <c r="CJ50" s="1326"/>
      <c r="CK50" s="1326"/>
      <c r="CL50" s="1326"/>
      <c r="CM50" s="1326"/>
      <c r="CN50" s="1326" t="s">
        <v>549</v>
      </c>
      <c r="CO50" s="1326"/>
      <c r="CP50" s="1326"/>
      <c r="CQ50" s="1326"/>
      <c r="CR50" s="1326"/>
      <c r="CS50" s="1326"/>
      <c r="CT50" s="1326"/>
      <c r="CU50" s="1326"/>
      <c r="CV50" s="1326" t="s">
        <v>550</v>
      </c>
      <c r="CW50" s="1326"/>
      <c r="CX50" s="1326"/>
      <c r="CY50" s="1326"/>
      <c r="CZ50" s="1326"/>
      <c r="DA50" s="1326"/>
      <c r="DB50" s="1326"/>
      <c r="DC50" s="1326"/>
    </row>
    <row r="51" spans="1:109" ht="13.5" customHeight="1">
      <c r="B51" s="386"/>
      <c r="G51" s="1327"/>
      <c r="H51" s="1327"/>
      <c r="I51" s="1329"/>
      <c r="J51" s="1329"/>
      <c r="K51" s="1328"/>
      <c r="L51" s="1328"/>
      <c r="M51" s="1328"/>
      <c r="N51" s="1328"/>
      <c r="AM51" s="393"/>
      <c r="AN51" s="1330" t="s">
        <v>579</v>
      </c>
      <c r="AO51" s="1330"/>
      <c r="AP51" s="1330"/>
      <c r="AQ51" s="1330"/>
      <c r="AR51" s="1330"/>
      <c r="AS51" s="1330"/>
      <c r="AT51" s="1330"/>
      <c r="AU51" s="1330"/>
      <c r="AV51" s="1330"/>
      <c r="AW51" s="1330"/>
      <c r="AX51" s="1330"/>
      <c r="AY51" s="1330"/>
      <c r="AZ51" s="1330"/>
      <c r="BA51" s="1330"/>
      <c r="BB51" s="1330" t="s">
        <v>577</v>
      </c>
      <c r="BC51" s="1330"/>
      <c r="BD51" s="1330"/>
      <c r="BE51" s="1330"/>
      <c r="BF51" s="1330"/>
      <c r="BG51" s="1330"/>
      <c r="BH51" s="1330"/>
      <c r="BI51" s="1330"/>
      <c r="BJ51" s="1330"/>
      <c r="BK51" s="1330"/>
      <c r="BL51" s="1330"/>
      <c r="BM51" s="1330"/>
      <c r="BN51" s="1330"/>
      <c r="BO51" s="1330"/>
      <c r="BP51" s="1320"/>
      <c r="BQ51" s="1321"/>
      <c r="BR51" s="1321"/>
      <c r="BS51" s="1321"/>
      <c r="BT51" s="1321"/>
      <c r="BU51" s="1321"/>
      <c r="BV51" s="1321"/>
      <c r="BW51" s="1321"/>
      <c r="BX51" s="1320"/>
      <c r="BY51" s="1321"/>
      <c r="BZ51" s="1321"/>
      <c r="CA51" s="1321"/>
      <c r="CB51" s="1321"/>
      <c r="CC51" s="1321"/>
      <c r="CD51" s="1321"/>
      <c r="CE51" s="1321"/>
      <c r="CF51" s="1320"/>
      <c r="CG51" s="1321"/>
      <c r="CH51" s="1321"/>
      <c r="CI51" s="1321"/>
      <c r="CJ51" s="1321"/>
      <c r="CK51" s="1321"/>
      <c r="CL51" s="1321"/>
      <c r="CM51" s="1321"/>
      <c r="CN51" s="1321">
        <v>7.7</v>
      </c>
      <c r="CO51" s="1321"/>
      <c r="CP51" s="1321"/>
      <c r="CQ51" s="1321"/>
      <c r="CR51" s="1321"/>
      <c r="CS51" s="1321"/>
      <c r="CT51" s="1321"/>
      <c r="CU51" s="1321"/>
      <c r="CV51" s="1320"/>
      <c r="CW51" s="1321"/>
      <c r="CX51" s="1321"/>
      <c r="CY51" s="1321"/>
      <c r="CZ51" s="1321"/>
      <c r="DA51" s="1321"/>
      <c r="DB51" s="1321"/>
      <c r="DC51" s="1321"/>
    </row>
    <row r="52" spans="1:109" ht="13.5">
      <c r="B52" s="386"/>
      <c r="G52" s="1327"/>
      <c r="H52" s="1327"/>
      <c r="I52" s="1329"/>
      <c r="J52" s="1329"/>
      <c r="K52" s="1328"/>
      <c r="L52" s="1328"/>
      <c r="M52" s="1328"/>
      <c r="N52" s="1328"/>
      <c r="AM52" s="393"/>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c r="A53" s="401"/>
      <c r="B53" s="386"/>
      <c r="G53" s="1327"/>
      <c r="H53" s="1327"/>
      <c r="I53" s="1322"/>
      <c r="J53" s="1322"/>
      <c r="K53" s="1328"/>
      <c r="L53" s="1328"/>
      <c r="M53" s="1328"/>
      <c r="N53" s="1328"/>
      <c r="AM53" s="393"/>
      <c r="AN53" s="1330"/>
      <c r="AO53" s="1330"/>
      <c r="AP53" s="1330"/>
      <c r="AQ53" s="1330"/>
      <c r="AR53" s="1330"/>
      <c r="AS53" s="1330"/>
      <c r="AT53" s="1330"/>
      <c r="AU53" s="1330"/>
      <c r="AV53" s="1330"/>
      <c r="AW53" s="1330"/>
      <c r="AX53" s="1330"/>
      <c r="AY53" s="1330"/>
      <c r="AZ53" s="1330"/>
      <c r="BA53" s="1330"/>
      <c r="BB53" s="1330" t="s">
        <v>583</v>
      </c>
      <c r="BC53" s="1330"/>
      <c r="BD53" s="1330"/>
      <c r="BE53" s="1330"/>
      <c r="BF53" s="1330"/>
      <c r="BG53" s="1330"/>
      <c r="BH53" s="1330"/>
      <c r="BI53" s="1330"/>
      <c r="BJ53" s="1330"/>
      <c r="BK53" s="1330"/>
      <c r="BL53" s="1330"/>
      <c r="BM53" s="1330"/>
      <c r="BN53" s="1330"/>
      <c r="BO53" s="1330"/>
      <c r="BP53" s="1320"/>
      <c r="BQ53" s="1321"/>
      <c r="BR53" s="1321"/>
      <c r="BS53" s="1321"/>
      <c r="BT53" s="1321"/>
      <c r="BU53" s="1321"/>
      <c r="BV53" s="1321"/>
      <c r="BW53" s="1321"/>
      <c r="BX53" s="1320"/>
      <c r="BY53" s="1321"/>
      <c r="BZ53" s="1321"/>
      <c r="CA53" s="1321"/>
      <c r="CB53" s="1321"/>
      <c r="CC53" s="1321"/>
      <c r="CD53" s="1321"/>
      <c r="CE53" s="1321"/>
      <c r="CF53" s="1320"/>
      <c r="CG53" s="1321"/>
      <c r="CH53" s="1321"/>
      <c r="CI53" s="1321"/>
      <c r="CJ53" s="1321"/>
      <c r="CK53" s="1321"/>
      <c r="CL53" s="1321"/>
      <c r="CM53" s="1321"/>
      <c r="CN53" s="1321">
        <v>49.4</v>
      </c>
      <c r="CO53" s="1321"/>
      <c r="CP53" s="1321"/>
      <c r="CQ53" s="1321"/>
      <c r="CR53" s="1321"/>
      <c r="CS53" s="1321"/>
      <c r="CT53" s="1321"/>
      <c r="CU53" s="1321"/>
      <c r="CV53" s="1320"/>
      <c r="CW53" s="1321"/>
      <c r="CX53" s="1321"/>
      <c r="CY53" s="1321"/>
      <c r="CZ53" s="1321"/>
      <c r="DA53" s="1321"/>
      <c r="DB53" s="1321"/>
      <c r="DC53" s="1321"/>
    </row>
    <row r="54" spans="1:109" ht="13.5">
      <c r="A54" s="401"/>
      <c r="B54" s="386"/>
      <c r="G54" s="1327"/>
      <c r="H54" s="1327"/>
      <c r="I54" s="1322"/>
      <c r="J54" s="1322"/>
      <c r="K54" s="1328"/>
      <c r="L54" s="1328"/>
      <c r="M54" s="1328"/>
      <c r="N54" s="1328"/>
      <c r="AM54" s="393"/>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c r="A55" s="401"/>
      <c r="B55" s="386"/>
      <c r="G55" s="1322"/>
      <c r="H55" s="1322"/>
      <c r="I55" s="1322"/>
      <c r="J55" s="1322"/>
      <c r="K55" s="1328"/>
      <c r="L55" s="1328"/>
      <c r="M55" s="1328"/>
      <c r="N55" s="1328"/>
      <c r="AN55" s="1326" t="s">
        <v>578</v>
      </c>
      <c r="AO55" s="1326"/>
      <c r="AP55" s="1326"/>
      <c r="AQ55" s="1326"/>
      <c r="AR55" s="1326"/>
      <c r="AS55" s="1326"/>
      <c r="AT55" s="1326"/>
      <c r="AU55" s="1326"/>
      <c r="AV55" s="1326"/>
      <c r="AW55" s="1326"/>
      <c r="AX55" s="1326"/>
      <c r="AY55" s="1326"/>
      <c r="AZ55" s="1326"/>
      <c r="BA55" s="1326"/>
      <c r="BB55" s="1330" t="s">
        <v>577</v>
      </c>
      <c r="BC55" s="1330"/>
      <c r="BD55" s="1330"/>
      <c r="BE55" s="1330"/>
      <c r="BF55" s="1330"/>
      <c r="BG55" s="1330"/>
      <c r="BH55" s="1330"/>
      <c r="BI55" s="1330"/>
      <c r="BJ55" s="1330"/>
      <c r="BK55" s="1330"/>
      <c r="BL55" s="1330"/>
      <c r="BM55" s="1330"/>
      <c r="BN55" s="1330"/>
      <c r="BO55" s="1330"/>
      <c r="BP55" s="1320"/>
      <c r="BQ55" s="1321"/>
      <c r="BR55" s="1321"/>
      <c r="BS55" s="1321"/>
      <c r="BT55" s="1321"/>
      <c r="BU55" s="1321"/>
      <c r="BV55" s="1321"/>
      <c r="BW55" s="1321"/>
      <c r="BX55" s="1320"/>
      <c r="BY55" s="1321"/>
      <c r="BZ55" s="1321"/>
      <c r="CA55" s="1321"/>
      <c r="CB55" s="1321"/>
      <c r="CC55" s="1321"/>
      <c r="CD55" s="1321"/>
      <c r="CE55" s="1321"/>
      <c r="CF55" s="1320"/>
      <c r="CG55" s="1321"/>
      <c r="CH55" s="1321"/>
      <c r="CI55" s="1321"/>
      <c r="CJ55" s="1321"/>
      <c r="CK55" s="1321"/>
      <c r="CL55" s="1321"/>
      <c r="CM55" s="1321"/>
      <c r="CN55" s="1321">
        <v>0</v>
      </c>
      <c r="CO55" s="1321"/>
      <c r="CP55" s="1321"/>
      <c r="CQ55" s="1321"/>
      <c r="CR55" s="1321"/>
      <c r="CS55" s="1321"/>
      <c r="CT55" s="1321"/>
      <c r="CU55" s="1321"/>
      <c r="CV55" s="1320"/>
      <c r="CW55" s="1321"/>
      <c r="CX55" s="1321"/>
      <c r="CY55" s="1321"/>
      <c r="CZ55" s="1321"/>
      <c r="DA55" s="1321"/>
      <c r="DB55" s="1321"/>
      <c r="DC55" s="1321"/>
    </row>
    <row r="56" spans="1:109" ht="13.5">
      <c r="A56" s="401"/>
      <c r="B56" s="386"/>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30"/>
      <c r="BC56" s="1330"/>
      <c r="BD56" s="1330"/>
      <c r="BE56" s="1330"/>
      <c r="BF56" s="1330"/>
      <c r="BG56" s="1330"/>
      <c r="BH56" s="1330"/>
      <c r="BI56" s="1330"/>
      <c r="BJ56" s="1330"/>
      <c r="BK56" s="1330"/>
      <c r="BL56" s="1330"/>
      <c r="BM56" s="1330"/>
      <c r="BN56" s="1330"/>
      <c r="BO56" s="1330"/>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c r="B57" s="407"/>
      <c r="G57" s="1322"/>
      <c r="H57" s="1322"/>
      <c r="I57" s="1331"/>
      <c r="J57" s="1331"/>
      <c r="K57" s="1328"/>
      <c r="L57" s="1328"/>
      <c r="M57" s="1328"/>
      <c r="N57" s="1328"/>
      <c r="AM57" s="385"/>
      <c r="AN57" s="1326"/>
      <c r="AO57" s="1326"/>
      <c r="AP57" s="1326"/>
      <c r="AQ57" s="1326"/>
      <c r="AR57" s="1326"/>
      <c r="AS57" s="1326"/>
      <c r="AT57" s="1326"/>
      <c r="AU57" s="1326"/>
      <c r="AV57" s="1326"/>
      <c r="AW57" s="1326"/>
      <c r="AX57" s="1326"/>
      <c r="AY57" s="1326"/>
      <c r="AZ57" s="1326"/>
      <c r="BA57" s="1326"/>
      <c r="BB57" s="1330" t="s">
        <v>583</v>
      </c>
      <c r="BC57" s="1330"/>
      <c r="BD57" s="1330"/>
      <c r="BE57" s="1330"/>
      <c r="BF57" s="1330"/>
      <c r="BG57" s="1330"/>
      <c r="BH57" s="1330"/>
      <c r="BI57" s="1330"/>
      <c r="BJ57" s="1330"/>
      <c r="BK57" s="1330"/>
      <c r="BL57" s="1330"/>
      <c r="BM57" s="1330"/>
      <c r="BN57" s="1330"/>
      <c r="BO57" s="1330"/>
      <c r="BP57" s="1320"/>
      <c r="BQ57" s="1321"/>
      <c r="BR57" s="1321"/>
      <c r="BS57" s="1321"/>
      <c r="BT57" s="1321"/>
      <c r="BU57" s="1321"/>
      <c r="BV57" s="1321"/>
      <c r="BW57" s="1321"/>
      <c r="BX57" s="1320"/>
      <c r="BY57" s="1321"/>
      <c r="BZ57" s="1321"/>
      <c r="CA57" s="1321"/>
      <c r="CB57" s="1321"/>
      <c r="CC57" s="1321"/>
      <c r="CD57" s="1321"/>
      <c r="CE57" s="1321"/>
      <c r="CF57" s="1320"/>
      <c r="CG57" s="1321"/>
      <c r="CH57" s="1321"/>
      <c r="CI57" s="1321"/>
      <c r="CJ57" s="1321"/>
      <c r="CK57" s="1321"/>
      <c r="CL57" s="1321"/>
      <c r="CM57" s="1321"/>
      <c r="CN57" s="1321">
        <v>59.1</v>
      </c>
      <c r="CO57" s="1321"/>
      <c r="CP57" s="1321"/>
      <c r="CQ57" s="1321"/>
      <c r="CR57" s="1321"/>
      <c r="CS57" s="1321"/>
      <c r="CT57" s="1321"/>
      <c r="CU57" s="1321"/>
      <c r="CV57" s="1320"/>
      <c r="CW57" s="1321"/>
      <c r="CX57" s="1321"/>
      <c r="CY57" s="1321"/>
      <c r="CZ57" s="1321"/>
      <c r="DA57" s="1321"/>
      <c r="DB57" s="1321"/>
      <c r="DC57" s="1321"/>
      <c r="DD57" s="412"/>
      <c r="DE57" s="407"/>
    </row>
    <row r="58" spans="1:109" s="401" customFormat="1" ht="13.5">
      <c r="A58" s="385"/>
      <c r="B58" s="407"/>
      <c r="G58" s="1322"/>
      <c r="H58" s="1322"/>
      <c r="I58" s="1331"/>
      <c r="J58" s="1331"/>
      <c r="K58" s="1328"/>
      <c r="L58" s="1328"/>
      <c r="M58" s="1328"/>
      <c r="N58" s="1328"/>
      <c r="AM58" s="385"/>
      <c r="AN58" s="1326"/>
      <c r="AO58" s="1326"/>
      <c r="AP58" s="1326"/>
      <c r="AQ58" s="1326"/>
      <c r="AR58" s="1326"/>
      <c r="AS58" s="1326"/>
      <c r="AT58" s="1326"/>
      <c r="AU58" s="1326"/>
      <c r="AV58" s="1326"/>
      <c r="AW58" s="1326"/>
      <c r="AX58" s="1326"/>
      <c r="AY58" s="1326"/>
      <c r="AZ58" s="1326"/>
      <c r="BA58" s="1326"/>
      <c r="BB58" s="1330"/>
      <c r="BC58" s="1330"/>
      <c r="BD58" s="1330"/>
      <c r="BE58" s="1330"/>
      <c r="BF58" s="1330"/>
      <c r="BG58" s="1330"/>
      <c r="BH58" s="1330"/>
      <c r="BI58" s="1330"/>
      <c r="BJ58" s="1330"/>
      <c r="BK58" s="1330"/>
      <c r="BL58" s="1330"/>
      <c r="BM58" s="1330"/>
      <c r="BN58" s="1330"/>
      <c r="BO58" s="1330"/>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582</v>
      </c>
    </row>
    <row r="64" spans="1:109" ht="13.5">
      <c r="B64" s="386"/>
      <c r="G64" s="402"/>
      <c r="I64" s="404"/>
      <c r="J64" s="404"/>
      <c r="K64" s="404"/>
      <c r="L64" s="404"/>
      <c r="M64" s="404"/>
      <c r="N64" s="403"/>
      <c r="AM64" s="402"/>
      <c r="AN64" s="402" t="s">
        <v>581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1" t="s">
        <v>587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c r="B66" s="386"/>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c r="B67" s="386"/>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c r="B68" s="386"/>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c r="B69" s="386"/>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580</v>
      </c>
    </row>
    <row r="72" spans="2:107" ht="13.5">
      <c r="B72" s="386"/>
      <c r="G72" s="1322"/>
      <c r="H72" s="1322"/>
      <c r="I72" s="1322"/>
      <c r="J72" s="1322"/>
      <c r="K72" s="395"/>
      <c r="L72" s="395"/>
      <c r="M72" s="394"/>
      <c r="N72" s="394"/>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546</v>
      </c>
      <c r="BQ72" s="1326"/>
      <c r="BR72" s="1326"/>
      <c r="BS72" s="1326"/>
      <c r="BT72" s="1326"/>
      <c r="BU72" s="1326"/>
      <c r="BV72" s="1326"/>
      <c r="BW72" s="1326"/>
      <c r="BX72" s="1326" t="s">
        <v>547</v>
      </c>
      <c r="BY72" s="1326"/>
      <c r="BZ72" s="1326"/>
      <c r="CA72" s="1326"/>
      <c r="CB72" s="1326"/>
      <c r="CC72" s="1326"/>
      <c r="CD72" s="1326"/>
      <c r="CE72" s="1326"/>
      <c r="CF72" s="1326" t="s">
        <v>548</v>
      </c>
      <c r="CG72" s="1326"/>
      <c r="CH72" s="1326"/>
      <c r="CI72" s="1326"/>
      <c r="CJ72" s="1326"/>
      <c r="CK72" s="1326"/>
      <c r="CL72" s="1326"/>
      <c r="CM72" s="1326"/>
      <c r="CN72" s="1326" t="s">
        <v>549</v>
      </c>
      <c r="CO72" s="1326"/>
      <c r="CP72" s="1326"/>
      <c r="CQ72" s="1326"/>
      <c r="CR72" s="1326"/>
      <c r="CS72" s="1326"/>
      <c r="CT72" s="1326"/>
      <c r="CU72" s="1326"/>
      <c r="CV72" s="1326" t="s">
        <v>550</v>
      </c>
      <c r="CW72" s="1326"/>
      <c r="CX72" s="1326"/>
      <c r="CY72" s="1326"/>
      <c r="CZ72" s="1326"/>
      <c r="DA72" s="1326"/>
      <c r="DB72" s="1326"/>
      <c r="DC72" s="1326"/>
    </row>
    <row r="73" spans="2:107" ht="13.5">
      <c r="B73" s="386"/>
      <c r="G73" s="1327"/>
      <c r="H73" s="1327"/>
      <c r="I73" s="1327"/>
      <c r="J73" s="1327"/>
      <c r="K73" s="1332"/>
      <c r="L73" s="1332"/>
      <c r="M73" s="1332"/>
      <c r="N73" s="1332"/>
      <c r="AM73" s="393"/>
      <c r="AN73" s="1330" t="s">
        <v>579</v>
      </c>
      <c r="AO73" s="1330"/>
      <c r="AP73" s="1330"/>
      <c r="AQ73" s="1330"/>
      <c r="AR73" s="1330"/>
      <c r="AS73" s="1330"/>
      <c r="AT73" s="1330"/>
      <c r="AU73" s="1330"/>
      <c r="AV73" s="1330"/>
      <c r="AW73" s="1330"/>
      <c r="AX73" s="1330"/>
      <c r="AY73" s="1330"/>
      <c r="AZ73" s="1330"/>
      <c r="BA73" s="1330"/>
      <c r="BB73" s="1330" t="s">
        <v>577</v>
      </c>
      <c r="BC73" s="1330"/>
      <c r="BD73" s="1330"/>
      <c r="BE73" s="1330"/>
      <c r="BF73" s="1330"/>
      <c r="BG73" s="1330"/>
      <c r="BH73" s="1330"/>
      <c r="BI73" s="1330"/>
      <c r="BJ73" s="1330"/>
      <c r="BK73" s="1330"/>
      <c r="BL73" s="1330"/>
      <c r="BM73" s="1330"/>
      <c r="BN73" s="1330"/>
      <c r="BO73" s="1330"/>
      <c r="BP73" s="1321">
        <v>32.5</v>
      </c>
      <c r="BQ73" s="1321"/>
      <c r="BR73" s="1321"/>
      <c r="BS73" s="1321"/>
      <c r="BT73" s="1321"/>
      <c r="BU73" s="1321"/>
      <c r="BV73" s="1321"/>
      <c r="BW73" s="1321"/>
      <c r="BX73" s="1321">
        <v>21.5</v>
      </c>
      <c r="BY73" s="1321"/>
      <c r="BZ73" s="1321"/>
      <c r="CA73" s="1321"/>
      <c r="CB73" s="1321"/>
      <c r="CC73" s="1321"/>
      <c r="CD73" s="1321"/>
      <c r="CE73" s="1321"/>
      <c r="CF73" s="1321">
        <v>10.7</v>
      </c>
      <c r="CG73" s="1321"/>
      <c r="CH73" s="1321"/>
      <c r="CI73" s="1321"/>
      <c r="CJ73" s="1321"/>
      <c r="CK73" s="1321"/>
      <c r="CL73" s="1321"/>
      <c r="CM73" s="1321"/>
      <c r="CN73" s="1321">
        <v>7.7</v>
      </c>
      <c r="CO73" s="1321"/>
      <c r="CP73" s="1321"/>
      <c r="CQ73" s="1321"/>
      <c r="CR73" s="1321"/>
      <c r="CS73" s="1321"/>
      <c r="CT73" s="1321"/>
      <c r="CU73" s="1321"/>
      <c r="CV73" s="1321">
        <v>4.5</v>
      </c>
      <c r="CW73" s="1321"/>
      <c r="CX73" s="1321"/>
      <c r="CY73" s="1321"/>
      <c r="CZ73" s="1321"/>
      <c r="DA73" s="1321"/>
      <c r="DB73" s="1321"/>
      <c r="DC73" s="1321"/>
    </row>
    <row r="74" spans="2:107" ht="13.5">
      <c r="B74" s="386"/>
      <c r="G74" s="1327"/>
      <c r="H74" s="1327"/>
      <c r="I74" s="1327"/>
      <c r="J74" s="1327"/>
      <c r="K74" s="1332"/>
      <c r="L74" s="1332"/>
      <c r="M74" s="1332"/>
      <c r="N74" s="1332"/>
      <c r="AM74" s="393"/>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c r="B75" s="386"/>
      <c r="G75" s="1327"/>
      <c r="H75" s="1327"/>
      <c r="I75" s="1322"/>
      <c r="J75" s="1322"/>
      <c r="K75" s="1328"/>
      <c r="L75" s="1328"/>
      <c r="M75" s="1328"/>
      <c r="N75" s="1328"/>
      <c r="AM75" s="393"/>
      <c r="AN75" s="1330"/>
      <c r="AO75" s="1330"/>
      <c r="AP75" s="1330"/>
      <c r="AQ75" s="1330"/>
      <c r="AR75" s="1330"/>
      <c r="AS75" s="1330"/>
      <c r="AT75" s="1330"/>
      <c r="AU75" s="1330"/>
      <c r="AV75" s="1330"/>
      <c r="AW75" s="1330"/>
      <c r="AX75" s="1330"/>
      <c r="AY75" s="1330"/>
      <c r="AZ75" s="1330"/>
      <c r="BA75" s="1330"/>
      <c r="BB75" s="1330" t="s">
        <v>576</v>
      </c>
      <c r="BC75" s="1330"/>
      <c r="BD75" s="1330"/>
      <c r="BE75" s="1330"/>
      <c r="BF75" s="1330"/>
      <c r="BG75" s="1330"/>
      <c r="BH75" s="1330"/>
      <c r="BI75" s="1330"/>
      <c r="BJ75" s="1330"/>
      <c r="BK75" s="1330"/>
      <c r="BL75" s="1330"/>
      <c r="BM75" s="1330"/>
      <c r="BN75" s="1330"/>
      <c r="BO75" s="1330"/>
      <c r="BP75" s="1321">
        <v>2.8</v>
      </c>
      <c r="BQ75" s="1321"/>
      <c r="BR75" s="1321"/>
      <c r="BS75" s="1321"/>
      <c r="BT75" s="1321"/>
      <c r="BU75" s="1321"/>
      <c r="BV75" s="1321"/>
      <c r="BW75" s="1321"/>
      <c r="BX75" s="1321">
        <v>3.1</v>
      </c>
      <c r="BY75" s="1321"/>
      <c r="BZ75" s="1321"/>
      <c r="CA75" s="1321"/>
      <c r="CB75" s="1321"/>
      <c r="CC75" s="1321"/>
      <c r="CD75" s="1321"/>
      <c r="CE75" s="1321"/>
      <c r="CF75" s="1321">
        <v>4.2</v>
      </c>
      <c r="CG75" s="1321"/>
      <c r="CH75" s="1321"/>
      <c r="CI75" s="1321"/>
      <c r="CJ75" s="1321"/>
      <c r="CK75" s="1321"/>
      <c r="CL75" s="1321"/>
      <c r="CM75" s="1321"/>
      <c r="CN75" s="1321">
        <v>5.6</v>
      </c>
      <c r="CO75" s="1321"/>
      <c r="CP75" s="1321"/>
      <c r="CQ75" s="1321"/>
      <c r="CR75" s="1321"/>
      <c r="CS75" s="1321"/>
      <c r="CT75" s="1321"/>
      <c r="CU75" s="1321"/>
      <c r="CV75" s="1321">
        <v>6.6</v>
      </c>
      <c r="CW75" s="1321"/>
      <c r="CX75" s="1321"/>
      <c r="CY75" s="1321"/>
      <c r="CZ75" s="1321"/>
      <c r="DA75" s="1321"/>
      <c r="DB75" s="1321"/>
      <c r="DC75" s="1321"/>
    </row>
    <row r="76" spans="2:107" ht="13.5">
      <c r="B76" s="386"/>
      <c r="G76" s="1327"/>
      <c r="H76" s="1327"/>
      <c r="I76" s="1322"/>
      <c r="J76" s="1322"/>
      <c r="K76" s="1328"/>
      <c r="L76" s="1328"/>
      <c r="M76" s="1328"/>
      <c r="N76" s="1328"/>
      <c r="AM76" s="393"/>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c r="B77" s="386"/>
      <c r="G77" s="1322"/>
      <c r="H77" s="1322"/>
      <c r="I77" s="1322"/>
      <c r="J77" s="1322"/>
      <c r="K77" s="1332"/>
      <c r="L77" s="1332"/>
      <c r="M77" s="1332"/>
      <c r="N77" s="1332"/>
      <c r="AN77" s="1326" t="s">
        <v>578</v>
      </c>
      <c r="AO77" s="1326"/>
      <c r="AP77" s="1326"/>
      <c r="AQ77" s="1326"/>
      <c r="AR77" s="1326"/>
      <c r="AS77" s="1326"/>
      <c r="AT77" s="1326"/>
      <c r="AU77" s="1326"/>
      <c r="AV77" s="1326"/>
      <c r="AW77" s="1326"/>
      <c r="AX77" s="1326"/>
      <c r="AY77" s="1326"/>
      <c r="AZ77" s="1326"/>
      <c r="BA77" s="1326"/>
      <c r="BB77" s="1330" t="s">
        <v>577</v>
      </c>
      <c r="BC77" s="1330"/>
      <c r="BD77" s="1330"/>
      <c r="BE77" s="1330"/>
      <c r="BF77" s="1330"/>
      <c r="BG77" s="1330"/>
      <c r="BH77" s="1330"/>
      <c r="BI77" s="1330"/>
      <c r="BJ77" s="1330"/>
      <c r="BK77" s="1330"/>
      <c r="BL77" s="1330"/>
      <c r="BM77" s="1330"/>
      <c r="BN77" s="1330"/>
      <c r="BO77" s="1330"/>
      <c r="BP77" s="1321">
        <v>10.199999999999999</v>
      </c>
      <c r="BQ77" s="1321"/>
      <c r="BR77" s="1321"/>
      <c r="BS77" s="1321"/>
      <c r="BT77" s="1321"/>
      <c r="BU77" s="1321"/>
      <c r="BV77" s="1321"/>
      <c r="BW77" s="1321"/>
      <c r="BX77" s="1321">
        <v>13.1</v>
      </c>
      <c r="BY77" s="1321"/>
      <c r="BZ77" s="1321"/>
      <c r="CA77" s="1321"/>
      <c r="CB77" s="1321"/>
      <c r="CC77" s="1321"/>
      <c r="CD77" s="1321"/>
      <c r="CE77" s="1321"/>
      <c r="CF77" s="1321">
        <v>0</v>
      </c>
      <c r="CG77" s="1321"/>
      <c r="CH77" s="1321"/>
      <c r="CI77" s="1321"/>
      <c r="CJ77" s="1321"/>
      <c r="CK77" s="1321"/>
      <c r="CL77" s="1321"/>
      <c r="CM77" s="1321"/>
      <c r="CN77" s="1321">
        <v>0</v>
      </c>
      <c r="CO77" s="1321"/>
      <c r="CP77" s="1321"/>
      <c r="CQ77" s="1321"/>
      <c r="CR77" s="1321"/>
      <c r="CS77" s="1321"/>
      <c r="CT77" s="1321"/>
      <c r="CU77" s="1321"/>
      <c r="CV77" s="1321">
        <v>0</v>
      </c>
      <c r="CW77" s="1321"/>
      <c r="CX77" s="1321"/>
      <c r="CY77" s="1321"/>
      <c r="CZ77" s="1321"/>
      <c r="DA77" s="1321"/>
      <c r="DB77" s="1321"/>
      <c r="DC77" s="1321"/>
    </row>
    <row r="78" spans="2:107" ht="13.5">
      <c r="B78" s="386"/>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30"/>
      <c r="BC78" s="1330"/>
      <c r="BD78" s="1330"/>
      <c r="BE78" s="1330"/>
      <c r="BF78" s="1330"/>
      <c r="BG78" s="1330"/>
      <c r="BH78" s="1330"/>
      <c r="BI78" s="1330"/>
      <c r="BJ78" s="1330"/>
      <c r="BK78" s="1330"/>
      <c r="BL78" s="1330"/>
      <c r="BM78" s="1330"/>
      <c r="BN78" s="1330"/>
      <c r="BO78" s="1330"/>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c r="B79" s="386"/>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30" t="s">
        <v>576</v>
      </c>
      <c r="BC79" s="1330"/>
      <c r="BD79" s="1330"/>
      <c r="BE79" s="1330"/>
      <c r="BF79" s="1330"/>
      <c r="BG79" s="1330"/>
      <c r="BH79" s="1330"/>
      <c r="BI79" s="1330"/>
      <c r="BJ79" s="1330"/>
      <c r="BK79" s="1330"/>
      <c r="BL79" s="1330"/>
      <c r="BM79" s="1330"/>
      <c r="BN79" s="1330"/>
      <c r="BO79" s="1330"/>
      <c r="BP79" s="1321">
        <v>9.1</v>
      </c>
      <c r="BQ79" s="1321"/>
      <c r="BR79" s="1321"/>
      <c r="BS79" s="1321"/>
      <c r="BT79" s="1321"/>
      <c r="BU79" s="1321"/>
      <c r="BV79" s="1321"/>
      <c r="BW79" s="1321"/>
      <c r="BX79" s="1321">
        <v>8.9</v>
      </c>
      <c r="BY79" s="1321"/>
      <c r="BZ79" s="1321"/>
      <c r="CA79" s="1321"/>
      <c r="CB79" s="1321"/>
      <c r="CC79" s="1321"/>
      <c r="CD79" s="1321"/>
      <c r="CE79" s="1321"/>
      <c r="CF79" s="1321">
        <v>7.9</v>
      </c>
      <c r="CG79" s="1321"/>
      <c r="CH79" s="1321"/>
      <c r="CI79" s="1321"/>
      <c r="CJ79" s="1321"/>
      <c r="CK79" s="1321"/>
      <c r="CL79" s="1321"/>
      <c r="CM79" s="1321"/>
      <c r="CN79" s="1321">
        <v>7.9</v>
      </c>
      <c r="CO79" s="1321"/>
      <c r="CP79" s="1321"/>
      <c r="CQ79" s="1321"/>
      <c r="CR79" s="1321"/>
      <c r="CS79" s="1321"/>
      <c r="CT79" s="1321"/>
      <c r="CU79" s="1321"/>
      <c r="CV79" s="1321">
        <v>7.8</v>
      </c>
      <c r="CW79" s="1321"/>
      <c r="CX79" s="1321"/>
      <c r="CY79" s="1321"/>
      <c r="CZ79" s="1321"/>
      <c r="DA79" s="1321"/>
      <c r="DB79" s="1321"/>
      <c r="DC79" s="1321"/>
    </row>
    <row r="80" spans="2:107" ht="13.5">
      <c r="B80" s="386"/>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30"/>
      <c r="BC80" s="1330"/>
      <c r="BD80" s="1330"/>
      <c r="BE80" s="1330"/>
      <c r="BF80" s="1330"/>
      <c r="BG80" s="1330"/>
      <c r="BH80" s="1330"/>
      <c r="BI80" s="1330"/>
      <c r="BJ80" s="1330"/>
      <c r="BK80" s="1330"/>
      <c r="BL80" s="1330"/>
      <c r="BM80" s="1330"/>
      <c r="BN80" s="1330"/>
      <c r="BO80" s="1330"/>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jiqI/Gkn6KUzcQec1POYnrjDrhNStsdjWtAt91vr0v5c/Rm2UW6MZh1VZn+4jm7A0TluxB2OqRvWNLwZIZdPQ==" saltValue="n7uzns7B5VvS1yeVfqzKtA==" spinCount="100000" sheet="1" objects="1" scenarios="1" formatCells="0"/>
  <dataConsolidate link="1"/>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7A92-C651-4A4F-A805-B4541B18D884}">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YoRwR8t2NBdcZXTPr/8aPY2x1IAPKvpcrszEVrN4ORYrPc17GWiMVnGkaOe5UQNIaL+CGL2EviDdSw2nfe5NA==" saltValue="ZnQvLH0zYnDm/zECtQLXFw=="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98C65-E10D-459A-B166-7EB4B91955FB}">
  <sheetPr>
    <pageSetUpPr fitToPage="1"/>
  </sheetPr>
  <dimension ref="A1:DR141"/>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sheetData>
  <sheetProtection algorithmName="SHA-512" hashValue="tgRr+n/Mo0N4Vaa3kQ1eaJ9OAJwHQWpcEd/Zz+WkrZBu147WCVdTaD9yEZzKP0lwSzK2lZkUzkCJPWESe6RJ4A==" saltValue="ugKQAIS4PgUghJIkKt44ug=="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53</v>
      </c>
      <c r="E2" s="154"/>
      <c r="F2" s="155" t="s">
        <v>543</v>
      </c>
      <c r="G2" s="156"/>
      <c r="H2" s="157"/>
    </row>
    <row r="3" spans="1:8">
      <c r="A3" s="153" t="s">
        <v>536</v>
      </c>
      <c r="B3" s="158"/>
      <c r="C3" s="159"/>
      <c r="D3" s="160">
        <v>51021</v>
      </c>
      <c r="E3" s="161"/>
      <c r="F3" s="162">
        <v>91837</v>
      </c>
      <c r="G3" s="163"/>
      <c r="H3" s="164"/>
    </row>
    <row r="4" spans="1:8">
      <c r="A4" s="165"/>
      <c r="B4" s="166"/>
      <c r="C4" s="167"/>
      <c r="D4" s="168">
        <v>43190</v>
      </c>
      <c r="E4" s="169"/>
      <c r="F4" s="170">
        <v>54439</v>
      </c>
      <c r="G4" s="171"/>
      <c r="H4" s="172"/>
    </row>
    <row r="5" spans="1:8">
      <c r="A5" s="153" t="s">
        <v>538</v>
      </c>
      <c r="B5" s="158"/>
      <c r="C5" s="159"/>
      <c r="D5" s="160">
        <v>52162</v>
      </c>
      <c r="E5" s="161"/>
      <c r="F5" s="162">
        <v>75972</v>
      </c>
      <c r="G5" s="163"/>
      <c r="H5" s="164"/>
    </row>
    <row r="6" spans="1:8">
      <c r="A6" s="165"/>
      <c r="B6" s="166"/>
      <c r="C6" s="167"/>
      <c r="D6" s="168">
        <v>45062</v>
      </c>
      <c r="E6" s="169"/>
      <c r="F6" s="170">
        <v>40712</v>
      </c>
      <c r="G6" s="171"/>
      <c r="H6" s="172"/>
    </row>
    <row r="7" spans="1:8">
      <c r="A7" s="153" t="s">
        <v>539</v>
      </c>
      <c r="B7" s="158"/>
      <c r="C7" s="159"/>
      <c r="D7" s="160">
        <v>37467</v>
      </c>
      <c r="E7" s="161"/>
      <c r="F7" s="162">
        <v>79466</v>
      </c>
      <c r="G7" s="163"/>
      <c r="H7" s="164"/>
    </row>
    <row r="8" spans="1:8">
      <c r="A8" s="165"/>
      <c r="B8" s="166"/>
      <c r="C8" s="167"/>
      <c r="D8" s="168">
        <v>32152</v>
      </c>
      <c r="E8" s="169"/>
      <c r="F8" s="170">
        <v>44645</v>
      </c>
      <c r="G8" s="171"/>
      <c r="H8" s="172"/>
    </row>
    <row r="9" spans="1:8">
      <c r="A9" s="153" t="s">
        <v>540</v>
      </c>
      <c r="B9" s="158"/>
      <c r="C9" s="159"/>
      <c r="D9" s="160">
        <v>33992</v>
      </c>
      <c r="E9" s="161"/>
      <c r="F9" s="162">
        <v>90072</v>
      </c>
      <c r="G9" s="163"/>
      <c r="H9" s="164"/>
    </row>
    <row r="10" spans="1:8">
      <c r="A10" s="165"/>
      <c r="B10" s="166"/>
      <c r="C10" s="167"/>
      <c r="D10" s="168">
        <v>32765</v>
      </c>
      <c r="E10" s="169"/>
      <c r="F10" s="170">
        <v>46083</v>
      </c>
      <c r="G10" s="171"/>
      <c r="H10" s="172"/>
    </row>
    <row r="11" spans="1:8">
      <c r="A11" s="153" t="s">
        <v>541</v>
      </c>
      <c r="B11" s="158"/>
      <c r="C11" s="159"/>
      <c r="D11" s="160">
        <v>32130</v>
      </c>
      <c r="E11" s="161"/>
      <c r="F11" s="162">
        <v>88328</v>
      </c>
      <c r="G11" s="163"/>
      <c r="H11" s="164"/>
    </row>
    <row r="12" spans="1:8">
      <c r="A12" s="165"/>
      <c r="B12" s="166"/>
      <c r="C12" s="173"/>
      <c r="D12" s="168">
        <v>30377</v>
      </c>
      <c r="E12" s="169"/>
      <c r="F12" s="170">
        <v>49013</v>
      </c>
      <c r="G12" s="171"/>
      <c r="H12" s="172"/>
    </row>
    <row r="13" spans="1:8">
      <c r="A13" s="153"/>
      <c r="B13" s="158"/>
      <c r="C13" s="174"/>
      <c r="D13" s="175">
        <v>41354</v>
      </c>
      <c r="E13" s="176"/>
      <c r="F13" s="177">
        <v>85135</v>
      </c>
      <c r="G13" s="178"/>
      <c r="H13" s="164"/>
    </row>
    <row r="14" spans="1:8">
      <c r="A14" s="165"/>
      <c r="B14" s="166"/>
      <c r="C14" s="167"/>
      <c r="D14" s="168">
        <v>36709</v>
      </c>
      <c r="E14" s="169"/>
      <c r="F14" s="170">
        <v>46978</v>
      </c>
      <c r="G14" s="171"/>
      <c r="H14" s="172"/>
    </row>
    <row r="17" spans="1:11">
      <c r="A17" s="149" t="s">
        <v>54</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55</v>
      </c>
      <c r="B19" s="179">
        <f>ROUND(VALUE(SUBSTITUTE(実質収支比率等に係る経年分析!F$48,"▲","-")),2)</f>
        <v>3.81</v>
      </c>
      <c r="C19" s="179">
        <f>ROUND(VALUE(SUBSTITUTE(実質収支比率等に係る経年分析!G$48,"▲","-")),2)</f>
        <v>5.14</v>
      </c>
      <c r="D19" s="179">
        <f>ROUND(VALUE(SUBSTITUTE(実質収支比率等に係る経年分析!H$48,"▲","-")),2)</f>
        <v>2.73</v>
      </c>
      <c r="E19" s="179">
        <f>ROUND(VALUE(SUBSTITUTE(実質収支比率等に係る経年分析!I$48,"▲","-")),2)</f>
        <v>4</v>
      </c>
      <c r="F19" s="179">
        <f>ROUND(VALUE(SUBSTITUTE(実質収支比率等に係る経年分析!J$48,"▲","-")),2)</f>
        <v>4.76</v>
      </c>
    </row>
    <row r="20" spans="1:11">
      <c r="A20" s="179" t="s">
        <v>56</v>
      </c>
      <c r="B20" s="179">
        <f>ROUND(VALUE(SUBSTITUTE(実質収支比率等に係る経年分析!F$47,"▲","-")),2)</f>
        <v>19.170000000000002</v>
      </c>
      <c r="C20" s="179">
        <f>ROUND(VALUE(SUBSTITUTE(実質収支比率等に係る経年分析!G$47,"▲","-")),2)</f>
        <v>20.76</v>
      </c>
      <c r="D20" s="179">
        <f>ROUND(VALUE(SUBSTITUTE(実質収支比率等に係る経年分析!H$47,"▲","-")),2)</f>
        <v>22.38</v>
      </c>
      <c r="E20" s="179">
        <f>ROUND(VALUE(SUBSTITUTE(実質収支比率等に係る経年分析!I$47,"▲","-")),2)</f>
        <v>22.79</v>
      </c>
      <c r="F20" s="179">
        <f>ROUND(VALUE(SUBSTITUTE(実質収支比率等に係る経年分析!J$47,"▲","-")),2)</f>
        <v>21.12</v>
      </c>
    </row>
    <row r="21" spans="1:11">
      <c r="A21" s="179" t="s">
        <v>57</v>
      </c>
      <c r="B21" s="179">
        <f>IF(ISNUMBER(VALUE(SUBSTITUTE(実質収支比率等に係る経年分析!F$49,"▲","-"))),ROUND(VALUE(SUBSTITUTE(実質収支比率等に係る経年分析!F$49,"▲","-")),2),NA())</f>
        <v>0.8</v>
      </c>
      <c r="C21" s="179">
        <f>IF(ISNUMBER(VALUE(SUBSTITUTE(実質収支比率等に係る経年分析!G$49,"▲","-"))),ROUND(VALUE(SUBSTITUTE(実質収支比率等に係る経年分析!G$49,"▲","-")),2),NA())</f>
        <v>3.97</v>
      </c>
      <c r="D21" s="179">
        <f>IF(ISNUMBER(VALUE(SUBSTITUTE(実質収支比率等に係る経年分析!H$49,"▲","-"))),ROUND(VALUE(SUBSTITUTE(実質収支比率等に係る経年分析!H$49,"▲","-")),2),NA())</f>
        <v>-1.96</v>
      </c>
      <c r="E21" s="179">
        <f>IF(ISNUMBER(VALUE(SUBSTITUTE(実質収支比率等に係る経年分析!I$49,"▲","-"))),ROUND(VALUE(SUBSTITUTE(実質収支比率等に係る経年分析!I$49,"▲","-")),2),NA())</f>
        <v>1.3</v>
      </c>
      <c r="F21" s="179">
        <f>IF(ISNUMBER(VALUE(SUBSTITUTE(実質収支比率等に係る経年分析!J$49,"▲","-"))),ROUND(VALUE(SUBSTITUTE(実質収支比率等に係る経年分析!J$49,"▲","-")),2),NA())</f>
        <v>-0.87</v>
      </c>
    </row>
    <row r="24" spans="1:11">
      <c r="A24" s="149" t="s">
        <v>58</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59</v>
      </c>
      <c r="C26" s="180" t="s">
        <v>60</v>
      </c>
      <c r="D26" s="180" t="s">
        <v>59</v>
      </c>
      <c r="E26" s="180" t="s">
        <v>60</v>
      </c>
      <c r="F26" s="180" t="s">
        <v>59</v>
      </c>
      <c r="G26" s="180" t="s">
        <v>60</v>
      </c>
      <c r="H26" s="180" t="s">
        <v>59</v>
      </c>
      <c r="I26" s="180" t="s">
        <v>60</v>
      </c>
      <c r="J26" s="180" t="s">
        <v>59</v>
      </c>
      <c r="K26" s="180" t="s">
        <v>60</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2.4500000000000002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1.61</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4.8899999999999997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4.6900000000000004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4.76</v>
      </c>
    </row>
    <row r="39" spans="1:16">
      <c r="A39" s="149" t="s">
        <v>61</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c r="A42" s="181" t="s">
        <v>64</v>
      </c>
      <c r="B42" s="181"/>
      <c r="C42" s="181"/>
      <c r="D42" s="181">
        <f>'実質公債費比率（分子）の構造'!K$52</f>
        <v>442</v>
      </c>
      <c r="E42" s="181"/>
      <c r="F42" s="181"/>
      <c r="G42" s="181">
        <f>'実質公債費比率（分子）の構造'!L$52</f>
        <v>427</v>
      </c>
      <c r="H42" s="181"/>
      <c r="I42" s="181"/>
      <c r="J42" s="181">
        <f>'実質公債費比率（分子）の構造'!M$52</f>
        <v>404</v>
      </c>
      <c r="K42" s="181"/>
      <c r="L42" s="181"/>
      <c r="M42" s="181">
        <f>'実質公債費比率（分子）の構造'!N$52</f>
        <v>397</v>
      </c>
      <c r="N42" s="181"/>
      <c r="O42" s="181"/>
      <c r="P42" s="181">
        <f>'実質公債費比率（分子）の構造'!O$52</f>
        <v>392</v>
      </c>
    </row>
    <row r="43" spans="1:16">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67</v>
      </c>
      <c r="B45" s="181">
        <f>'実質公債費比率（分子）の構造'!K$49</f>
        <v>208</v>
      </c>
      <c r="C45" s="181"/>
      <c r="D45" s="181"/>
      <c r="E45" s="181">
        <f>'実質公債費比率（分子）の構造'!L$49</f>
        <v>209</v>
      </c>
      <c r="F45" s="181"/>
      <c r="G45" s="181"/>
      <c r="H45" s="181">
        <f>'実質公債費比率（分子）の構造'!M$49</f>
        <v>221</v>
      </c>
      <c r="I45" s="181"/>
      <c r="J45" s="181"/>
      <c r="K45" s="181">
        <f>'実質公債費比率（分子）の構造'!N$49</f>
        <v>222</v>
      </c>
      <c r="L45" s="181"/>
      <c r="M45" s="181"/>
      <c r="N45" s="181">
        <f>'実質公債費比率（分子）の構造'!O$49</f>
        <v>219</v>
      </c>
      <c r="O45" s="181"/>
      <c r="P45" s="181"/>
    </row>
    <row r="46" spans="1:16">
      <c r="A46" s="181" t="s">
        <v>68</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71</v>
      </c>
      <c r="B49" s="181">
        <f>'実質公債費比率（分子）の構造'!K$45</f>
        <v>304</v>
      </c>
      <c r="C49" s="181"/>
      <c r="D49" s="181"/>
      <c r="E49" s="181">
        <f>'実質公債費比率（分子）の構造'!L$45</f>
        <v>321</v>
      </c>
      <c r="F49" s="181"/>
      <c r="G49" s="181"/>
      <c r="H49" s="181">
        <f>'実質公債費比率（分子）の構造'!M$45</f>
        <v>334</v>
      </c>
      <c r="I49" s="181"/>
      <c r="J49" s="181"/>
      <c r="K49" s="181">
        <f>'実質公債費比率（分子）の構造'!N$45</f>
        <v>341</v>
      </c>
      <c r="L49" s="181"/>
      <c r="M49" s="181"/>
      <c r="N49" s="181">
        <f>'実質公債費比率（分子）の構造'!O$45</f>
        <v>352</v>
      </c>
      <c r="O49" s="181"/>
      <c r="P49" s="181"/>
    </row>
    <row r="50" spans="1:16">
      <c r="A50" s="181" t="s">
        <v>72</v>
      </c>
      <c r="B50" s="181" t="e">
        <f>NA()</f>
        <v>#N/A</v>
      </c>
      <c r="C50" s="181">
        <f>IF(ISNUMBER('実質公債費比率（分子）の構造'!K$53),'実質公債費比率（分子）の構造'!K$53,NA())</f>
        <v>70</v>
      </c>
      <c r="D50" s="181" t="e">
        <f>NA()</f>
        <v>#N/A</v>
      </c>
      <c r="E50" s="181" t="e">
        <f>NA()</f>
        <v>#N/A</v>
      </c>
      <c r="F50" s="181">
        <f>IF(ISNUMBER('実質公債費比率（分子）の構造'!L$53),'実質公債費比率（分子）の構造'!L$53,NA())</f>
        <v>103</v>
      </c>
      <c r="G50" s="181" t="e">
        <f>NA()</f>
        <v>#N/A</v>
      </c>
      <c r="H50" s="181" t="e">
        <f>NA()</f>
        <v>#N/A</v>
      </c>
      <c r="I50" s="181">
        <f>IF(ISNUMBER('実質公債費比率（分子）の構造'!M$53),'実質公債費比率（分子）の構造'!M$53,NA())</f>
        <v>151</v>
      </c>
      <c r="J50" s="181" t="e">
        <f>NA()</f>
        <v>#N/A</v>
      </c>
      <c r="K50" s="181" t="e">
        <f>NA()</f>
        <v>#N/A</v>
      </c>
      <c r="L50" s="181">
        <f>IF(ISNUMBER('実質公債費比率（分子）の構造'!N$53),'実質公債費比率（分子）の構造'!N$53,NA())</f>
        <v>166</v>
      </c>
      <c r="M50" s="181" t="e">
        <f>NA()</f>
        <v>#N/A</v>
      </c>
      <c r="N50" s="181" t="e">
        <f>NA()</f>
        <v>#N/A</v>
      </c>
      <c r="O50" s="181">
        <f>IF(ISNUMBER('実質公債費比率（分子）の構造'!O$53),'実質公債費比率（分子）の構造'!O$53,NA())</f>
        <v>179</v>
      </c>
      <c r="P50" s="181" t="e">
        <f>NA()</f>
        <v>#N/A</v>
      </c>
    </row>
    <row r="53" spans="1:16">
      <c r="A53" s="149" t="s">
        <v>73</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c r="A56" s="180" t="s">
        <v>43</v>
      </c>
      <c r="B56" s="180"/>
      <c r="C56" s="180"/>
      <c r="D56" s="180">
        <f>'将来負担比率（分子）の構造'!I$52</f>
        <v>4461</v>
      </c>
      <c r="E56" s="180"/>
      <c r="F56" s="180"/>
      <c r="G56" s="180">
        <f>'将来負担比率（分子）の構造'!J$52</f>
        <v>4325</v>
      </c>
      <c r="H56" s="180"/>
      <c r="I56" s="180"/>
      <c r="J56" s="180">
        <f>'将来負担比率（分子）の構造'!K$52</f>
        <v>4182</v>
      </c>
      <c r="K56" s="180"/>
      <c r="L56" s="180"/>
      <c r="M56" s="180">
        <f>'将来負担比率（分子）の構造'!L$52</f>
        <v>4074</v>
      </c>
      <c r="N56" s="180"/>
      <c r="O56" s="180"/>
      <c r="P56" s="180">
        <f>'将来負担比率（分子）の構造'!M$52</f>
        <v>3952</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1855</v>
      </c>
      <c r="E58" s="180"/>
      <c r="F58" s="180"/>
      <c r="G58" s="180">
        <f>'将来負担比率（分子）の構造'!J$50</f>
        <v>2036</v>
      </c>
      <c r="H58" s="180"/>
      <c r="I58" s="180"/>
      <c r="J58" s="180">
        <f>'将来負担比率（分子）の構造'!K$50</f>
        <v>2095</v>
      </c>
      <c r="K58" s="180"/>
      <c r="L58" s="180"/>
      <c r="M58" s="180">
        <f>'将来負担比率（分子）の構造'!L$50</f>
        <v>2134</v>
      </c>
      <c r="N58" s="180"/>
      <c r="O58" s="180"/>
      <c r="P58" s="180">
        <f>'将来負担比率（分子）の構造'!M$50</f>
        <v>2107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1099</v>
      </c>
      <c r="C62" s="180"/>
      <c r="D62" s="180"/>
      <c r="E62" s="180">
        <f>'将来負担比率（分子）の構造'!J$45</f>
        <v>1067</v>
      </c>
      <c r="F62" s="180"/>
      <c r="G62" s="180"/>
      <c r="H62" s="180">
        <f>'将来負担比率（分子）の構造'!K$45</f>
        <v>1022</v>
      </c>
      <c r="I62" s="180"/>
      <c r="J62" s="180"/>
      <c r="K62" s="180">
        <f>'将来負担比率（分子）の構造'!L$45</f>
        <v>1028</v>
      </c>
      <c r="L62" s="180"/>
      <c r="M62" s="180"/>
      <c r="N62" s="180">
        <f>'将来負担比率（分子）の構造'!M$45</f>
        <v>968</v>
      </c>
      <c r="O62" s="180"/>
      <c r="P62" s="180"/>
    </row>
    <row r="63" spans="1:16">
      <c r="A63" s="180" t="s">
        <v>34</v>
      </c>
      <c r="B63" s="180">
        <f>'将来負担比率（分子）の構造'!I$44</f>
        <v>2452</v>
      </c>
      <c r="C63" s="180"/>
      <c r="D63" s="180"/>
      <c r="E63" s="180">
        <f>'将来負担比率（分子）の構造'!J$44</f>
        <v>2313</v>
      </c>
      <c r="F63" s="180"/>
      <c r="G63" s="180"/>
      <c r="H63" s="180">
        <f>'将来負担比率（分子）の構造'!K$44</f>
        <v>2095</v>
      </c>
      <c r="I63" s="180"/>
      <c r="J63" s="180"/>
      <c r="K63" s="180">
        <f>'将来負担比率（分子）の構造'!L$44</f>
        <v>1954</v>
      </c>
      <c r="L63" s="180"/>
      <c r="M63" s="180"/>
      <c r="N63" s="180">
        <f>'将来負担比率（分子）の構造'!M$44</f>
        <v>1908</v>
      </c>
      <c r="O63" s="180"/>
      <c r="P63" s="180"/>
    </row>
    <row r="64" spans="1:16">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3560</v>
      </c>
      <c r="C66" s="180"/>
      <c r="D66" s="180"/>
      <c r="E66" s="180">
        <f>'将来負担比率（分子）の構造'!J$41</f>
        <v>3541</v>
      </c>
      <c r="F66" s="180"/>
      <c r="G66" s="180"/>
      <c r="H66" s="180">
        <f>'将来負担比率（分子）の構造'!K$41</f>
        <v>3429</v>
      </c>
      <c r="I66" s="180"/>
      <c r="J66" s="180"/>
      <c r="K66" s="180">
        <f>'将来負担比率（分子）の構造'!L$41</f>
        <v>3416</v>
      </c>
      <c r="L66" s="180"/>
      <c r="M66" s="180"/>
      <c r="N66" s="180">
        <f>'将来負担比率（分子）の構造'!M$41</f>
        <v>3296</v>
      </c>
      <c r="O66" s="180"/>
      <c r="P66" s="180"/>
    </row>
    <row r="67" spans="1:16">
      <c r="A67" s="180" t="s">
        <v>76</v>
      </c>
      <c r="B67" s="180" t="e">
        <f>NA()</f>
        <v>#N/A</v>
      </c>
      <c r="C67" s="180">
        <f>IF(ISNUMBER('将来負担比率（分子）の構造'!I$53), IF('将来負担比率（分子）の構造'!I$53 &lt; 0, 0, '将来負担比率（分子）の構造'!I$53), NA())</f>
        <v>796</v>
      </c>
      <c r="D67" s="180" t="e">
        <f>NA()</f>
        <v>#N/A</v>
      </c>
      <c r="E67" s="180" t="e">
        <f>NA()</f>
        <v>#N/A</v>
      </c>
      <c r="F67" s="180">
        <f>IF(ISNUMBER('将来負担比率（分子）の構造'!J$53), IF('将来負担比率（分子）の構造'!J$53 &lt; 0, 0, '将来負担比率（分子）の構造'!J$53), NA())</f>
        <v>560</v>
      </c>
      <c r="G67" s="180" t="e">
        <f>NA()</f>
        <v>#N/A</v>
      </c>
      <c r="H67" s="180" t="e">
        <f>NA()</f>
        <v>#N/A</v>
      </c>
      <c r="I67" s="180">
        <f>IF(ISNUMBER('将来負担比率（分子）の構造'!K$53), IF('将来負担比率（分子）の構造'!K$53 &lt; 0, 0, '将来負担比率（分子）の構造'!K$53), NA())</f>
        <v>268</v>
      </c>
      <c r="J67" s="180" t="e">
        <f>NA()</f>
        <v>#N/A</v>
      </c>
      <c r="K67" s="180" t="e">
        <f>NA()</f>
        <v>#N/A</v>
      </c>
      <c r="L67" s="180">
        <f>IF(ISNUMBER('将来負担比率（分子）の構造'!L$53), IF('将来負担比率（分子）の構造'!L$53 &lt; 0, 0, '将来負担比率（分子）の構造'!L$53), NA())</f>
        <v>191</v>
      </c>
      <c r="M67" s="180" t="e">
        <f>NA()</f>
        <v>#N/A</v>
      </c>
      <c r="N67" s="180" t="e">
        <f>NA()</f>
        <v>#N/A</v>
      </c>
      <c r="O67" s="180">
        <f>IF(ISNUMBER('将来負担比率（分子）の構造'!M$53), IF('将来負担比率（分子）の構造'!M$53 &lt; 0, 0, '将来負担比率（分子）の構造'!M$53), NA())</f>
        <v>113</v>
      </c>
      <c r="P67" s="180" t="e">
        <f>NA()</f>
        <v>#N/A</v>
      </c>
    </row>
    <row r="70" spans="1:16">
      <c r="A70" s="182" t="s">
        <v>77</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78</v>
      </c>
      <c r="B72" s="184">
        <f>基金残高に係る経年分析!F55</f>
        <v>648</v>
      </c>
      <c r="C72" s="184">
        <f>基金残高に係る経年分析!G55</f>
        <v>650</v>
      </c>
      <c r="D72" s="184">
        <f>基金残高に係る経年分析!H55</f>
        <v>603</v>
      </c>
    </row>
    <row r="73" spans="1:16">
      <c r="A73" s="183" t="s">
        <v>79</v>
      </c>
      <c r="B73" s="184">
        <f>基金残高に係る経年分析!F56</f>
        <v>442</v>
      </c>
      <c r="C73" s="184">
        <f>基金残高に係る経年分析!G56</f>
        <v>448</v>
      </c>
      <c r="D73" s="184">
        <f>基金残高に係る経年分析!H56</f>
        <v>448</v>
      </c>
    </row>
    <row r="74" spans="1:16">
      <c r="A74" s="183" t="s">
        <v>80</v>
      </c>
      <c r="B74" s="184">
        <f>基金残高に係る経年分析!F57</f>
        <v>877</v>
      </c>
      <c r="C74" s="184">
        <f>基金残高に係る経年分析!G57</f>
        <v>878</v>
      </c>
      <c r="D74" s="184">
        <f>基金残高に係る経年分析!H57</f>
        <v>838</v>
      </c>
    </row>
  </sheetData>
  <sheetProtection algorithmName="SHA-512" hashValue="G7DlcPgu2N6MjRNaLzuBcP+KsDjuhJQSHYL8SvlgWpmU/fDXO5q86oAcSunkpg284VABdgU03cmY1f3Gz/GZrw==" saltValue="GgkbAdjTkENP98+OptW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1078486</v>
      </c>
      <c r="S5" s="669"/>
      <c r="T5" s="669"/>
      <c r="U5" s="669"/>
      <c r="V5" s="669"/>
      <c r="W5" s="669"/>
      <c r="X5" s="669"/>
      <c r="Y5" s="670"/>
      <c r="Z5" s="671">
        <v>26.1</v>
      </c>
      <c r="AA5" s="671"/>
      <c r="AB5" s="671"/>
      <c r="AC5" s="671"/>
      <c r="AD5" s="672">
        <v>1078486</v>
      </c>
      <c r="AE5" s="672"/>
      <c r="AF5" s="672"/>
      <c r="AG5" s="672"/>
      <c r="AH5" s="672"/>
      <c r="AI5" s="672"/>
      <c r="AJ5" s="672"/>
      <c r="AK5" s="672"/>
      <c r="AL5" s="673">
        <v>39.5</v>
      </c>
      <c r="AM5" s="674"/>
      <c r="AN5" s="674"/>
      <c r="AO5" s="675"/>
      <c r="AP5" s="665" t="s">
        <v>228</v>
      </c>
      <c r="AQ5" s="666"/>
      <c r="AR5" s="666"/>
      <c r="AS5" s="666"/>
      <c r="AT5" s="666"/>
      <c r="AU5" s="666"/>
      <c r="AV5" s="666"/>
      <c r="AW5" s="666"/>
      <c r="AX5" s="666"/>
      <c r="AY5" s="666"/>
      <c r="AZ5" s="666"/>
      <c r="BA5" s="666"/>
      <c r="BB5" s="666"/>
      <c r="BC5" s="666"/>
      <c r="BD5" s="666"/>
      <c r="BE5" s="666"/>
      <c r="BF5" s="667"/>
      <c r="BG5" s="679">
        <v>1078486</v>
      </c>
      <c r="BH5" s="680"/>
      <c r="BI5" s="680"/>
      <c r="BJ5" s="680"/>
      <c r="BK5" s="680"/>
      <c r="BL5" s="680"/>
      <c r="BM5" s="680"/>
      <c r="BN5" s="681"/>
      <c r="BO5" s="682">
        <v>100</v>
      </c>
      <c r="BP5" s="682"/>
      <c r="BQ5" s="682"/>
      <c r="BR5" s="682"/>
      <c r="BS5" s="683" t="s">
        <v>175</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37426</v>
      </c>
      <c r="S6" s="680"/>
      <c r="T6" s="680"/>
      <c r="U6" s="680"/>
      <c r="V6" s="680"/>
      <c r="W6" s="680"/>
      <c r="X6" s="680"/>
      <c r="Y6" s="681"/>
      <c r="Z6" s="682">
        <v>0.9</v>
      </c>
      <c r="AA6" s="682"/>
      <c r="AB6" s="682"/>
      <c r="AC6" s="682"/>
      <c r="AD6" s="683">
        <v>37426</v>
      </c>
      <c r="AE6" s="683"/>
      <c r="AF6" s="683"/>
      <c r="AG6" s="683"/>
      <c r="AH6" s="683"/>
      <c r="AI6" s="683"/>
      <c r="AJ6" s="683"/>
      <c r="AK6" s="683"/>
      <c r="AL6" s="684">
        <v>1.4</v>
      </c>
      <c r="AM6" s="685"/>
      <c r="AN6" s="685"/>
      <c r="AO6" s="686"/>
      <c r="AP6" s="676" t="s">
        <v>233</v>
      </c>
      <c r="AQ6" s="677"/>
      <c r="AR6" s="677"/>
      <c r="AS6" s="677"/>
      <c r="AT6" s="677"/>
      <c r="AU6" s="677"/>
      <c r="AV6" s="677"/>
      <c r="AW6" s="677"/>
      <c r="AX6" s="677"/>
      <c r="AY6" s="677"/>
      <c r="AZ6" s="677"/>
      <c r="BA6" s="677"/>
      <c r="BB6" s="677"/>
      <c r="BC6" s="677"/>
      <c r="BD6" s="677"/>
      <c r="BE6" s="677"/>
      <c r="BF6" s="678"/>
      <c r="BG6" s="679">
        <v>1078486</v>
      </c>
      <c r="BH6" s="680"/>
      <c r="BI6" s="680"/>
      <c r="BJ6" s="680"/>
      <c r="BK6" s="680"/>
      <c r="BL6" s="680"/>
      <c r="BM6" s="680"/>
      <c r="BN6" s="681"/>
      <c r="BO6" s="682">
        <v>100</v>
      </c>
      <c r="BP6" s="682"/>
      <c r="BQ6" s="682"/>
      <c r="BR6" s="682"/>
      <c r="BS6" s="683" t="s">
        <v>175</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72240</v>
      </c>
      <c r="CS6" s="680"/>
      <c r="CT6" s="680"/>
      <c r="CU6" s="680"/>
      <c r="CV6" s="680"/>
      <c r="CW6" s="680"/>
      <c r="CX6" s="680"/>
      <c r="CY6" s="681"/>
      <c r="CZ6" s="673">
        <v>1.8</v>
      </c>
      <c r="DA6" s="674"/>
      <c r="DB6" s="674"/>
      <c r="DC6" s="693"/>
      <c r="DD6" s="688" t="s">
        <v>235</v>
      </c>
      <c r="DE6" s="680"/>
      <c r="DF6" s="680"/>
      <c r="DG6" s="680"/>
      <c r="DH6" s="680"/>
      <c r="DI6" s="680"/>
      <c r="DJ6" s="680"/>
      <c r="DK6" s="680"/>
      <c r="DL6" s="680"/>
      <c r="DM6" s="680"/>
      <c r="DN6" s="680"/>
      <c r="DO6" s="680"/>
      <c r="DP6" s="681"/>
      <c r="DQ6" s="688">
        <v>72240</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1402</v>
      </c>
      <c r="S7" s="680"/>
      <c r="T7" s="680"/>
      <c r="U7" s="680"/>
      <c r="V7" s="680"/>
      <c r="W7" s="680"/>
      <c r="X7" s="680"/>
      <c r="Y7" s="681"/>
      <c r="Z7" s="682">
        <v>0</v>
      </c>
      <c r="AA7" s="682"/>
      <c r="AB7" s="682"/>
      <c r="AC7" s="682"/>
      <c r="AD7" s="683">
        <v>1402</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471599</v>
      </c>
      <c r="BH7" s="680"/>
      <c r="BI7" s="680"/>
      <c r="BJ7" s="680"/>
      <c r="BK7" s="680"/>
      <c r="BL7" s="680"/>
      <c r="BM7" s="680"/>
      <c r="BN7" s="681"/>
      <c r="BO7" s="682">
        <v>43.7</v>
      </c>
      <c r="BP7" s="682"/>
      <c r="BQ7" s="682"/>
      <c r="BR7" s="682"/>
      <c r="BS7" s="683" t="s">
        <v>175</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591400</v>
      </c>
      <c r="CS7" s="680"/>
      <c r="CT7" s="680"/>
      <c r="CU7" s="680"/>
      <c r="CV7" s="680"/>
      <c r="CW7" s="680"/>
      <c r="CX7" s="680"/>
      <c r="CY7" s="681"/>
      <c r="CZ7" s="682">
        <v>15</v>
      </c>
      <c r="DA7" s="682"/>
      <c r="DB7" s="682"/>
      <c r="DC7" s="682"/>
      <c r="DD7" s="688">
        <v>76349</v>
      </c>
      <c r="DE7" s="680"/>
      <c r="DF7" s="680"/>
      <c r="DG7" s="680"/>
      <c r="DH7" s="680"/>
      <c r="DI7" s="680"/>
      <c r="DJ7" s="680"/>
      <c r="DK7" s="680"/>
      <c r="DL7" s="680"/>
      <c r="DM7" s="680"/>
      <c r="DN7" s="680"/>
      <c r="DO7" s="680"/>
      <c r="DP7" s="681"/>
      <c r="DQ7" s="688">
        <v>514023</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3880</v>
      </c>
      <c r="S8" s="680"/>
      <c r="T8" s="680"/>
      <c r="U8" s="680"/>
      <c r="V8" s="680"/>
      <c r="W8" s="680"/>
      <c r="X8" s="680"/>
      <c r="Y8" s="681"/>
      <c r="Z8" s="682">
        <v>0.1</v>
      </c>
      <c r="AA8" s="682"/>
      <c r="AB8" s="682"/>
      <c r="AC8" s="682"/>
      <c r="AD8" s="683">
        <v>3880</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18600</v>
      </c>
      <c r="BH8" s="680"/>
      <c r="BI8" s="680"/>
      <c r="BJ8" s="680"/>
      <c r="BK8" s="680"/>
      <c r="BL8" s="680"/>
      <c r="BM8" s="680"/>
      <c r="BN8" s="681"/>
      <c r="BO8" s="682">
        <v>1.7</v>
      </c>
      <c r="BP8" s="682"/>
      <c r="BQ8" s="682"/>
      <c r="BR8" s="682"/>
      <c r="BS8" s="688" t="s">
        <v>175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1250821</v>
      </c>
      <c r="CS8" s="680"/>
      <c r="CT8" s="680"/>
      <c r="CU8" s="680"/>
      <c r="CV8" s="680"/>
      <c r="CW8" s="680"/>
      <c r="CX8" s="680"/>
      <c r="CY8" s="681"/>
      <c r="CZ8" s="682">
        <v>31.7</v>
      </c>
      <c r="DA8" s="682"/>
      <c r="DB8" s="682"/>
      <c r="DC8" s="682"/>
      <c r="DD8" s="688">
        <v>15445</v>
      </c>
      <c r="DE8" s="680"/>
      <c r="DF8" s="680"/>
      <c r="DG8" s="680"/>
      <c r="DH8" s="680"/>
      <c r="DI8" s="680"/>
      <c r="DJ8" s="680"/>
      <c r="DK8" s="680"/>
      <c r="DL8" s="680"/>
      <c r="DM8" s="680"/>
      <c r="DN8" s="680"/>
      <c r="DO8" s="680"/>
      <c r="DP8" s="681"/>
      <c r="DQ8" s="688">
        <v>719056</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3549</v>
      </c>
      <c r="S9" s="680"/>
      <c r="T9" s="680"/>
      <c r="U9" s="680"/>
      <c r="V9" s="680"/>
      <c r="W9" s="680"/>
      <c r="X9" s="680"/>
      <c r="Y9" s="681"/>
      <c r="Z9" s="682">
        <v>0.1</v>
      </c>
      <c r="AA9" s="682"/>
      <c r="AB9" s="682"/>
      <c r="AC9" s="682"/>
      <c r="AD9" s="683">
        <v>3549</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379628</v>
      </c>
      <c r="BH9" s="680"/>
      <c r="BI9" s="680"/>
      <c r="BJ9" s="680"/>
      <c r="BK9" s="680"/>
      <c r="BL9" s="680"/>
      <c r="BM9" s="680"/>
      <c r="BN9" s="681"/>
      <c r="BO9" s="682">
        <v>35.200000000000003</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338409</v>
      </c>
      <c r="CS9" s="680"/>
      <c r="CT9" s="680"/>
      <c r="CU9" s="680"/>
      <c r="CV9" s="680"/>
      <c r="CW9" s="680"/>
      <c r="CX9" s="680"/>
      <c r="CY9" s="681"/>
      <c r="CZ9" s="682">
        <v>8.6</v>
      </c>
      <c r="DA9" s="682"/>
      <c r="DB9" s="682"/>
      <c r="DC9" s="682"/>
      <c r="DD9" s="688">
        <v>1259</v>
      </c>
      <c r="DE9" s="680"/>
      <c r="DF9" s="680"/>
      <c r="DG9" s="680"/>
      <c r="DH9" s="680"/>
      <c r="DI9" s="680"/>
      <c r="DJ9" s="680"/>
      <c r="DK9" s="680"/>
      <c r="DL9" s="680"/>
      <c r="DM9" s="680"/>
      <c r="DN9" s="680"/>
      <c r="DO9" s="680"/>
      <c r="DP9" s="681"/>
      <c r="DQ9" s="688">
        <v>274546</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173</v>
      </c>
      <c r="S10" s="680"/>
      <c r="T10" s="680"/>
      <c r="U10" s="680"/>
      <c r="V10" s="680"/>
      <c r="W10" s="680"/>
      <c r="X10" s="680"/>
      <c r="Y10" s="681"/>
      <c r="Z10" s="682" t="s">
        <v>175</v>
      </c>
      <c r="AA10" s="682"/>
      <c r="AB10" s="682"/>
      <c r="AC10" s="682"/>
      <c r="AD10" s="683" t="s">
        <v>175</v>
      </c>
      <c r="AE10" s="683"/>
      <c r="AF10" s="683"/>
      <c r="AG10" s="683"/>
      <c r="AH10" s="683"/>
      <c r="AI10" s="683"/>
      <c r="AJ10" s="683"/>
      <c r="AK10" s="683"/>
      <c r="AL10" s="684" t="s">
        <v>173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24025</v>
      </c>
      <c r="BH10" s="680"/>
      <c r="BI10" s="680"/>
      <c r="BJ10" s="680"/>
      <c r="BK10" s="680"/>
      <c r="BL10" s="680"/>
      <c r="BM10" s="680"/>
      <c r="BN10" s="681"/>
      <c r="BO10" s="682">
        <v>2.2000000000000002</v>
      </c>
      <c r="BP10" s="682"/>
      <c r="BQ10" s="682"/>
      <c r="BR10" s="682"/>
      <c r="BS10" s="688" t="s">
        <v>235</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54971</v>
      </c>
      <c r="CS10" s="680"/>
      <c r="CT10" s="680"/>
      <c r="CU10" s="680"/>
      <c r="CV10" s="680"/>
      <c r="CW10" s="680"/>
      <c r="CX10" s="680"/>
      <c r="CY10" s="681"/>
      <c r="CZ10" s="682">
        <v>1.4</v>
      </c>
      <c r="DA10" s="682"/>
      <c r="DB10" s="682"/>
      <c r="DC10" s="682"/>
      <c r="DD10" s="688">
        <v>20556</v>
      </c>
      <c r="DE10" s="680"/>
      <c r="DF10" s="680"/>
      <c r="DG10" s="680"/>
      <c r="DH10" s="680"/>
      <c r="DI10" s="680"/>
      <c r="DJ10" s="680"/>
      <c r="DK10" s="680"/>
      <c r="DL10" s="680"/>
      <c r="DM10" s="680"/>
      <c r="DN10" s="680"/>
      <c r="DO10" s="680"/>
      <c r="DP10" s="681"/>
      <c r="DQ10" s="688">
        <v>51154</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175</v>
      </c>
      <c r="AA11" s="682"/>
      <c r="AB11" s="682"/>
      <c r="AC11" s="682"/>
      <c r="AD11" s="683" t="s">
        <v>175</v>
      </c>
      <c r="AE11" s="683"/>
      <c r="AF11" s="683"/>
      <c r="AG11" s="683"/>
      <c r="AH11" s="683"/>
      <c r="AI11" s="683"/>
      <c r="AJ11" s="683"/>
      <c r="AK11" s="683"/>
      <c r="AL11" s="684" t="s">
        <v>175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49346</v>
      </c>
      <c r="BH11" s="680"/>
      <c r="BI11" s="680"/>
      <c r="BJ11" s="680"/>
      <c r="BK11" s="680"/>
      <c r="BL11" s="680"/>
      <c r="BM11" s="680"/>
      <c r="BN11" s="681"/>
      <c r="BO11" s="682">
        <v>4.5999999999999996</v>
      </c>
      <c r="BP11" s="682"/>
      <c r="BQ11" s="682"/>
      <c r="BR11" s="682"/>
      <c r="BS11" s="688" t="s">
        <v>173</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81153</v>
      </c>
      <c r="CS11" s="680"/>
      <c r="CT11" s="680"/>
      <c r="CU11" s="680"/>
      <c r="CV11" s="680"/>
      <c r="CW11" s="680"/>
      <c r="CX11" s="680"/>
      <c r="CY11" s="681"/>
      <c r="CZ11" s="682">
        <v>2.1</v>
      </c>
      <c r="DA11" s="682"/>
      <c r="DB11" s="682"/>
      <c r="DC11" s="682"/>
      <c r="DD11" s="688">
        <v>29244</v>
      </c>
      <c r="DE11" s="680"/>
      <c r="DF11" s="680"/>
      <c r="DG11" s="680"/>
      <c r="DH11" s="680"/>
      <c r="DI11" s="680"/>
      <c r="DJ11" s="680"/>
      <c r="DK11" s="680"/>
      <c r="DL11" s="680"/>
      <c r="DM11" s="680"/>
      <c r="DN11" s="680"/>
      <c r="DO11" s="680"/>
      <c r="DP11" s="681"/>
      <c r="DQ11" s="688">
        <v>68708</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186745</v>
      </c>
      <c r="S12" s="680"/>
      <c r="T12" s="680"/>
      <c r="U12" s="680"/>
      <c r="V12" s="680"/>
      <c r="W12" s="680"/>
      <c r="X12" s="680"/>
      <c r="Y12" s="681"/>
      <c r="Z12" s="682">
        <v>4.5</v>
      </c>
      <c r="AA12" s="682"/>
      <c r="AB12" s="682"/>
      <c r="AC12" s="682"/>
      <c r="AD12" s="683">
        <v>186745</v>
      </c>
      <c r="AE12" s="683"/>
      <c r="AF12" s="683"/>
      <c r="AG12" s="683"/>
      <c r="AH12" s="683"/>
      <c r="AI12" s="683"/>
      <c r="AJ12" s="683"/>
      <c r="AK12" s="683"/>
      <c r="AL12" s="684">
        <v>6.8</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517186</v>
      </c>
      <c r="BH12" s="680"/>
      <c r="BI12" s="680"/>
      <c r="BJ12" s="680"/>
      <c r="BK12" s="680"/>
      <c r="BL12" s="680"/>
      <c r="BM12" s="680"/>
      <c r="BN12" s="681"/>
      <c r="BO12" s="682">
        <v>48</v>
      </c>
      <c r="BP12" s="682"/>
      <c r="BQ12" s="682"/>
      <c r="BR12" s="682"/>
      <c r="BS12" s="688" t="s">
        <v>175</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57387</v>
      </c>
      <c r="CS12" s="680"/>
      <c r="CT12" s="680"/>
      <c r="CU12" s="680"/>
      <c r="CV12" s="680"/>
      <c r="CW12" s="680"/>
      <c r="CX12" s="680"/>
      <c r="CY12" s="681"/>
      <c r="CZ12" s="682">
        <v>1.5</v>
      </c>
      <c r="DA12" s="682"/>
      <c r="DB12" s="682"/>
      <c r="DC12" s="682"/>
      <c r="DD12" s="688" t="s">
        <v>175</v>
      </c>
      <c r="DE12" s="680"/>
      <c r="DF12" s="680"/>
      <c r="DG12" s="680"/>
      <c r="DH12" s="680"/>
      <c r="DI12" s="680"/>
      <c r="DJ12" s="680"/>
      <c r="DK12" s="680"/>
      <c r="DL12" s="680"/>
      <c r="DM12" s="680"/>
      <c r="DN12" s="680"/>
      <c r="DO12" s="680"/>
      <c r="DP12" s="681"/>
      <c r="DQ12" s="688">
        <v>55462</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v>15572</v>
      </c>
      <c r="S13" s="680"/>
      <c r="T13" s="680"/>
      <c r="U13" s="680"/>
      <c r="V13" s="680"/>
      <c r="W13" s="680"/>
      <c r="X13" s="680"/>
      <c r="Y13" s="681"/>
      <c r="Z13" s="682">
        <v>0.4</v>
      </c>
      <c r="AA13" s="682"/>
      <c r="AB13" s="682"/>
      <c r="AC13" s="682"/>
      <c r="AD13" s="683">
        <v>15572</v>
      </c>
      <c r="AE13" s="683"/>
      <c r="AF13" s="683"/>
      <c r="AG13" s="683"/>
      <c r="AH13" s="683"/>
      <c r="AI13" s="683"/>
      <c r="AJ13" s="683"/>
      <c r="AK13" s="683"/>
      <c r="AL13" s="684">
        <v>0.6</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516659</v>
      </c>
      <c r="BH13" s="680"/>
      <c r="BI13" s="680"/>
      <c r="BJ13" s="680"/>
      <c r="BK13" s="680"/>
      <c r="BL13" s="680"/>
      <c r="BM13" s="680"/>
      <c r="BN13" s="681"/>
      <c r="BO13" s="682">
        <v>47.9</v>
      </c>
      <c r="BP13" s="682"/>
      <c r="BQ13" s="682"/>
      <c r="BR13" s="682"/>
      <c r="BS13" s="688" t="s">
        <v>235</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490832</v>
      </c>
      <c r="CS13" s="680"/>
      <c r="CT13" s="680"/>
      <c r="CU13" s="680"/>
      <c r="CV13" s="680"/>
      <c r="CW13" s="680"/>
      <c r="CX13" s="680"/>
      <c r="CY13" s="681"/>
      <c r="CZ13" s="682">
        <v>12.4</v>
      </c>
      <c r="DA13" s="682"/>
      <c r="DB13" s="682"/>
      <c r="DC13" s="682"/>
      <c r="DD13" s="688">
        <v>144143</v>
      </c>
      <c r="DE13" s="680"/>
      <c r="DF13" s="680"/>
      <c r="DG13" s="680"/>
      <c r="DH13" s="680"/>
      <c r="DI13" s="680"/>
      <c r="DJ13" s="680"/>
      <c r="DK13" s="680"/>
      <c r="DL13" s="680"/>
      <c r="DM13" s="680"/>
      <c r="DN13" s="680"/>
      <c r="DO13" s="680"/>
      <c r="DP13" s="681"/>
      <c r="DQ13" s="688">
        <v>421159</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173</v>
      </c>
      <c r="S14" s="680"/>
      <c r="T14" s="680"/>
      <c r="U14" s="680"/>
      <c r="V14" s="680"/>
      <c r="W14" s="680"/>
      <c r="X14" s="680"/>
      <c r="Y14" s="681"/>
      <c r="Z14" s="682" t="s">
        <v>175</v>
      </c>
      <c r="AA14" s="682"/>
      <c r="AB14" s="682"/>
      <c r="AC14" s="682"/>
      <c r="AD14" s="683" t="s">
        <v>173</v>
      </c>
      <c r="AE14" s="683"/>
      <c r="AF14" s="683"/>
      <c r="AG14" s="683"/>
      <c r="AH14" s="683"/>
      <c r="AI14" s="683"/>
      <c r="AJ14" s="683"/>
      <c r="AK14" s="683"/>
      <c r="AL14" s="684" t="s">
        <v>235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36986</v>
      </c>
      <c r="BH14" s="680"/>
      <c r="BI14" s="680"/>
      <c r="BJ14" s="680"/>
      <c r="BK14" s="680"/>
      <c r="BL14" s="680"/>
      <c r="BM14" s="680"/>
      <c r="BN14" s="681"/>
      <c r="BO14" s="682">
        <v>3.4</v>
      </c>
      <c r="BP14" s="682"/>
      <c r="BQ14" s="682"/>
      <c r="BR14" s="682"/>
      <c r="BS14" s="688" t="s">
        <v>173</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223640</v>
      </c>
      <c r="CS14" s="680"/>
      <c r="CT14" s="680"/>
      <c r="CU14" s="680"/>
      <c r="CV14" s="680"/>
      <c r="CW14" s="680"/>
      <c r="CX14" s="680"/>
      <c r="CY14" s="681"/>
      <c r="CZ14" s="682">
        <v>5.7</v>
      </c>
      <c r="DA14" s="682"/>
      <c r="DB14" s="682"/>
      <c r="DC14" s="682"/>
      <c r="DD14" s="688">
        <v>83</v>
      </c>
      <c r="DE14" s="680"/>
      <c r="DF14" s="680"/>
      <c r="DG14" s="680"/>
      <c r="DH14" s="680"/>
      <c r="DI14" s="680"/>
      <c r="DJ14" s="680"/>
      <c r="DK14" s="680"/>
      <c r="DL14" s="680"/>
      <c r="DM14" s="680"/>
      <c r="DN14" s="680"/>
      <c r="DO14" s="680"/>
      <c r="DP14" s="681"/>
      <c r="DQ14" s="688">
        <v>214670</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15896</v>
      </c>
      <c r="S15" s="680"/>
      <c r="T15" s="680"/>
      <c r="U15" s="680"/>
      <c r="V15" s="680"/>
      <c r="W15" s="680"/>
      <c r="X15" s="680"/>
      <c r="Y15" s="681"/>
      <c r="Z15" s="682">
        <v>0.4</v>
      </c>
      <c r="AA15" s="682"/>
      <c r="AB15" s="682"/>
      <c r="AC15" s="682"/>
      <c r="AD15" s="683">
        <v>15896</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52715</v>
      </c>
      <c r="BH15" s="680"/>
      <c r="BI15" s="680"/>
      <c r="BJ15" s="680"/>
      <c r="BK15" s="680"/>
      <c r="BL15" s="680"/>
      <c r="BM15" s="680"/>
      <c r="BN15" s="681"/>
      <c r="BO15" s="682">
        <v>4.9000000000000004</v>
      </c>
      <c r="BP15" s="682"/>
      <c r="BQ15" s="682"/>
      <c r="BR15" s="682"/>
      <c r="BS15" s="688" t="s">
        <v>175</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427640</v>
      </c>
      <c r="CS15" s="680"/>
      <c r="CT15" s="680"/>
      <c r="CU15" s="680"/>
      <c r="CV15" s="680"/>
      <c r="CW15" s="680"/>
      <c r="CX15" s="680"/>
      <c r="CY15" s="681"/>
      <c r="CZ15" s="682">
        <v>10.8</v>
      </c>
      <c r="DA15" s="682"/>
      <c r="DB15" s="682"/>
      <c r="DC15" s="682"/>
      <c r="DD15" s="688">
        <v>27541</v>
      </c>
      <c r="DE15" s="680"/>
      <c r="DF15" s="680"/>
      <c r="DG15" s="680"/>
      <c r="DH15" s="680"/>
      <c r="DI15" s="680"/>
      <c r="DJ15" s="680"/>
      <c r="DK15" s="680"/>
      <c r="DL15" s="680"/>
      <c r="DM15" s="680"/>
      <c r="DN15" s="680"/>
      <c r="DO15" s="680"/>
      <c r="DP15" s="681"/>
      <c r="DQ15" s="688">
        <v>370711</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175</v>
      </c>
      <c r="AA16" s="682"/>
      <c r="AB16" s="682"/>
      <c r="AC16" s="682"/>
      <c r="AD16" s="683" t="s">
        <v>173</v>
      </c>
      <c r="AE16" s="683"/>
      <c r="AF16" s="683"/>
      <c r="AG16" s="683"/>
      <c r="AH16" s="683"/>
      <c r="AI16" s="683"/>
      <c r="AJ16" s="683"/>
      <c r="AK16" s="683"/>
      <c r="AL16" s="684" t="s">
        <v>175</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175</v>
      </c>
      <c r="BP16" s="682"/>
      <c r="BQ16" s="682"/>
      <c r="BR16" s="682"/>
      <c r="BS16" s="688" t="s">
        <v>175</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8833</v>
      </c>
      <c r="CS16" s="680"/>
      <c r="CT16" s="680"/>
      <c r="CU16" s="680"/>
      <c r="CV16" s="680"/>
      <c r="CW16" s="680"/>
      <c r="CX16" s="680"/>
      <c r="CY16" s="681"/>
      <c r="CZ16" s="682">
        <v>0.2</v>
      </c>
      <c r="DA16" s="682"/>
      <c r="DB16" s="682"/>
      <c r="DC16" s="682"/>
      <c r="DD16" s="688" t="s">
        <v>175</v>
      </c>
      <c r="DE16" s="680"/>
      <c r="DF16" s="680"/>
      <c r="DG16" s="680"/>
      <c r="DH16" s="680"/>
      <c r="DI16" s="680"/>
      <c r="DJ16" s="680"/>
      <c r="DK16" s="680"/>
      <c r="DL16" s="680"/>
      <c r="DM16" s="680"/>
      <c r="DN16" s="680"/>
      <c r="DO16" s="680"/>
      <c r="DP16" s="681"/>
      <c r="DQ16" s="688">
        <v>207</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4464</v>
      </c>
      <c r="S17" s="680"/>
      <c r="T17" s="680"/>
      <c r="U17" s="680"/>
      <c r="V17" s="680"/>
      <c r="W17" s="680"/>
      <c r="X17" s="680"/>
      <c r="Y17" s="681"/>
      <c r="Z17" s="682">
        <v>0.1</v>
      </c>
      <c r="AA17" s="682"/>
      <c r="AB17" s="682"/>
      <c r="AC17" s="682"/>
      <c r="AD17" s="683">
        <v>4464</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235</v>
      </c>
      <c r="BP17" s="682"/>
      <c r="BQ17" s="682"/>
      <c r="BR17" s="682"/>
      <c r="BS17" s="688" t="s">
        <v>235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351698</v>
      </c>
      <c r="CS17" s="680"/>
      <c r="CT17" s="680"/>
      <c r="CU17" s="680"/>
      <c r="CV17" s="680"/>
      <c r="CW17" s="680"/>
      <c r="CX17" s="680"/>
      <c r="CY17" s="681"/>
      <c r="CZ17" s="682">
        <v>8.9</v>
      </c>
      <c r="DA17" s="682"/>
      <c r="DB17" s="682"/>
      <c r="DC17" s="682"/>
      <c r="DD17" s="688" t="s">
        <v>235</v>
      </c>
      <c r="DE17" s="680"/>
      <c r="DF17" s="680"/>
      <c r="DG17" s="680"/>
      <c r="DH17" s="680"/>
      <c r="DI17" s="680"/>
      <c r="DJ17" s="680"/>
      <c r="DK17" s="680"/>
      <c r="DL17" s="680"/>
      <c r="DM17" s="680"/>
      <c r="DN17" s="680"/>
      <c r="DO17" s="680"/>
      <c r="DP17" s="681"/>
      <c r="DQ17" s="688">
        <v>351698</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1524987</v>
      </c>
      <c r="S18" s="680"/>
      <c r="T18" s="680"/>
      <c r="U18" s="680"/>
      <c r="V18" s="680"/>
      <c r="W18" s="680"/>
      <c r="X18" s="680"/>
      <c r="Y18" s="681"/>
      <c r="Z18" s="682">
        <v>36.9</v>
      </c>
      <c r="AA18" s="682"/>
      <c r="AB18" s="682"/>
      <c r="AC18" s="682"/>
      <c r="AD18" s="683">
        <v>1370600</v>
      </c>
      <c r="AE18" s="683"/>
      <c r="AF18" s="683"/>
      <c r="AG18" s="683"/>
      <c r="AH18" s="683"/>
      <c r="AI18" s="683"/>
      <c r="AJ18" s="683"/>
      <c r="AK18" s="683"/>
      <c r="AL18" s="684">
        <v>50.2</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175</v>
      </c>
      <c r="BH18" s="680"/>
      <c r="BI18" s="680"/>
      <c r="BJ18" s="680"/>
      <c r="BK18" s="680"/>
      <c r="BL18" s="680"/>
      <c r="BM18" s="680"/>
      <c r="BN18" s="681"/>
      <c r="BO18" s="682" t="s">
        <v>175</v>
      </c>
      <c r="BP18" s="682"/>
      <c r="BQ18" s="682"/>
      <c r="BR18" s="682"/>
      <c r="BS18" s="688" t="s">
        <v>175</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175</v>
      </c>
      <c r="CS18" s="680"/>
      <c r="CT18" s="680"/>
      <c r="CU18" s="680"/>
      <c r="CV18" s="680"/>
      <c r="CW18" s="680"/>
      <c r="CX18" s="680"/>
      <c r="CY18" s="681"/>
      <c r="CZ18" s="682" t="s">
        <v>235</v>
      </c>
      <c r="DA18" s="682"/>
      <c r="DB18" s="682"/>
      <c r="DC18" s="682"/>
      <c r="DD18" s="688" t="s">
        <v>175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1370600</v>
      </c>
      <c r="S19" s="680"/>
      <c r="T19" s="680"/>
      <c r="U19" s="680"/>
      <c r="V19" s="680"/>
      <c r="W19" s="680"/>
      <c r="X19" s="680"/>
      <c r="Y19" s="681"/>
      <c r="Z19" s="682">
        <v>33.200000000000003</v>
      </c>
      <c r="AA19" s="682"/>
      <c r="AB19" s="682"/>
      <c r="AC19" s="682"/>
      <c r="AD19" s="683">
        <v>1370600</v>
      </c>
      <c r="AE19" s="683"/>
      <c r="AF19" s="683"/>
      <c r="AG19" s="683"/>
      <c r="AH19" s="683"/>
      <c r="AI19" s="683"/>
      <c r="AJ19" s="683"/>
      <c r="AK19" s="683"/>
      <c r="AL19" s="684">
        <v>50.2</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175</v>
      </c>
      <c r="BH19" s="680"/>
      <c r="BI19" s="680"/>
      <c r="BJ19" s="680"/>
      <c r="BK19" s="680"/>
      <c r="BL19" s="680"/>
      <c r="BM19" s="680"/>
      <c r="BN19" s="681"/>
      <c r="BO19" s="682" t="s">
        <v>173</v>
      </c>
      <c r="BP19" s="682"/>
      <c r="BQ19" s="682"/>
      <c r="BR19" s="682"/>
      <c r="BS19" s="688" t="s">
        <v>175</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173</v>
      </c>
      <c r="CS19" s="680"/>
      <c r="CT19" s="680"/>
      <c r="CU19" s="680"/>
      <c r="CV19" s="680"/>
      <c r="CW19" s="680"/>
      <c r="CX19" s="680"/>
      <c r="CY19" s="681"/>
      <c r="CZ19" s="682" t="s">
        <v>175</v>
      </c>
      <c r="DA19" s="682"/>
      <c r="DB19" s="682"/>
      <c r="DC19" s="682"/>
      <c r="DD19" s="688" t="s">
        <v>235</v>
      </c>
      <c r="DE19" s="680"/>
      <c r="DF19" s="680"/>
      <c r="DG19" s="680"/>
      <c r="DH19" s="680"/>
      <c r="DI19" s="680"/>
      <c r="DJ19" s="680"/>
      <c r="DK19" s="680"/>
      <c r="DL19" s="680"/>
      <c r="DM19" s="680"/>
      <c r="DN19" s="680"/>
      <c r="DO19" s="680"/>
      <c r="DP19" s="681"/>
      <c r="DQ19" s="688" t="s">
        <v>175</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154360</v>
      </c>
      <c r="S20" s="680"/>
      <c r="T20" s="680"/>
      <c r="U20" s="680"/>
      <c r="V20" s="680"/>
      <c r="W20" s="680"/>
      <c r="X20" s="680"/>
      <c r="Y20" s="681"/>
      <c r="Z20" s="682">
        <v>3.7</v>
      </c>
      <c r="AA20" s="682"/>
      <c r="AB20" s="682"/>
      <c r="AC20" s="682"/>
      <c r="AD20" s="683" t="s">
        <v>173</v>
      </c>
      <c r="AE20" s="683"/>
      <c r="AF20" s="683"/>
      <c r="AG20" s="683"/>
      <c r="AH20" s="683"/>
      <c r="AI20" s="683"/>
      <c r="AJ20" s="683"/>
      <c r="AK20" s="683"/>
      <c r="AL20" s="684" t="s">
        <v>175</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175</v>
      </c>
      <c r="BH20" s="680"/>
      <c r="BI20" s="680"/>
      <c r="BJ20" s="680"/>
      <c r="BK20" s="680"/>
      <c r="BL20" s="680"/>
      <c r="BM20" s="680"/>
      <c r="BN20" s="681"/>
      <c r="BO20" s="682" t="s">
        <v>235</v>
      </c>
      <c r="BP20" s="682"/>
      <c r="BQ20" s="682"/>
      <c r="BR20" s="682"/>
      <c r="BS20" s="688" t="s">
        <v>175</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3949024</v>
      </c>
      <c r="CS20" s="680"/>
      <c r="CT20" s="680"/>
      <c r="CU20" s="680"/>
      <c r="CV20" s="680"/>
      <c r="CW20" s="680"/>
      <c r="CX20" s="680"/>
      <c r="CY20" s="681"/>
      <c r="CZ20" s="682">
        <v>100</v>
      </c>
      <c r="DA20" s="682"/>
      <c r="DB20" s="682"/>
      <c r="DC20" s="682"/>
      <c r="DD20" s="688">
        <v>314620</v>
      </c>
      <c r="DE20" s="680"/>
      <c r="DF20" s="680"/>
      <c r="DG20" s="680"/>
      <c r="DH20" s="680"/>
      <c r="DI20" s="680"/>
      <c r="DJ20" s="680"/>
      <c r="DK20" s="680"/>
      <c r="DL20" s="680"/>
      <c r="DM20" s="680"/>
      <c r="DN20" s="680"/>
      <c r="DO20" s="680"/>
      <c r="DP20" s="681"/>
      <c r="DQ20" s="688">
        <v>3113634</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v>27</v>
      </c>
      <c r="S21" s="680"/>
      <c r="T21" s="680"/>
      <c r="U21" s="680"/>
      <c r="V21" s="680"/>
      <c r="W21" s="680"/>
      <c r="X21" s="680"/>
      <c r="Y21" s="681"/>
      <c r="Z21" s="682">
        <v>0</v>
      </c>
      <c r="AA21" s="682"/>
      <c r="AB21" s="682"/>
      <c r="AC21" s="682"/>
      <c r="AD21" s="683" t="s">
        <v>175</v>
      </c>
      <c r="AE21" s="683"/>
      <c r="AF21" s="683"/>
      <c r="AG21" s="683"/>
      <c r="AH21" s="683"/>
      <c r="AI21" s="683"/>
      <c r="AJ21" s="683"/>
      <c r="AK21" s="683"/>
      <c r="AL21" s="684" t="s">
        <v>175</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175</v>
      </c>
      <c r="BH21" s="680"/>
      <c r="BI21" s="680"/>
      <c r="BJ21" s="680"/>
      <c r="BK21" s="680"/>
      <c r="BL21" s="680"/>
      <c r="BM21" s="680"/>
      <c r="BN21" s="681"/>
      <c r="BO21" s="682" t="s">
        <v>173</v>
      </c>
      <c r="BP21" s="682"/>
      <c r="BQ21" s="682"/>
      <c r="BR21" s="682"/>
      <c r="BS21" s="688" t="s">
        <v>175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2872407</v>
      </c>
      <c r="S22" s="680"/>
      <c r="T22" s="680"/>
      <c r="U22" s="680"/>
      <c r="V22" s="680"/>
      <c r="W22" s="680"/>
      <c r="X22" s="680"/>
      <c r="Y22" s="681"/>
      <c r="Z22" s="682">
        <v>69.5</v>
      </c>
      <c r="AA22" s="682"/>
      <c r="AB22" s="682"/>
      <c r="AC22" s="682"/>
      <c r="AD22" s="683">
        <v>2718020</v>
      </c>
      <c r="AE22" s="683"/>
      <c r="AF22" s="683"/>
      <c r="AG22" s="683"/>
      <c r="AH22" s="683"/>
      <c r="AI22" s="683"/>
      <c r="AJ22" s="683"/>
      <c r="AK22" s="683"/>
      <c r="AL22" s="684">
        <v>99.6</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173</v>
      </c>
      <c r="BP22" s="682"/>
      <c r="BQ22" s="682"/>
      <c r="BR22" s="682"/>
      <c r="BS22" s="688" t="s">
        <v>175</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855</v>
      </c>
      <c r="S23" s="680"/>
      <c r="T23" s="680"/>
      <c r="U23" s="680"/>
      <c r="V23" s="680"/>
      <c r="W23" s="680"/>
      <c r="X23" s="680"/>
      <c r="Y23" s="681"/>
      <c r="Z23" s="682">
        <v>0</v>
      </c>
      <c r="AA23" s="682"/>
      <c r="AB23" s="682"/>
      <c r="AC23" s="682"/>
      <c r="AD23" s="683">
        <v>855</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235</v>
      </c>
      <c r="BH23" s="680"/>
      <c r="BI23" s="680"/>
      <c r="BJ23" s="680"/>
      <c r="BK23" s="680"/>
      <c r="BL23" s="680"/>
      <c r="BM23" s="680"/>
      <c r="BN23" s="681"/>
      <c r="BO23" s="682" t="s">
        <v>175</v>
      </c>
      <c r="BP23" s="682"/>
      <c r="BQ23" s="682"/>
      <c r="BR23" s="682"/>
      <c r="BS23" s="688" t="s">
        <v>175</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72782</v>
      </c>
      <c r="S24" s="680"/>
      <c r="T24" s="680"/>
      <c r="U24" s="680"/>
      <c r="V24" s="680"/>
      <c r="W24" s="680"/>
      <c r="X24" s="680"/>
      <c r="Y24" s="681"/>
      <c r="Z24" s="682">
        <v>1.8</v>
      </c>
      <c r="AA24" s="682"/>
      <c r="AB24" s="682"/>
      <c r="AC24" s="682"/>
      <c r="AD24" s="683" t="s">
        <v>235</v>
      </c>
      <c r="AE24" s="683"/>
      <c r="AF24" s="683"/>
      <c r="AG24" s="683"/>
      <c r="AH24" s="683"/>
      <c r="AI24" s="683"/>
      <c r="AJ24" s="683"/>
      <c r="AK24" s="683"/>
      <c r="AL24" s="684" t="s">
        <v>175</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175</v>
      </c>
      <c r="BH24" s="680"/>
      <c r="BI24" s="680"/>
      <c r="BJ24" s="680"/>
      <c r="BK24" s="680"/>
      <c r="BL24" s="680"/>
      <c r="BM24" s="680"/>
      <c r="BN24" s="681"/>
      <c r="BO24" s="682" t="s">
        <v>175</v>
      </c>
      <c r="BP24" s="682"/>
      <c r="BQ24" s="682"/>
      <c r="BR24" s="682"/>
      <c r="BS24" s="688" t="s">
        <v>235</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1655524</v>
      </c>
      <c r="CS24" s="669"/>
      <c r="CT24" s="669"/>
      <c r="CU24" s="669"/>
      <c r="CV24" s="669"/>
      <c r="CW24" s="669"/>
      <c r="CX24" s="669"/>
      <c r="CY24" s="670"/>
      <c r="CZ24" s="673">
        <v>41.9</v>
      </c>
      <c r="DA24" s="674"/>
      <c r="DB24" s="674"/>
      <c r="DC24" s="693"/>
      <c r="DD24" s="712">
        <v>1165869</v>
      </c>
      <c r="DE24" s="669"/>
      <c r="DF24" s="669"/>
      <c r="DG24" s="669"/>
      <c r="DH24" s="669"/>
      <c r="DI24" s="669"/>
      <c r="DJ24" s="669"/>
      <c r="DK24" s="670"/>
      <c r="DL24" s="712">
        <v>1159216</v>
      </c>
      <c r="DM24" s="669"/>
      <c r="DN24" s="669"/>
      <c r="DO24" s="669"/>
      <c r="DP24" s="669"/>
      <c r="DQ24" s="669"/>
      <c r="DR24" s="669"/>
      <c r="DS24" s="669"/>
      <c r="DT24" s="669"/>
      <c r="DU24" s="669"/>
      <c r="DV24" s="670"/>
      <c r="DW24" s="673">
        <v>40.299999999999997</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46114</v>
      </c>
      <c r="S25" s="680"/>
      <c r="T25" s="680"/>
      <c r="U25" s="680"/>
      <c r="V25" s="680"/>
      <c r="W25" s="680"/>
      <c r="X25" s="680"/>
      <c r="Y25" s="681"/>
      <c r="Z25" s="682">
        <v>1.1000000000000001</v>
      </c>
      <c r="AA25" s="682"/>
      <c r="AB25" s="682"/>
      <c r="AC25" s="682"/>
      <c r="AD25" s="683">
        <v>1224</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175</v>
      </c>
      <c r="BH25" s="680"/>
      <c r="BI25" s="680"/>
      <c r="BJ25" s="680"/>
      <c r="BK25" s="680"/>
      <c r="BL25" s="680"/>
      <c r="BM25" s="680"/>
      <c r="BN25" s="681"/>
      <c r="BO25" s="682" t="s">
        <v>173</v>
      </c>
      <c r="BP25" s="682"/>
      <c r="BQ25" s="682"/>
      <c r="BR25" s="682"/>
      <c r="BS25" s="688" t="s">
        <v>175</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649456</v>
      </c>
      <c r="CS25" s="715"/>
      <c r="CT25" s="715"/>
      <c r="CU25" s="715"/>
      <c r="CV25" s="715"/>
      <c r="CW25" s="715"/>
      <c r="CX25" s="715"/>
      <c r="CY25" s="716"/>
      <c r="CZ25" s="684">
        <v>16.399999999999999</v>
      </c>
      <c r="DA25" s="713"/>
      <c r="DB25" s="713"/>
      <c r="DC25" s="717"/>
      <c r="DD25" s="688">
        <v>607172</v>
      </c>
      <c r="DE25" s="715"/>
      <c r="DF25" s="715"/>
      <c r="DG25" s="715"/>
      <c r="DH25" s="715"/>
      <c r="DI25" s="715"/>
      <c r="DJ25" s="715"/>
      <c r="DK25" s="716"/>
      <c r="DL25" s="688">
        <v>602222</v>
      </c>
      <c r="DM25" s="715"/>
      <c r="DN25" s="715"/>
      <c r="DO25" s="715"/>
      <c r="DP25" s="715"/>
      <c r="DQ25" s="715"/>
      <c r="DR25" s="715"/>
      <c r="DS25" s="715"/>
      <c r="DT25" s="715"/>
      <c r="DU25" s="715"/>
      <c r="DV25" s="716"/>
      <c r="DW25" s="684">
        <v>21</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5004</v>
      </c>
      <c r="S26" s="680"/>
      <c r="T26" s="680"/>
      <c r="U26" s="680"/>
      <c r="V26" s="680"/>
      <c r="W26" s="680"/>
      <c r="X26" s="680"/>
      <c r="Y26" s="681"/>
      <c r="Z26" s="682">
        <v>0.1</v>
      </c>
      <c r="AA26" s="682"/>
      <c r="AB26" s="682"/>
      <c r="AC26" s="682"/>
      <c r="AD26" s="683" t="s">
        <v>175</v>
      </c>
      <c r="AE26" s="683"/>
      <c r="AF26" s="683"/>
      <c r="AG26" s="683"/>
      <c r="AH26" s="683"/>
      <c r="AI26" s="683"/>
      <c r="AJ26" s="683"/>
      <c r="AK26" s="683"/>
      <c r="AL26" s="684" t="s">
        <v>175</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175</v>
      </c>
      <c r="BH26" s="680"/>
      <c r="BI26" s="680"/>
      <c r="BJ26" s="680"/>
      <c r="BK26" s="680"/>
      <c r="BL26" s="680"/>
      <c r="BM26" s="680"/>
      <c r="BN26" s="681"/>
      <c r="BO26" s="682" t="s">
        <v>175</v>
      </c>
      <c r="BP26" s="682"/>
      <c r="BQ26" s="682"/>
      <c r="BR26" s="682"/>
      <c r="BS26" s="688" t="s">
        <v>175</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400246</v>
      </c>
      <c r="CS26" s="680"/>
      <c r="CT26" s="680"/>
      <c r="CU26" s="680"/>
      <c r="CV26" s="680"/>
      <c r="CW26" s="680"/>
      <c r="CX26" s="680"/>
      <c r="CY26" s="681"/>
      <c r="CZ26" s="684">
        <v>10.1</v>
      </c>
      <c r="DA26" s="713"/>
      <c r="DB26" s="713"/>
      <c r="DC26" s="717"/>
      <c r="DD26" s="688">
        <v>360965</v>
      </c>
      <c r="DE26" s="680"/>
      <c r="DF26" s="680"/>
      <c r="DG26" s="680"/>
      <c r="DH26" s="680"/>
      <c r="DI26" s="680"/>
      <c r="DJ26" s="680"/>
      <c r="DK26" s="681"/>
      <c r="DL26" s="688" t="s">
        <v>175</v>
      </c>
      <c r="DM26" s="680"/>
      <c r="DN26" s="680"/>
      <c r="DO26" s="680"/>
      <c r="DP26" s="680"/>
      <c r="DQ26" s="680"/>
      <c r="DR26" s="680"/>
      <c r="DS26" s="680"/>
      <c r="DT26" s="680"/>
      <c r="DU26" s="680"/>
      <c r="DV26" s="681"/>
      <c r="DW26" s="684" t="s">
        <v>235</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342080</v>
      </c>
      <c r="S27" s="680"/>
      <c r="T27" s="680"/>
      <c r="U27" s="680"/>
      <c r="V27" s="680"/>
      <c r="W27" s="680"/>
      <c r="X27" s="680"/>
      <c r="Y27" s="681"/>
      <c r="Z27" s="682">
        <v>8.3000000000000007</v>
      </c>
      <c r="AA27" s="682"/>
      <c r="AB27" s="682"/>
      <c r="AC27" s="682"/>
      <c r="AD27" s="683" t="s">
        <v>175</v>
      </c>
      <c r="AE27" s="683"/>
      <c r="AF27" s="683"/>
      <c r="AG27" s="683"/>
      <c r="AH27" s="683"/>
      <c r="AI27" s="683"/>
      <c r="AJ27" s="683"/>
      <c r="AK27" s="683"/>
      <c r="AL27" s="684" t="s">
        <v>175</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1078486</v>
      </c>
      <c r="BH27" s="680"/>
      <c r="BI27" s="680"/>
      <c r="BJ27" s="680"/>
      <c r="BK27" s="680"/>
      <c r="BL27" s="680"/>
      <c r="BM27" s="680"/>
      <c r="BN27" s="681"/>
      <c r="BO27" s="682">
        <v>100</v>
      </c>
      <c r="BP27" s="682"/>
      <c r="BQ27" s="682"/>
      <c r="BR27" s="682"/>
      <c r="BS27" s="688" t="s">
        <v>175</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654371</v>
      </c>
      <c r="CS27" s="715"/>
      <c r="CT27" s="715"/>
      <c r="CU27" s="715"/>
      <c r="CV27" s="715"/>
      <c r="CW27" s="715"/>
      <c r="CX27" s="715"/>
      <c r="CY27" s="716"/>
      <c r="CZ27" s="684">
        <v>16.600000000000001</v>
      </c>
      <c r="DA27" s="713"/>
      <c r="DB27" s="713"/>
      <c r="DC27" s="717"/>
      <c r="DD27" s="688">
        <v>207000</v>
      </c>
      <c r="DE27" s="715"/>
      <c r="DF27" s="715"/>
      <c r="DG27" s="715"/>
      <c r="DH27" s="715"/>
      <c r="DI27" s="715"/>
      <c r="DJ27" s="715"/>
      <c r="DK27" s="716"/>
      <c r="DL27" s="688">
        <v>205297</v>
      </c>
      <c r="DM27" s="715"/>
      <c r="DN27" s="715"/>
      <c r="DO27" s="715"/>
      <c r="DP27" s="715"/>
      <c r="DQ27" s="715"/>
      <c r="DR27" s="715"/>
      <c r="DS27" s="715"/>
      <c r="DT27" s="715"/>
      <c r="DU27" s="715"/>
      <c r="DV27" s="716"/>
      <c r="DW27" s="684">
        <v>7.1</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173</v>
      </c>
      <c r="S28" s="680"/>
      <c r="T28" s="680"/>
      <c r="U28" s="680"/>
      <c r="V28" s="680"/>
      <c r="W28" s="680"/>
      <c r="X28" s="680"/>
      <c r="Y28" s="681"/>
      <c r="Z28" s="682" t="s">
        <v>235</v>
      </c>
      <c r="AA28" s="682"/>
      <c r="AB28" s="682"/>
      <c r="AC28" s="682"/>
      <c r="AD28" s="683" t="s">
        <v>175</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351697</v>
      </c>
      <c r="CS28" s="680"/>
      <c r="CT28" s="680"/>
      <c r="CU28" s="680"/>
      <c r="CV28" s="680"/>
      <c r="CW28" s="680"/>
      <c r="CX28" s="680"/>
      <c r="CY28" s="681"/>
      <c r="CZ28" s="684">
        <v>8.9</v>
      </c>
      <c r="DA28" s="713"/>
      <c r="DB28" s="713"/>
      <c r="DC28" s="717"/>
      <c r="DD28" s="688">
        <v>351697</v>
      </c>
      <c r="DE28" s="680"/>
      <c r="DF28" s="680"/>
      <c r="DG28" s="680"/>
      <c r="DH28" s="680"/>
      <c r="DI28" s="680"/>
      <c r="DJ28" s="680"/>
      <c r="DK28" s="681"/>
      <c r="DL28" s="688">
        <v>351697</v>
      </c>
      <c r="DM28" s="680"/>
      <c r="DN28" s="680"/>
      <c r="DO28" s="680"/>
      <c r="DP28" s="680"/>
      <c r="DQ28" s="680"/>
      <c r="DR28" s="680"/>
      <c r="DS28" s="680"/>
      <c r="DT28" s="680"/>
      <c r="DU28" s="680"/>
      <c r="DV28" s="681"/>
      <c r="DW28" s="684">
        <v>12.2</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268443</v>
      </c>
      <c r="S29" s="680"/>
      <c r="T29" s="680"/>
      <c r="U29" s="680"/>
      <c r="V29" s="680"/>
      <c r="W29" s="680"/>
      <c r="X29" s="680"/>
      <c r="Y29" s="681"/>
      <c r="Z29" s="682">
        <v>6.5</v>
      </c>
      <c r="AA29" s="682"/>
      <c r="AB29" s="682"/>
      <c r="AC29" s="682"/>
      <c r="AD29" s="683" t="s">
        <v>235</v>
      </c>
      <c r="AE29" s="683"/>
      <c r="AF29" s="683"/>
      <c r="AG29" s="683"/>
      <c r="AH29" s="683"/>
      <c r="AI29" s="683"/>
      <c r="AJ29" s="683"/>
      <c r="AK29" s="683"/>
      <c r="AL29" s="684" t="s">
        <v>235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71</v>
      </c>
      <c r="CG29" s="695"/>
      <c r="CH29" s="695"/>
      <c r="CI29" s="695"/>
      <c r="CJ29" s="695"/>
      <c r="CK29" s="695"/>
      <c r="CL29" s="695"/>
      <c r="CM29" s="695"/>
      <c r="CN29" s="695"/>
      <c r="CO29" s="695"/>
      <c r="CP29" s="695"/>
      <c r="CQ29" s="696"/>
      <c r="CR29" s="679">
        <v>351697</v>
      </c>
      <c r="CS29" s="715"/>
      <c r="CT29" s="715"/>
      <c r="CU29" s="715"/>
      <c r="CV29" s="715"/>
      <c r="CW29" s="715"/>
      <c r="CX29" s="715"/>
      <c r="CY29" s="716"/>
      <c r="CZ29" s="684">
        <v>8.9</v>
      </c>
      <c r="DA29" s="713"/>
      <c r="DB29" s="713"/>
      <c r="DC29" s="717"/>
      <c r="DD29" s="688">
        <v>351697</v>
      </c>
      <c r="DE29" s="715"/>
      <c r="DF29" s="715"/>
      <c r="DG29" s="715"/>
      <c r="DH29" s="715"/>
      <c r="DI29" s="715"/>
      <c r="DJ29" s="715"/>
      <c r="DK29" s="716"/>
      <c r="DL29" s="688">
        <v>351697</v>
      </c>
      <c r="DM29" s="715"/>
      <c r="DN29" s="715"/>
      <c r="DO29" s="715"/>
      <c r="DP29" s="715"/>
      <c r="DQ29" s="715"/>
      <c r="DR29" s="715"/>
      <c r="DS29" s="715"/>
      <c r="DT29" s="715"/>
      <c r="DU29" s="715"/>
      <c r="DV29" s="716"/>
      <c r="DW29" s="684">
        <v>12.2</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9172</v>
      </c>
      <c r="S30" s="680"/>
      <c r="T30" s="680"/>
      <c r="U30" s="680"/>
      <c r="V30" s="680"/>
      <c r="W30" s="680"/>
      <c r="X30" s="680"/>
      <c r="Y30" s="681"/>
      <c r="Z30" s="682">
        <v>0.2</v>
      </c>
      <c r="AA30" s="682"/>
      <c r="AB30" s="682"/>
      <c r="AC30" s="682"/>
      <c r="AD30" s="683">
        <v>8127</v>
      </c>
      <c r="AE30" s="683"/>
      <c r="AF30" s="683"/>
      <c r="AG30" s="683"/>
      <c r="AH30" s="683"/>
      <c r="AI30" s="683"/>
      <c r="AJ30" s="683"/>
      <c r="AK30" s="683"/>
      <c r="AL30" s="684">
        <v>0.3</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98.9</v>
      </c>
      <c r="BH30" s="740"/>
      <c r="BI30" s="740"/>
      <c r="BJ30" s="740"/>
      <c r="BK30" s="740"/>
      <c r="BL30" s="740"/>
      <c r="BM30" s="674">
        <v>94.6</v>
      </c>
      <c r="BN30" s="740"/>
      <c r="BO30" s="740"/>
      <c r="BP30" s="740"/>
      <c r="BQ30" s="741"/>
      <c r="BR30" s="739">
        <v>99</v>
      </c>
      <c r="BS30" s="740"/>
      <c r="BT30" s="740"/>
      <c r="BU30" s="740"/>
      <c r="BV30" s="740"/>
      <c r="BW30" s="740"/>
      <c r="BX30" s="674">
        <v>94.4</v>
      </c>
      <c r="BY30" s="740"/>
      <c r="BZ30" s="740"/>
      <c r="CA30" s="740"/>
      <c r="CB30" s="741"/>
      <c r="CD30" s="744"/>
      <c r="CE30" s="745"/>
      <c r="CF30" s="694" t="s">
        <v>311</v>
      </c>
      <c r="CG30" s="695"/>
      <c r="CH30" s="695"/>
      <c r="CI30" s="695"/>
      <c r="CJ30" s="695"/>
      <c r="CK30" s="695"/>
      <c r="CL30" s="695"/>
      <c r="CM30" s="695"/>
      <c r="CN30" s="695"/>
      <c r="CO30" s="695"/>
      <c r="CP30" s="695"/>
      <c r="CQ30" s="696"/>
      <c r="CR30" s="679">
        <v>327606</v>
      </c>
      <c r="CS30" s="680"/>
      <c r="CT30" s="680"/>
      <c r="CU30" s="680"/>
      <c r="CV30" s="680"/>
      <c r="CW30" s="680"/>
      <c r="CX30" s="680"/>
      <c r="CY30" s="681"/>
      <c r="CZ30" s="684">
        <v>8.3000000000000007</v>
      </c>
      <c r="DA30" s="713"/>
      <c r="DB30" s="713"/>
      <c r="DC30" s="717"/>
      <c r="DD30" s="688">
        <v>327606</v>
      </c>
      <c r="DE30" s="680"/>
      <c r="DF30" s="680"/>
      <c r="DG30" s="680"/>
      <c r="DH30" s="680"/>
      <c r="DI30" s="680"/>
      <c r="DJ30" s="680"/>
      <c r="DK30" s="681"/>
      <c r="DL30" s="688">
        <v>327606</v>
      </c>
      <c r="DM30" s="680"/>
      <c r="DN30" s="680"/>
      <c r="DO30" s="680"/>
      <c r="DP30" s="680"/>
      <c r="DQ30" s="680"/>
      <c r="DR30" s="680"/>
      <c r="DS30" s="680"/>
      <c r="DT30" s="680"/>
      <c r="DU30" s="680"/>
      <c r="DV30" s="681"/>
      <c r="DW30" s="684">
        <v>11.4</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10555</v>
      </c>
      <c r="S31" s="680"/>
      <c r="T31" s="680"/>
      <c r="U31" s="680"/>
      <c r="V31" s="680"/>
      <c r="W31" s="680"/>
      <c r="X31" s="680"/>
      <c r="Y31" s="681"/>
      <c r="Z31" s="682">
        <v>0.3</v>
      </c>
      <c r="AA31" s="682"/>
      <c r="AB31" s="682"/>
      <c r="AC31" s="682"/>
      <c r="AD31" s="683" t="s">
        <v>235</v>
      </c>
      <c r="AE31" s="683"/>
      <c r="AF31" s="683"/>
      <c r="AG31" s="683"/>
      <c r="AH31" s="683"/>
      <c r="AI31" s="683"/>
      <c r="AJ31" s="683"/>
      <c r="AK31" s="683"/>
      <c r="AL31" s="684" t="s">
        <v>173</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15"/>
      <c r="BI31" s="715"/>
      <c r="BJ31" s="715"/>
      <c r="BK31" s="715"/>
      <c r="BL31" s="715"/>
      <c r="BM31" s="685">
        <v>96.6</v>
      </c>
      <c r="BN31" s="737"/>
      <c r="BO31" s="737"/>
      <c r="BP31" s="737"/>
      <c r="BQ31" s="738"/>
      <c r="BR31" s="736">
        <v>99.2</v>
      </c>
      <c r="BS31" s="715"/>
      <c r="BT31" s="715"/>
      <c r="BU31" s="715"/>
      <c r="BV31" s="715"/>
      <c r="BW31" s="715"/>
      <c r="BX31" s="685">
        <v>96.9</v>
      </c>
      <c r="BY31" s="737"/>
      <c r="BZ31" s="737"/>
      <c r="CA31" s="737"/>
      <c r="CB31" s="738"/>
      <c r="CD31" s="744"/>
      <c r="CE31" s="745"/>
      <c r="CF31" s="694" t="s">
        <v>315</v>
      </c>
      <c r="CG31" s="695"/>
      <c r="CH31" s="695"/>
      <c r="CI31" s="695"/>
      <c r="CJ31" s="695"/>
      <c r="CK31" s="695"/>
      <c r="CL31" s="695"/>
      <c r="CM31" s="695"/>
      <c r="CN31" s="695"/>
      <c r="CO31" s="695"/>
      <c r="CP31" s="695"/>
      <c r="CQ31" s="696"/>
      <c r="CR31" s="679">
        <v>24091</v>
      </c>
      <c r="CS31" s="715"/>
      <c r="CT31" s="715"/>
      <c r="CU31" s="715"/>
      <c r="CV31" s="715"/>
      <c r="CW31" s="715"/>
      <c r="CX31" s="715"/>
      <c r="CY31" s="716"/>
      <c r="CZ31" s="684">
        <v>0.6</v>
      </c>
      <c r="DA31" s="713"/>
      <c r="DB31" s="713"/>
      <c r="DC31" s="717"/>
      <c r="DD31" s="688">
        <v>24091</v>
      </c>
      <c r="DE31" s="715"/>
      <c r="DF31" s="715"/>
      <c r="DG31" s="715"/>
      <c r="DH31" s="715"/>
      <c r="DI31" s="715"/>
      <c r="DJ31" s="715"/>
      <c r="DK31" s="716"/>
      <c r="DL31" s="688">
        <v>24091</v>
      </c>
      <c r="DM31" s="715"/>
      <c r="DN31" s="715"/>
      <c r="DO31" s="715"/>
      <c r="DP31" s="715"/>
      <c r="DQ31" s="715"/>
      <c r="DR31" s="715"/>
      <c r="DS31" s="715"/>
      <c r="DT31" s="715"/>
      <c r="DU31" s="715"/>
      <c r="DV31" s="716"/>
      <c r="DW31" s="684">
        <v>0.8</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102843</v>
      </c>
      <c r="S32" s="680"/>
      <c r="T32" s="680"/>
      <c r="U32" s="680"/>
      <c r="V32" s="680"/>
      <c r="W32" s="680"/>
      <c r="X32" s="680"/>
      <c r="Y32" s="681"/>
      <c r="Z32" s="682">
        <v>2.5</v>
      </c>
      <c r="AA32" s="682"/>
      <c r="AB32" s="682"/>
      <c r="AC32" s="682"/>
      <c r="AD32" s="683" t="s">
        <v>235</v>
      </c>
      <c r="AE32" s="683"/>
      <c r="AF32" s="683"/>
      <c r="AG32" s="683"/>
      <c r="AH32" s="683"/>
      <c r="AI32" s="683"/>
      <c r="AJ32" s="683"/>
      <c r="AK32" s="683"/>
      <c r="AL32" s="684" t="s">
        <v>173</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98.7</v>
      </c>
      <c r="BH32" s="749"/>
      <c r="BI32" s="749"/>
      <c r="BJ32" s="749"/>
      <c r="BK32" s="749"/>
      <c r="BL32" s="749"/>
      <c r="BM32" s="750">
        <v>92.3</v>
      </c>
      <c r="BN32" s="749"/>
      <c r="BO32" s="749"/>
      <c r="BP32" s="749"/>
      <c r="BQ32" s="751"/>
      <c r="BR32" s="748">
        <v>98.6</v>
      </c>
      <c r="BS32" s="749"/>
      <c r="BT32" s="749"/>
      <c r="BU32" s="749"/>
      <c r="BV32" s="749"/>
      <c r="BW32" s="749"/>
      <c r="BX32" s="750">
        <v>91.6</v>
      </c>
      <c r="BY32" s="749"/>
      <c r="BZ32" s="749"/>
      <c r="CA32" s="749"/>
      <c r="CB32" s="751"/>
      <c r="CD32" s="746"/>
      <c r="CE32" s="747"/>
      <c r="CF32" s="694" t="s">
        <v>318</v>
      </c>
      <c r="CG32" s="695"/>
      <c r="CH32" s="695"/>
      <c r="CI32" s="695"/>
      <c r="CJ32" s="695"/>
      <c r="CK32" s="695"/>
      <c r="CL32" s="695"/>
      <c r="CM32" s="695"/>
      <c r="CN32" s="695"/>
      <c r="CO32" s="695"/>
      <c r="CP32" s="695"/>
      <c r="CQ32" s="696"/>
      <c r="CR32" s="679" t="s">
        <v>175</v>
      </c>
      <c r="CS32" s="680"/>
      <c r="CT32" s="680"/>
      <c r="CU32" s="680"/>
      <c r="CV32" s="680"/>
      <c r="CW32" s="680"/>
      <c r="CX32" s="680"/>
      <c r="CY32" s="681"/>
      <c r="CZ32" s="684" t="s">
        <v>175</v>
      </c>
      <c r="DA32" s="713"/>
      <c r="DB32" s="713"/>
      <c r="DC32" s="717"/>
      <c r="DD32" s="688" t="s">
        <v>175</v>
      </c>
      <c r="DE32" s="680"/>
      <c r="DF32" s="680"/>
      <c r="DG32" s="680"/>
      <c r="DH32" s="680"/>
      <c r="DI32" s="680"/>
      <c r="DJ32" s="680"/>
      <c r="DK32" s="681"/>
      <c r="DL32" s="688" t="s">
        <v>235</v>
      </c>
      <c r="DM32" s="680"/>
      <c r="DN32" s="680"/>
      <c r="DO32" s="680"/>
      <c r="DP32" s="680"/>
      <c r="DQ32" s="680"/>
      <c r="DR32" s="680"/>
      <c r="DS32" s="680"/>
      <c r="DT32" s="680"/>
      <c r="DU32" s="680"/>
      <c r="DV32" s="681"/>
      <c r="DW32" s="684" t="s">
        <v>175</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146002</v>
      </c>
      <c r="S33" s="680"/>
      <c r="T33" s="680"/>
      <c r="U33" s="680"/>
      <c r="V33" s="680"/>
      <c r="W33" s="680"/>
      <c r="X33" s="680"/>
      <c r="Y33" s="681"/>
      <c r="Z33" s="682">
        <v>3.5</v>
      </c>
      <c r="AA33" s="682"/>
      <c r="AB33" s="682"/>
      <c r="AC33" s="682"/>
      <c r="AD33" s="683" t="s">
        <v>235</v>
      </c>
      <c r="AE33" s="683"/>
      <c r="AF33" s="683"/>
      <c r="AG33" s="683"/>
      <c r="AH33" s="683"/>
      <c r="AI33" s="683"/>
      <c r="AJ33" s="683"/>
      <c r="AK33" s="683"/>
      <c r="AL33" s="684" t="s">
        <v>175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1970047</v>
      </c>
      <c r="CS33" s="715"/>
      <c r="CT33" s="715"/>
      <c r="CU33" s="715"/>
      <c r="CV33" s="715"/>
      <c r="CW33" s="715"/>
      <c r="CX33" s="715"/>
      <c r="CY33" s="716"/>
      <c r="CZ33" s="684">
        <v>49.9</v>
      </c>
      <c r="DA33" s="713"/>
      <c r="DB33" s="713"/>
      <c r="DC33" s="717"/>
      <c r="DD33" s="688">
        <v>1671362</v>
      </c>
      <c r="DE33" s="715"/>
      <c r="DF33" s="715"/>
      <c r="DG33" s="715"/>
      <c r="DH33" s="715"/>
      <c r="DI33" s="715"/>
      <c r="DJ33" s="715"/>
      <c r="DK33" s="716"/>
      <c r="DL33" s="688">
        <v>1292417</v>
      </c>
      <c r="DM33" s="715"/>
      <c r="DN33" s="715"/>
      <c r="DO33" s="715"/>
      <c r="DP33" s="715"/>
      <c r="DQ33" s="715"/>
      <c r="DR33" s="715"/>
      <c r="DS33" s="715"/>
      <c r="DT33" s="715"/>
      <c r="DU33" s="715"/>
      <c r="DV33" s="716"/>
      <c r="DW33" s="684">
        <v>45</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48886</v>
      </c>
      <c r="S34" s="680"/>
      <c r="T34" s="680"/>
      <c r="U34" s="680"/>
      <c r="V34" s="680"/>
      <c r="W34" s="680"/>
      <c r="X34" s="680"/>
      <c r="Y34" s="681"/>
      <c r="Z34" s="682">
        <v>1.2</v>
      </c>
      <c r="AA34" s="682"/>
      <c r="AB34" s="682"/>
      <c r="AC34" s="682"/>
      <c r="AD34" s="683" t="s">
        <v>175</v>
      </c>
      <c r="AE34" s="683"/>
      <c r="AF34" s="683"/>
      <c r="AG34" s="683"/>
      <c r="AH34" s="683"/>
      <c r="AI34" s="683"/>
      <c r="AJ34" s="683"/>
      <c r="AK34" s="683"/>
      <c r="AL34" s="684" t="s">
        <v>175</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483229</v>
      </c>
      <c r="CS34" s="680"/>
      <c r="CT34" s="680"/>
      <c r="CU34" s="680"/>
      <c r="CV34" s="680"/>
      <c r="CW34" s="680"/>
      <c r="CX34" s="680"/>
      <c r="CY34" s="681"/>
      <c r="CZ34" s="684">
        <v>12.2</v>
      </c>
      <c r="DA34" s="713"/>
      <c r="DB34" s="713"/>
      <c r="DC34" s="717"/>
      <c r="DD34" s="688">
        <v>395848</v>
      </c>
      <c r="DE34" s="680"/>
      <c r="DF34" s="680"/>
      <c r="DG34" s="680"/>
      <c r="DH34" s="680"/>
      <c r="DI34" s="680"/>
      <c r="DJ34" s="680"/>
      <c r="DK34" s="681"/>
      <c r="DL34" s="688">
        <v>264681</v>
      </c>
      <c r="DM34" s="680"/>
      <c r="DN34" s="680"/>
      <c r="DO34" s="680"/>
      <c r="DP34" s="680"/>
      <c r="DQ34" s="680"/>
      <c r="DR34" s="680"/>
      <c r="DS34" s="680"/>
      <c r="DT34" s="680"/>
      <c r="DU34" s="680"/>
      <c r="DV34" s="681"/>
      <c r="DW34" s="684">
        <v>9.1999999999999993</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206896</v>
      </c>
      <c r="S35" s="680"/>
      <c r="T35" s="680"/>
      <c r="U35" s="680"/>
      <c r="V35" s="680"/>
      <c r="W35" s="680"/>
      <c r="X35" s="680"/>
      <c r="Y35" s="681"/>
      <c r="Z35" s="682">
        <v>5</v>
      </c>
      <c r="AA35" s="682"/>
      <c r="AB35" s="682"/>
      <c r="AC35" s="682"/>
      <c r="AD35" s="683" t="s">
        <v>175</v>
      </c>
      <c r="AE35" s="683"/>
      <c r="AF35" s="683"/>
      <c r="AG35" s="683"/>
      <c r="AH35" s="683"/>
      <c r="AI35" s="683"/>
      <c r="AJ35" s="683"/>
      <c r="AK35" s="683"/>
      <c r="AL35" s="684" t="s">
        <v>173</v>
      </c>
      <c r="AM35" s="685"/>
      <c r="AN35" s="685"/>
      <c r="AO35" s="686"/>
      <c r="AP35" s="234"/>
      <c r="AQ35" s="752" t="s">
        <v>326</v>
      </c>
      <c r="AR35" s="753"/>
      <c r="AS35" s="753"/>
      <c r="AT35" s="753"/>
      <c r="AU35" s="753"/>
      <c r="AV35" s="753"/>
      <c r="AW35" s="753"/>
      <c r="AX35" s="753"/>
      <c r="AY35" s="754"/>
      <c r="AZ35" s="668">
        <v>666265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107837</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222489</v>
      </c>
      <c r="CS35" s="715"/>
      <c r="CT35" s="715"/>
      <c r="CU35" s="715"/>
      <c r="CV35" s="715"/>
      <c r="CW35" s="715"/>
      <c r="CX35" s="715"/>
      <c r="CY35" s="716"/>
      <c r="CZ35" s="684">
        <v>5.6</v>
      </c>
      <c r="DA35" s="713"/>
      <c r="DB35" s="713"/>
      <c r="DC35" s="717"/>
      <c r="DD35" s="688">
        <v>181367</v>
      </c>
      <c r="DE35" s="715"/>
      <c r="DF35" s="715"/>
      <c r="DG35" s="715"/>
      <c r="DH35" s="715"/>
      <c r="DI35" s="715"/>
      <c r="DJ35" s="715"/>
      <c r="DK35" s="716"/>
      <c r="DL35" s="688">
        <v>181302</v>
      </c>
      <c r="DM35" s="715"/>
      <c r="DN35" s="715"/>
      <c r="DO35" s="715"/>
      <c r="DP35" s="715"/>
      <c r="DQ35" s="715"/>
      <c r="DR35" s="715"/>
      <c r="DS35" s="715"/>
      <c r="DT35" s="715"/>
      <c r="DU35" s="715"/>
      <c r="DV35" s="716"/>
      <c r="DW35" s="684">
        <v>6.3</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173</v>
      </c>
      <c r="AA36" s="682"/>
      <c r="AB36" s="682"/>
      <c r="AC36" s="682"/>
      <c r="AD36" s="683" t="s">
        <v>175</v>
      </c>
      <c r="AE36" s="683"/>
      <c r="AF36" s="683"/>
      <c r="AG36" s="683"/>
      <c r="AH36" s="683"/>
      <c r="AI36" s="683"/>
      <c r="AJ36" s="683"/>
      <c r="AK36" s="683"/>
      <c r="AL36" s="684" t="s">
        <v>175</v>
      </c>
      <c r="AM36" s="685"/>
      <c r="AN36" s="685"/>
      <c r="AO36" s="686"/>
      <c r="AQ36" s="756" t="s">
        <v>330</v>
      </c>
      <c r="AR36" s="757"/>
      <c r="AS36" s="757"/>
      <c r="AT36" s="757"/>
      <c r="AU36" s="757"/>
      <c r="AV36" s="757"/>
      <c r="AW36" s="757"/>
      <c r="AX36" s="757"/>
      <c r="AY36" s="758"/>
      <c r="AZ36" s="679">
        <v>210683</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101222</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824822</v>
      </c>
      <c r="CS36" s="680"/>
      <c r="CT36" s="680"/>
      <c r="CU36" s="680"/>
      <c r="CV36" s="680"/>
      <c r="CW36" s="680"/>
      <c r="CX36" s="680"/>
      <c r="CY36" s="681"/>
      <c r="CZ36" s="684">
        <v>20.9</v>
      </c>
      <c r="DA36" s="713"/>
      <c r="DB36" s="713"/>
      <c r="DC36" s="717"/>
      <c r="DD36" s="688">
        <v>770200</v>
      </c>
      <c r="DE36" s="680"/>
      <c r="DF36" s="680"/>
      <c r="DG36" s="680"/>
      <c r="DH36" s="680"/>
      <c r="DI36" s="680"/>
      <c r="DJ36" s="680"/>
      <c r="DK36" s="681"/>
      <c r="DL36" s="688">
        <v>538488</v>
      </c>
      <c r="DM36" s="680"/>
      <c r="DN36" s="680"/>
      <c r="DO36" s="680"/>
      <c r="DP36" s="680"/>
      <c r="DQ36" s="680"/>
      <c r="DR36" s="680"/>
      <c r="DS36" s="680"/>
      <c r="DT36" s="680"/>
      <c r="DU36" s="680"/>
      <c r="DV36" s="681"/>
      <c r="DW36" s="684">
        <v>18.7</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145296</v>
      </c>
      <c r="S37" s="680"/>
      <c r="T37" s="680"/>
      <c r="U37" s="680"/>
      <c r="V37" s="680"/>
      <c r="W37" s="680"/>
      <c r="X37" s="680"/>
      <c r="Y37" s="681"/>
      <c r="Z37" s="682">
        <v>3.5</v>
      </c>
      <c r="AA37" s="682"/>
      <c r="AB37" s="682"/>
      <c r="AC37" s="682"/>
      <c r="AD37" s="683" t="s">
        <v>235</v>
      </c>
      <c r="AE37" s="683"/>
      <c r="AF37" s="683"/>
      <c r="AG37" s="683"/>
      <c r="AH37" s="683"/>
      <c r="AI37" s="683"/>
      <c r="AJ37" s="683"/>
      <c r="AK37" s="683"/>
      <c r="AL37" s="684" t="s">
        <v>175</v>
      </c>
      <c r="AM37" s="685"/>
      <c r="AN37" s="685"/>
      <c r="AO37" s="686"/>
      <c r="AQ37" s="756" t="s">
        <v>334</v>
      </c>
      <c r="AR37" s="757"/>
      <c r="AS37" s="757"/>
      <c r="AT37" s="757"/>
      <c r="AU37" s="757"/>
      <c r="AV37" s="757"/>
      <c r="AW37" s="757"/>
      <c r="AX37" s="757"/>
      <c r="AY37" s="758"/>
      <c r="AZ37" s="679">
        <v>94853</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1553</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310973</v>
      </c>
      <c r="CS37" s="715"/>
      <c r="CT37" s="715"/>
      <c r="CU37" s="715"/>
      <c r="CV37" s="715"/>
      <c r="CW37" s="715"/>
      <c r="CX37" s="715"/>
      <c r="CY37" s="716"/>
      <c r="CZ37" s="684">
        <v>7.9</v>
      </c>
      <c r="DA37" s="713"/>
      <c r="DB37" s="713"/>
      <c r="DC37" s="717"/>
      <c r="DD37" s="688">
        <v>310973</v>
      </c>
      <c r="DE37" s="715"/>
      <c r="DF37" s="715"/>
      <c r="DG37" s="715"/>
      <c r="DH37" s="715"/>
      <c r="DI37" s="715"/>
      <c r="DJ37" s="715"/>
      <c r="DK37" s="716"/>
      <c r="DL37" s="688">
        <v>310973</v>
      </c>
      <c r="DM37" s="715"/>
      <c r="DN37" s="715"/>
      <c r="DO37" s="715"/>
      <c r="DP37" s="715"/>
      <c r="DQ37" s="715"/>
      <c r="DR37" s="715"/>
      <c r="DS37" s="715"/>
      <c r="DT37" s="715"/>
      <c r="DU37" s="715"/>
      <c r="DV37" s="716"/>
      <c r="DW37" s="684">
        <v>10.8</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4132039</v>
      </c>
      <c r="S38" s="760"/>
      <c r="T38" s="760"/>
      <c r="U38" s="760"/>
      <c r="V38" s="760"/>
      <c r="W38" s="760"/>
      <c r="X38" s="760"/>
      <c r="Y38" s="761"/>
      <c r="Z38" s="762">
        <v>100</v>
      </c>
      <c r="AA38" s="762"/>
      <c r="AB38" s="762"/>
      <c r="AC38" s="762"/>
      <c r="AD38" s="763">
        <v>2728226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173</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2558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365550</v>
      </c>
      <c r="CS38" s="680"/>
      <c r="CT38" s="680"/>
      <c r="CU38" s="680"/>
      <c r="CV38" s="680"/>
      <c r="CW38" s="680"/>
      <c r="CX38" s="680"/>
      <c r="CY38" s="681"/>
      <c r="CZ38" s="684">
        <v>9.3000000000000007</v>
      </c>
      <c r="DA38" s="713"/>
      <c r="DB38" s="713"/>
      <c r="DC38" s="717"/>
      <c r="DD38" s="688">
        <v>316342</v>
      </c>
      <c r="DE38" s="680"/>
      <c r="DF38" s="680"/>
      <c r="DG38" s="680"/>
      <c r="DH38" s="680"/>
      <c r="DI38" s="680"/>
      <c r="DJ38" s="680"/>
      <c r="DK38" s="681"/>
      <c r="DL38" s="688">
        <v>302946</v>
      </c>
      <c r="DM38" s="680"/>
      <c r="DN38" s="680"/>
      <c r="DO38" s="680"/>
      <c r="DP38" s="680"/>
      <c r="DQ38" s="680"/>
      <c r="DR38" s="680"/>
      <c r="DS38" s="680"/>
      <c r="DT38" s="680"/>
      <c r="DU38" s="680"/>
      <c r="DV38" s="681"/>
      <c r="DW38" s="684">
        <v>10.5</v>
      </c>
      <c r="DX38" s="713"/>
      <c r="DY38" s="713"/>
      <c r="DZ38" s="713"/>
      <c r="EA38" s="713"/>
      <c r="EB38" s="713"/>
      <c r="EC38" s="714"/>
    </row>
    <row r="39" spans="2:133" ht="11.25" customHeight="1">
      <c r="AQ39" s="756" t="s">
        <v>341</v>
      </c>
      <c r="AR39" s="757"/>
      <c r="AS39" s="757"/>
      <c r="AT39" s="757"/>
      <c r="AU39" s="757"/>
      <c r="AV39" s="757"/>
      <c r="AW39" s="757"/>
      <c r="AX39" s="757"/>
      <c r="AY39" s="758"/>
      <c r="AZ39" s="679" t="s">
        <v>235</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70</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3117</v>
      </c>
      <c r="CS39" s="715"/>
      <c r="CT39" s="715"/>
      <c r="CU39" s="715"/>
      <c r="CV39" s="715"/>
      <c r="CW39" s="715"/>
      <c r="CX39" s="715"/>
      <c r="CY39" s="716"/>
      <c r="CZ39" s="684">
        <v>0.1</v>
      </c>
      <c r="DA39" s="713"/>
      <c r="DB39" s="713"/>
      <c r="DC39" s="717"/>
      <c r="DD39" s="688">
        <v>2605</v>
      </c>
      <c r="DE39" s="715"/>
      <c r="DF39" s="715"/>
      <c r="DG39" s="715"/>
      <c r="DH39" s="715"/>
      <c r="DI39" s="715"/>
      <c r="DJ39" s="715"/>
      <c r="DK39" s="716"/>
      <c r="DL39" s="688" t="s">
        <v>175</v>
      </c>
      <c r="DM39" s="715"/>
      <c r="DN39" s="715"/>
      <c r="DO39" s="715"/>
      <c r="DP39" s="715"/>
      <c r="DQ39" s="715"/>
      <c r="DR39" s="715"/>
      <c r="DS39" s="715"/>
      <c r="DT39" s="715"/>
      <c r="DU39" s="715"/>
      <c r="DV39" s="716"/>
      <c r="DW39" s="684" t="s">
        <v>175</v>
      </c>
      <c r="DX39" s="713"/>
      <c r="DY39" s="713"/>
      <c r="DZ39" s="713"/>
      <c r="EA39" s="713"/>
      <c r="EB39" s="713"/>
      <c r="EC39" s="714"/>
    </row>
    <row r="40" spans="2:133" ht="11.25" customHeight="1">
      <c r="AQ40" s="756" t="s">
        <v>345</v>
      </c>
      <c r="AR40" s="757"/>
      <c r="AS40" s="757"/>
      <c r="AT40" s="757"/>
      <c r="AU40" s="757"/>
      <c r="AV40" s="757"/>
      <c r="AW40" s="757"/>
      <c r="AX40" s="757"/>
      <c r="AY40" s="758"/>
      <c r="AZ40" s="679">
        <v>60221</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175</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70840</v>
      </c>
      <c r="CS40" s="680"/>
      <c r="CT40" s="680"/>
      <c r="CU40" s="680"/>
      <c r="CV40" s="680"/>
      <c r="CW40" s="680"/>
      <c r="CX40" s="680"/>
      <c r="CY40" s="681"/>
      <c r="CZ40" s="684">
        <v>1.8</v>
      </c>
      <c r="DA40" s="713"/>
      <c r="DB40" s="713"/>
      <c r="DC40" s="717"/>
      <c r="DD40" s="688">
        <v>5000</v>
      </c>
      <c r="DE40" s="680"/>
      <c r="DF40" s="680"/>
      <c r="DG40" s="680"/>
      <c r="DH40" s="680"/>
      <c r="DI40" s="680"/>
      <c r="DJ40" s="680"/>
      <c r="DK40" s="681"/>
      <c r="DL40" s="688">
        <v>5000</v>
      </c>
      <c r="DM40" s="680"/>
      <c r="DN40" s="680"/>
      <c r="DO40" s="680"/>
      <c r="DP40" s="680"/>
      <c r="DQ40" s="680"/>
      <c r="DR40" s="680"/>
      <c r="DS40" s="680"/>
      <c r="DT40" s="680"/>
      <c r="DU40" s="680"/>
      <c r="DV40" s="681"/>
      <c r="DW40" s="684">
        <v>0.2</v>
      </c>
      <c r="DX40" s="713"/>
      <c r="DY40" s="713"/>
      <c r="DZ40" s="713"/>
      <c r="EA40" s="713"/>
      <c r="EB40" s="713"/>
      <c r="EC40" s="714"/>
    </row>
    <row r="41" spans="2:133" ht="11.25" customHeight="1">
      <c r="AQ41" s="766" t="s">
        <v>348</v>
      </c>
      <c r="AR41" s="767"/>
      <c r="AS41" s="767"/>
      <c r="AT41" s="767"/>
      <c r="AU41" s="767"/>
      <c r="AV41" s="767"/>
      <c r="AW41" s="767"/>
      <c r="AX41" s="767"/>
      <c r="AY41" s="768"/>
      <c r="AZ41" s="759">
        <v>300508</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284</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175</v>
      </c>
      <c r="CS41" s="715"/>
      <c r="CT41" s="715"/>
      <c r="CU41" s="715"/>
      <c r="CV41" s="715"/>
      <c r="CW41" s="715"/>
      <c r="CX41" s="715"/>
      <c r="CY41" s="716"/>
      <c r="CZ41" s="684" t="s">
        <v>173</v>
      </c>
      <c r="DA41" s="713"/>
      <c r="DB41" s="713"/>
      <c r="DC41" s="717"/>
      <c r="DD41" s="688" t="s">
        <v>173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323453</v>
      </c>
      <c r="CS42" s="680"/>
      <c r="CT42" s="680"/>
      <c r="CU42" s="680"/>
      <c r="CV42" s="680"/>
      <c r="CW42" s="680"/>
      <c r="CX42" s="680"/>
      <c r="CY42" s="681"/>
      <c r="CZ42" s="684">
        <v>8.1999999999999993</v>
      </c>
      <c r="DA42" s="685"/>
      <c r="DB42" s="685"/>
      <c r="DC42" s="780"/>
      <c r="DD42" s="688">
        <v>276403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6871</v>
      </c>
      <c r="CS43" s="715"/>
      <c r="CT43" s="715"/>
      <c r="CU43" s="715"/>
      <c r="CV43" s="715"/>
      <c r="CW43" s="715"/>
      <c r="CX43" s="715"/>
      <c r="CY43" s="716"/>
      <c r="CZ43" s="684">
        <v>0.2</v>
      </c>
      <c r="DA43" s="713"/>
      <c r="DB43" s="713"/>
      <c r="DC43" s="717"/>
      <c r="DD43" s="688">
        <v>6871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307</v>
      </c>
      <c r="CE44" s="792"/>
      <c r="CF44" s="676" t="s">
        <v>356</v>
      </c>
      <c r="CG44" s="677"/>
      <c r="CH44" s="677"/>
      <c r="CI44" s="677"/>
      <c r="CJ44" s="677"/>
      <c r="CK44" s="677"/>
      <c r="CL44" s="677"/>
      <c r="CM44" s="677"/>
      <c r="CN44" s="677"/>
      <c r="CO44" s="677"/>
      <c r="CP44" s="677"/>
      <c r="CQ44" s="678"/>
      <c r="CR44" s="679">
        <v>314620</v>
      </c>
      <c r="CS44" s="680"/>
      <c r="CT44" s="680"/>
      <c r="CU44" s="680"/>
      <c r="CV44" s="680"/>
      <c r="CW44" s="680"/>
      <c r="CX44" s="680"/>
      <c r="CY44" s="681"/>
      <c r="CZ44" s="684">
        <v>8</v>
      </c>
      <c r="DA44" s="685"/>
      <c r="DB44" s="685"/>
      <c r="DC44" s="780"/>
      <c r="DD44" s="688">
        <v>276196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17172</v>
      </c>
      <c r="CS45" s="715"/>
      <c r="CT45" s="715"/>
      <c r="CU45" s="715"/>
      <c r="CV45" s="715"/>
      <c r="CW45" s="715"/>
      <c r="CX45" s="715"/>
      <c r="CY45" s="716"/>
      <c r="CZ45" s="684">
        <v>0.4</v>
      </c>
      <c r="DA45" s="713"/>
      <c r="DB45" s="713"/>
      <c r="DC45" s="717"/>
      <c r="DD45" s="688">
        <v>8586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297448</v>
      </c>
      <c r="CS46" s="680"/>
      <c r="CT46" s="680"/>
      <c r="CU46" s="680"/>
      <c r="CV46" s="680"/>
      <c r="CW46" s="680"/>
      <c r="CX46" s="680"/>
      <c r="CY46" s="681"/>
      <c r="CZ46" s="684">
        <v>7.5</v>
      </c>
      <c r="DA46" s="685"/>
      <c r="DB46" s="685"/>
      <c r="DC46" s="780"/>
      <c r="DD46" s="688">
        <v>267610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8833</v>
      </c>
      <c r="CS47" s="715"/>
      <c r="CT47" s="715"/>
      <c r="CU47" s="715"/>
      <c r="CV47" s="715"/>
      <c r="CW47" s="715"/>
      <c r="CX47" s="715"/>
      <c r="CY47" s="716"/>
      <c r="CZ47" s="684">
        <v>0.2</v>
      </c>
      <c r="DA47" s="713"/>
      <c r="DB47" s="713"/>
      <c r="DC47" s="717"/>
      <c r="DD47" s="688">
        <v>207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175</v>
      </c>
      <c r="CS48" s="680"/>
      <c r="CT48" s="680"/>
      <c r="CU48" s="680"/>
      <c r="CV48" s="680"/>
      <c r="CW48" s="680"/>
      <c r="CX48" s="680"/>
      <c r="CY48" s="681"/>
      <c r="CZ48" s="684" t="s">
        <v>175</v>
      </c>
      <c r="DA48" s="685"/>
      <c r="DB48" s="685"/>
      <c r="DC48" s="780"/>
      <c r="DD48" s="688" t="s">
        <v>173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3949024</v>
      </c>
      <c r="CS49" s="749"/>
      <c r="CT49" s="749"/>
      <c r="CU49" s="749"/>
      <c r="CV49" s="749"/>
      <c r="CW49" s="749"/>
      <c r="CX49" s="749"/>
      <c r="CY49" s="781"/>
      <c r="CZ49" s="764">
        <v>100</v>
      </c>
      <c r="DA49" s="782"/>
      <c r="DB49" s="782"/>
      <c r="DC49" s="783"/>
      <c r="DD49" s="784">
        <v>3113634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ME4mw3/+6mY/0qJhw/dPFlW6xHwadClpHtL99AcEakaDpVBFFb0y4eWOnWGuxIOW4CZyuhBm+EJvlDy9XZJLsg==" saltValue="x2gO634YfCkIrKFRfUEr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4137</v>
      </c>
      <c r="R7" s="815"/>
      <c r="S7" s="815"/>
      <c r="T7" s="815"/>
      <c r="U7" s="815"/>
      <c r="V7" s="815">
        <v>3954</v>
      </c>
      <c r="W7" s="815"/>
      <c r="X7" s="815"/>
      <c r="Y7" s="815"/>
      <c r="Z7" s="815"/>
      <c r="AA7" s="815">
        <v>183</v>
      </c>
      <c r="AB7" s="815"/>
      <c r="AC7" s="815"/>
      <c r="AD7" s="815"/>
      <c r="AE7" s="816"/>
      <c r="AF7" s="817">
        <v>136</v>
      </c>
      <c r="AG7" s="818"/>
      <c r="AH7" s="818"/>
      <c r="AI7" s="818"/>
      <c r="AJ7" s="819"/>
      <c r="AK7" s="854">
        <v>103</v>
      </c>
      <c r="AL7" s="855"/>
      <c r="AM7" s="855"/>
      <c r="AN7" s="855"/>
      <c r="AO7" s="855"/>
      <c r="AP7" s="855">
        <v>3296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136</v>
      </c>
      <c r="AG23" s="874"/>
      <c r="AH23" s="874"/>
      <c r="AI23" s="874"/>
      <c r="AJ23" s="877"/>
      <c r="AK23" s="878"/>
      <c r="AL23" s="879"/>
      <c r="AM23" s="879"/>
      <c r="AN23" s="879"/>
      <c r="AO23" s="879"/>
      <c r="AP23" s="874"/>
      <c r="AQ23" s="874"/>
      <c r="AR23" s="874"/>
      <c r="AS23" s="874"/>
      <c r="AT23" s="874"/>
      <c r="AU23" s="880"/>
      <c r="AV23" s="880"/>
      <c r="AW23" s="880"/>
      <c r="AX23" s="880"/>
      <c r="AY23" s="881"/>
      <c r="AZ23" s="889" t="s">
        <v>175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1176</v>
      </c>
      <c r="R28" s="903"/>
      <c r="S28" s="903"/>
      <c r="T28" s="903"/>
      <c r="U28" s="903"/>
      <c r="V28" s="903">
        <v>1068</v>
      </c>
      <c r="W28" s="903"/>
      <c r="X28" s="903"/>
      <c r="Y28" s="903"/>
      <c r="Z28" s="903"/>
      <c r="AA28" s="903">
        <v>108</v>
      </c>
      <c r="AB28" s="903"/>
      <c r="AC28" s="903"/>
      <c r="AD28" s="903"/>
      <c r="AE28" s="904"/>
      <c r="AF28" s="905">
        <v>108</v>
      </c>
      <c r="AG28" s="903"/>
      <c r="AH28" s="903"/>
      <c r="AI28" s="903"/>
      <c r="AJ28" s="906"/>
      <c r="AK28" s="907">
        <v>60</v>
      </c>
      <c r="AL28" s="898"/>
      <c r="AM28" s="898"/>
      <c r="AN28" s="898"/>
      <c r="AO28" s="898"/>
      <c r="AP28" s="898">
        <v>0</v>
      </c>
      <c r="AQ28" s="898"/>
      <c r="AR28" s="898"/>
      <c r="AS28" s="898"/>
      <c r="AT28" s="898"/>
      <c r="AU28" s="898">
        <v>0</v>
      </c>
      <c r="AV28" s="898"/>
      <c r="AW28" s="898"/>
      <c r="AX28" s="898"/>
      <c r="AY28" s="898"/>
      <c r="AZ28" s="899">
        <v>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1067</v>
      </c>
      <c r="R29" s="839"/>
      <c r="S29" s="839"/>
      <c r="T29" s="839"/>
      <c r="U29" s="839"/>
      <c r="V29" s="839">
        <v>1020</v>
      </c>
      <c r="W29" s="839"/>
      <c r="X29" s="839"/>
      <c r="Y29" s="839"/>
      <c r="Z29" s="839"/>
      <c r="AA29" s="839">
        <v>46</v>
      </c>
      <c r="AB29" s="839"/>
      <c r="AC29" s="839"/>
      <c r="AD29" s="839"/>
      <c r="AE29" s="840"/>
      <c r="AF29" s="841">
        <v>46</v>
      </c>
      <c r="AG29" s="842"/>
      <c r="AH29" s="842"/>
      <c r="AI29" s="842"/>
      <c r="AJ29" s="843"/>
      <c r="AK29" s="910">
        <v>150</v>
      </c>
      <c r="AL29" s="911"/>
      <c r="AM29" s="911"/>
      <c r="AN29" s="911"/>
      <c r="AO29" s="911"/>
      <c r="AP29" s="911">
        <v>0</v>
      </c>
      <c r="AQ29" s="911"/>
      <c r="AR29" s="911"/>
      <c r="AS29" s="911"/>
      <c r="AT29" s="911"/>
      <c r="AU29" s="911">
        <v>0</v>
      </c>
      <c r="AV29" s="911"/>
      <c r="AW29" s="911"/>
      <c r="AX29" s="911"/>
      <c r="AY29" s="911"/>
      <c r="AZ29" s="912">
        <v>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126</v>
      </c>
      <c r="R30" s="839"/>
      <c r="S30" s="839"/>
      <c r="T30" s="839"/>
      <c r="U30" s="839"/>
      <c r="V30" s="839">
        <v>125</v>
      </c>
      <c r="W30" s="839"/>
      <c r="X30" s="839"/>
      <c r="Y30" s="839"/>
      <c r="Z30" s="839"/>
      <c r="AA30" s="839">
        <v>1</v>
      </c>
      <c r="AB30" s="839"/>
      <c r="AC30" s="839"/>
      <c r="AD30" s="839"/>
      <c r="AE30" s="840"/>
      <c r="AF30" s="841">
        <v>1</v>
      </c>
      <c r="AG30" s="842"/>
      <c r="AH30" s="842"/>
      <c r="AI30" s="842"/>
      <c r="AJ30" s="843"/>
      <c r="AK30" s="910">
        <v>31</v>
      </c>
      <c r="AL30" s="911"/>
      <c r="AM30" s="911"/>
      <c r="AN30" s="911"/>
      <c r="AO30" s="911"/>
      <c r="AP30" s="911">
        <v>0</v>
      </c>
      <c r="AQ30" s="911"/>
      <c r="AR30" s="911"/>
      <c r="AS30" s="911"/>
      <c r="AT30" s="911"/>
      <c r="AU30" s="911">
        <v>0</v>
      </c>
      <c r="AV30" s="911"/>
      <c r="AW30" s="911"/>
      <c r="AX30" s="911"/>
      <c r="AY30" s="911"/>
      <c r="AZ30" s="912">
        <v>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405</v>
      </c>
      <c r="B66" s="821"/>
      <c r="C66" s="821"/>
      <c r="D66" s="821"/>
      <c r="E66" s="821"/>
      <c r="F66" s="821"/>
      <c r="G66" s="821"/>
      <c r="H66" s="821"/>
      <c r="I66" s="821"/>
      <c r="J66" s="821"/>
      <c r="K66" s="821"/>
      <c r="L66" s="821"/>
      <c r="M66" s="821"/>
      <c r="N66" s="821"/>
      <c r="O66" s="821"/>
      <c r="P66" s="822"/>
      <c r="Q66" s="797" t="s">
        <v>406</v>
      </c>
      <c r="R66" s="798"/>
      <c r="S66" s="798"/>
      <c r="T66" s="798"/>
      <c r="U66" s="799"/>
      <c r="V66" s="797" t="s">
        <v>407</v>
      </c>
      <c r="W66" s="798"/>
      <c r="X66" s="798"/>
      <c r="Y66" s="798"/>
      <c r="Z66" s="799"/>
      <c r="AA66" s="797" t="s">
        <v>392</v>
      </c>
      <c r="AB66" s="798"/>
      <c r="AC66" s="798"/>
      <c r="AD66" s="798"/>
      <c r="AE66" s="799"/>
      <c r="AF66" s="932" t="s">
        <v>408</v>
      </c>
      <c r="AG66" s="893"/>
      <c r="AH66" s="893"/>
      <c r="AI66" s="893"/>
      <c r="AJ66" s="933"/>
      <c r="AK66" s="797" t="s">
        <v>409</v>
      </c>
      <c r="AL66" s="821"/>
      <c r="AM66" s="821"/>
      <c r="AN66" s="821"/>
      <c r="AO66" s="822"/>
      <c r="AP66" s="797" t="s">
        <v>410</v>
      </c>
      <c r="AQ66" s="798"/>
      <c r="AR66" s="798"/>
      <c r="AS66" s="798"/>
      <c r="AT66" s="799"/>
      <c r="AU66" s="797" t="s">
        <v>411</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52" t="s">
        <v>564</v>
      </c>
      <c r="C68" s="953"/>
      <c r="D68" s="953"/>
      <c r="E68" s="953"/>
      <c r="F68" s="953"/>
      <c r="G68" s="953"/>
      <c r="H68" s="953"/>
      <c r="I68" s="953"/>
      <c r="J68" s="953"/>
      <c r="K68" s="953"/>
      <c r="L68" s="953"/>
      <c r="M68" s="953"/>
      <c r="N68" s="953"/>
      <c r="O68" s="953"/>
      <c r="P68" s="954"/>
      <c r="Q68" s="955">
        <v>2056.2660000000001</v>
      </c>
      <c r="R68" s="947"/>
      <c r="S68" s="947"/>
      <c r="T68" s="947"/>
      <c r="U68" s="948"/>
      <c r="V68" s="946">
        <v>2034.2539999999999</v>
      </c>
      <c r="W68" s="947"/>
      <c r="X68" s="947"/>
      <c r="Y68" s="947"/>
      <c r="Z68" s="948"/>
      <c r="AA68" s="946">
        <v>22.012</v>
      </c>
      <c r="AB68" s="947"/>
      <c r="AC68" s="947"/>
      <c r="AD68" s="947"/>
      <c r="AE68" s="948"/>
      <c r="AF68" s="946">
        <v>22.012</v>
      </c>
      <c r="AG68" s="947"/>
      <c r="AH68" s="947"/>
      <c r="AI68" s="947"/>
      <c r="AJ68" s="948"/>
      <c r="AK68" s="946" t="s">
        <v>505</v>
      </c>
      <c r="AL68" s="947"/>
      <c r="AM68" s="947"/>
      <c r="AN68" s="947"/>
      <c r="AO68" s="948"/>
      <c r="AP68" s="946" t="s">
        <v>505</v>
      </c>
      <c r="AQ68" s="947"/>
      <c r="AR68" s="947"/>
      <c r="AS68" s="947"/>
      <c r="AT68" s="948"/>
      <c r="AU68" s="946" t="s">
        <v>505</v>
      </c>
      <c r="AV68" s="947"/>
      <c r="AW68" s="947"/>
      <c r="AX68" s="947"/>
      <c r="AY68" s="948"/>
      <c r="AZ68" s="949" t="s">
        <v>569</v>
      </c>
      <c r="BA68" s="950"/>
      <c r="BB68" s="950"/>
      <c r="BC68" s="950"/>
      <c r="BD68" s="951"/>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6" t="s">
        <v>564</v>
      </c>
      <c r="C69" s="957"/>
      <c r="D69" s="957"/>
      <c r="E69" s="957"/>
      <c r="F69" s="957"/>
      <c r="G69" s="957"/>
      <c r="H69" s="957"/>
      <c r="I69" s="957"/>
      <c r="J69" s="957"/>
      <c r="K69" s="957"/>
      <c r="L69" s="957"/>
      <c r="M69" s="957"/>
      <c r="N69" s="957"/>
      <c r="O69" s="957"/>
      <c r="P69" s="958"/>
      <c r="Q69" s="959">
        <v>723893.84299999999</v>
      </c>
      <c r="R69" s="960"/>
      <c r="S69" s="960"/>
      <c r="T69" s="960"/>
      <c r="U69" s="910"/>
      <c r="V69" s="961">
        <v>705178.65700000001</v>
      </c>
      <c r="W69" s="960"/>
      <c r="X69" s="960"/>
      <c r="Y69" s="960"/>
      <c r="Z69" s="910"/>
      <c r="AA69" s="961">
        <v>18715.186000000002</v>
      </c>
      <c r="AB69" s="960"/>
      <c r="AC69" s="960"/>
      <c r="AD69" s="960"/>
      <c r="AE69" s="910"/>
      <c r="AF69" s="961">
        <v>18715.186000000002</v>
      </c>
      <c r="AG69" s="960"/>
      <c r="AH69" s="960"/>
      <c r="AI69" s="960"/>
      <c r="AJ69" s="910"/>
      <c r="AK69" s="961">
        <v>1705.2670000000001</v>
      </c>
      <c r="AL69" s="960"/>
      <c r="AM69" s="960"/>
      <c r="AN69" s="960"/>
      <c r="AO69" s="910"/>
      <c r="AP69" s="961" t="s">
        <v>505</v>
      </c>
      <c r="AQ69" s="960"/>
      <c r="AR69" s="960"/>
      <c r="AS69" s="960"/>
      <c r="AT69" s="910"/>
      <c r="AU69" s="961" t="s">
        <v>505</v>
      </c>
      <c r="AV69" s="960"/>
      <c r="AW69" s="960"/>
      <c r="AX69" s="960"/>
      <c r="AY69" s="910"/>
      <c r="AZ69" s="962" t="s">
        <v>570</v>
      </c>
      <c r="BA69" s="963"/>
      <c r="BB69" s="963"/>
      <c r="BC69" s="963"/>
      <c r="BD69" s="964"/>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6" t="s">
        <v>565</v>
      </c>
      <c r="C70" s="957"/>
      <c r="D70" s="957"/>
      <c r="E70" s="957"/>
      <c r="F70" s="957"/>
      <c r="G70" s="957"/>
      <c r="H70" s="957"/>
      <c r="I70" s="957"/>
      <c r="J70" s="957"/>
      <c r="K70" s="957"/>
      <c r="L70" s="957"/>
      <c r="M70" s="957"/>
      <c r="N70" s="957"/>
      <c r="O70" s="957"/>
      <c r="P70" s="958"/>
      <c r="Q70" s="959">
        <v>23532.558000000001</v>
      </c>
      <c r="R70" s="960"/>
      <c r="S70" s="960"/>
      <c r="T70" s="960"/>
      <c r="U70" s="910"/>
      <c r="V70" s="961">
        <v>22843.061000000002</v>
      </c>
      <c r="W70" s="960"/>
      <c r="X70" s="960"/>
      <c r="Y70" s="960"/>
      <c r="Z70" s="910"/>
      <c r="AA70" s="961">
        <v>689.49699999999996</v>
      </c>
      <c r="AB70" s="960"/>
      <c r="AC70" s="960"/>
      <c r="AD70" s="960"/>
      <c r="AE70" s="910"/>
      <c r="AF70" s="961">
        <v>689.49699999999996</v>
      </c>
      <c r="AG70" s="960"/>
      <c r="AH70" s="960"/>
      <c r="AI70" s="960"/>
      <c r="AJ70" s="910"/>
      <c r="AK70" s="961">
        <v>21.5</v>
      </c>
      <c r="AL70" s="960"/>
      <c r="AM70" s="960"/>
      <c r="AN70" s="960"/>
      <c r="AO70" s="910"/>
      <c r="AP70" s="961" t="s">
        <v>505</v>
      </c>
      <c r="AQ70" s="960"/>
      <c r="AR70" s="960"/>
      <c r="AS70" s="960"/>
      <c r="AT70" s="910"/>
      <c r="AU70" s="961" t="s">
        <v>505</v>
      </c>
      <c r="AV70" s="960"/>
      <c r="AW70" s="960"/>
      <c r="AX70" s="960"/>
      <c r="AY70" s="910"/>
      <c r="AZ70" s="962" t="s">
        <v>569</v>
      </c>
      <c r="BA70" s="963"/>
      <c r="BB70" s="963"/>
      <c r="BC70" s="963"/>
      <c r="BD70" s="964"/>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6" t="s">
        <v>565</v>
      </c>
      <c r="C71" s="957"/>
      <c r="D71" s="957"/>
      <c r="E71" s="957"/>
      <c r="F71" s="957"/>
      <c r="G71" s="957"/>
      <c r="H71" s="957"/>
      <c r="I71" s="957"/>
      <c r="J71" s="957"/>
      <c r="K71" s="957"/>
      <c r="L71" s="957"/>
      <c r="M71" s="957"/>
      <c r="N71" s="957"/>
      <c r="O71" s="957"/>
      <c r="P71" s="958"/>
      <c r="Q71" s="959">
        <v>370.46100000000001</v>
      </c>
      <c r="R71" s="960"/>
      <c r="S71" s="960"/>
      <c r="T71" s="960"/>
      <c r="U71" s="910"/>
      <c r="V71" s="961">
        <v>135.47</v>
      </c>
      <c r="W71" s="960"/>
      <c r="X71" s="960"/>
      <c r="Y71" s="960"/>
      <c r="Z71" s="910"/>
      <c r="AA71" s="961">
        <v>234.99100000000001</v>
      </c>
      <c r="AB71" s="960"/>
      <c r="AC71" s="960"/>
      <c r="AD71" s="960"/>
      <c r="AE71" s="910"/>
      <c r="AF71" s="961">
        <v>234.99100000000001</v>
      </c>
      <c r="AG71" s="960"/>
      <c r="AH71" s="960"/>
      <c r="AI71" s="960"/>
      <c r="AJ71" s="910"/>
      <c r="AK71" s="961" t="s">
        <v>505</v>
      </c>
      <c r="AL71" s="960"/>
      <c r="AM71" s="960"/>
      <c r="AN71" s="960"/>
      <c r="AO71" s="910"/>
      <c r="AP71" s="961" t="s">
        <v>505</v>
      </c>
      <c r="AQ71" s="960"/>
      <c r="AR71" s="960"/>
      <c r="AS71" s="960"/>
      <c r="AT71" s="910"/>
      <c r="AU71" s="961" t="s">
        <v>505</v>
      </c>
      <c r="AV71" s="960"/>
      <c r="AW71" s="960"/>
      <c r="AX71" s="960"/>
      <c r="AY71" s="910"/>
      <c r="AZ71" s="962" t="s">
        <v>571</v>
      </c>
      <c r="BA71" s="963"/>
      <c r="BB71" s="963"/>
      <c r="BC71" s="963"/>
      <c r="BD71" s="964"/>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6" t="s">
        <v>566</v>
      </c>
      <c r="C72" s="957"/>
      <c r="D72" s="957"/>
      <c r="E72" s="957"/>
      <c r="F72" s="957"/>
      <c r="G72" s="957"/>
      <c r="H72" s="957"/>
      <c r="I72" s="957"/>
      <c r="J72" s="957"/>
      <c r="K72" s="957"/>
      <c r="L72" s="957"/>
      <c r="M72" s="957"/>
      <c r="N72" s="957"/>
      <c r="O72" s="957"/>
      <c r="P72" s="958"/>
      <c r="Q72" s="959">
        <v>405.40100000000001</v>
      </c>
      <c r="R72" s="960"/>
      <c r="S72" s="960"/>
      <c r="T72" s="960"/>
      <c r="U72" s="910"/>
      <c r="V72" s="961">
        <v>397.28100000000001</v>
      </c>
      <c r="W72" s="960"/>
      <c r="X72" s="960"/>
      <c r="Y72" s="960"/>
      <c r="Z72" s="910"/>
      <c r="AA72" s="961">
        <v>8.1199999999999992</v>
      </c>
      <c r="AB72" s="960"/>
      <c r="AC72" s="960"/>
      <c r="AD72" s="960"/>
      <c r="AE72" s="910"/>
      <c r="AF72" s="961">
        <v>8.1199999999999992</v>
      </c>
      <c r="AG72" s="960"/>
      <c r="AH72" s="960"/>
      <c r="AI72" s="960"/>
      <c r="AJ72" s="910"/>
      <c r="AK72" s="961" t="s">
        <v>505</v>
      </c>
      <c r="AL72" s="960"/>
      <c r="AM72" s="960"/>
      <c r="AN72" s="960"/>
      <c r="AO72" s="910"/>
      <c r="AP72" s="961" t="s">
        <v>505</v>
      </c>
      <c r="AQ72" s="960"/>
      <c r="AR72" s="960"/>
      <c r="AS72" s="960"/>
      <c r="AT72" s="910"/>
      <c r="AU72" s="961" t="s">
        <v>505</v>
      </c>
      <c r="AV72" s="960"/>
      <c r="AW72" s="960"/>
      <c r="AX72" s="960"/>
      <c r="AY72" s="910"/>
      <c r="AZ72" s="962"/>
      <c r="BA72" s="963"/>
      <c r="BB72" s="963"/>
      <c r="BC72" s="963"/>
      <c r="BD72" s="964"/>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6" t="s">
        <v>567</v>
      </c>
      <c r="C73" s="957"/>
      <c r="D73" s="957"/>
      <c r="E73" s="957"/>
      <c r="F73" s="957"/>
      <c r="G73" s="957"/>
      <c r="H73" s="957"/>
      <c r="I73" s="957"/>
      <c r="J73" s="957"/>
      <c r="K73" s="957"/>
      <c r="L73" s="957"/>
      <c r="M73" s="957"/>
      <c r="N73" s="957"/>
      <c r="O73" s="957"/>
      <c r="P73" s="958"/>
      <c r="Q73" s="965">
        <v>135</v>
      </c>
      <c r="R73" s="911"/>
      <c r="S73" s="911"/>
      <c r="T73" s="911"/>
      <c r="U73" s="911"/>
      <c r="V73" s="911">
        <v>108</v>
      </c>
      <c r="W73" s="911"/>
      <c r="X73" s="911"/>
      <c r="Y73" s="911"/>
      <c r="Z73" s="911"/>
      <c r="AA73" s="911">
        <v>28</v>
      </c>
      <c r="AB73" s="911"/>
      <c r="AC73" s="911"/>
      <c r="AD73" s="911"/>
      <c r="AE73" s="911"/>
      <c r="AF73" s="911">
        <v>28</v>
      </c>
      <c r="AG73" s="911"/>
      <c r="AH73" s="911"/>
      <c r="AI73" s="911"/>
      <c r="AJ73" s="911"/>
      <c r="AK73" s="911">
        <v>0</v>
      </c>
      <c r="AL73" s="911"/>
      <c r="AM73" s="911"/>
      <c r="AN73" s="911"/>
      <c r="AO73" s="911"/>
      <c r="AP73" s="911">
        <v>0</v>
      </c>
      <c r="AQ73" s="911"/>
      <c r="AR73" s="911"/>
      <c r="AS73" s="911"/>
      <c r="AT73" s="911"/>
      <c r="AU73" s="911">
        <v>0</v>
      </c>
      <c r="AV73" s="911"/>
      <c r="AW73" s="911"/>
      <c r="AX73" s="911"/>
      <c r="AY73" s="911"/>
      <c r="AZ73" s="962" t="s">
        <v>572</v>
      </c>
      <c r="BA73" s="963"/>
      <c r="BB73" s="963"/>
      <c r="BC73" s="963"/>
      <c r="BD73" s="964"/>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6" t="s">
        <v>567</v>
      </c>
      <c r="C74" s="957"/>
      <c r="D74" s="957"/>
      <c r="E74" s="957"/>
      <c r="F74" s="957"/>
      <c r="G74" s="957"/>
      <c r="H74" s="957"/>
      <c r="I74" s="957"/>
      <c r="J74" s="957"/>
      <c r="K74" s="957"/>
      <c r="L74" s="957"/>
      <c r="M74" s="957"/>
      <c r="N74" s="957"/>
      <c r="O74" s="957"/>
      <c r="P74" s="958"/>
      <c r="Q74" s="965">
        <v>472</v>
      </c>
      <c r="R74" s="911"/>
      <c r="S74" s="911"/>
      <c r="T74" s="911"/>
      <c r="U74" s="911"/>
      <c r="V74" s="911">
        <v>457</v>
      </c>
      <c r="W74" s="911"/>
      <c r="X74" s="911"/>
      <c r="Y74" s="911"/>
      <c r="Z74" s="911"/>
      <c r="AA74" s="911">
        <v>15</v>
      </c>
      <c r="AB74" s="911"/>
      <c r="AC74" s="911"/>
      <c r="AD74" s="911"/>
      <c r="AE74" s="911"/>
      <c r="AF74" s="911">
        <v>320</v>
      </c>
      <c r="AG74" s="911"/>
      <c r="AH74" s="911"/>
      <c r="AI74" s="911"/>
      <c r="AJ74" s="911"/>
      <c r="AK74" s="911">
        <v>442</v>
      </c>
      <c r="AL74" s="911"/>
      <c r="AM74" s="911"/>
      <c r="AN74" s="911"/>
      <c r="AO74" s="911"/>
      <c r="AP74" s="911">
        <v>3853</v>
      </c>
      <c r="AQ74" s="911"/>
      <c r="AR74" s="911"/>
      <c r="AS74" s="911"/>
      <c r="AT74" s="911"/>
      <c r="AU74" s="911">
        <v>1583</v>
      </c>
      <c r="AV74" s="911"/>
      <c r="AW74" s="911"/>
      <c r="AX74" s="911"/>
      <c r="AY74" s="911"/>
      <c r="AZ74" s="962" t="s">
        <v>573</v>
      </c>
      <c r="BA74" s="963"/>
      <c r="BB74" s="963"/>
      <c r="BC74" s="963"/>
      <c r="BD74" s="964"/>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6" t="s">
        <v>567</v>
      </c>
      <c r="C75" s="957"/>
      <c r="D75" s="957"/>
      <c r="E75" s="957"/>
      <c r="F75" s="957"/>
      <c r="G75" s="957"/>
      <c r="H75" s="957"/>
      <c r="I75" s="957"/>
      <c r="J75" s="957"/>
      <c r="K75" s="957"/>
      <c r="L75" s="957"/>
      <c r="M75" s="957"/>
      <c r="N75" s="957"/>
      <c r="O75" s="957"/>
      <c r="P75" s="958"/>
      <c r="Q75" s="959">
        <v>17</v>
      </c>
      <c r="R75" s="960"/>
      <c r="S75" s="960"/>
      <c r="T75" s="960"/>
      <c r="U75" s="910"/>
      <c r="V75" s="961">
        <v>16</v>
      </c>
      <c r="W75" s="960"/>
      <c r="X75" s="960"/>
      <c r="Y75" s="960"/>
      <c r="Z75" s="910"/>
      <c r="AA75" s="961">
        <v>20</v>
      </c>
      <c r="AB75" s="960"/>
      <c r="AC75" s="960"/>
      <c r="AD75" s="960"/>
      <c r="AE75" s="910"/>
      <c r="AF75" s="961">
        <v>20</v>
      </c>
      <c r="AG75" s="960"/>
      <c r="AH75" s="960"/>
      <c r="AI75" s="960"/>
      <c r="AJ75" s="910"/>
      <c r="AK75" s="961">
        <v>9</v>
      </c>
      <c r="AL75" s="960"/>
      <c r="AM75" s="960"/>
      <c r="AN75" s="960"/>
      <c r="AO75" s="910"/>
      <c r="AP75" s="961">
        <v>42</v>
      </c>
      <c r="AQ75" s="960"/>
      <c r="AR75" s="960"/>
      <c r="AS75" s="960"/>
      <c r="AT75" s="910"/>
      <c r="AU75" s="961">
        <v>22</v>
      </c>
      <c r="AV75" s="960"/>
      <c r="AW75" s="960"/>
      <c r="AX75" s="960"/>
      <c r="AY75" s="910"/>
      <c r="AZ75" s="962" t="s">
        <v>574</v>
      </c>
      <c r="BA75" s="963"/>
      <c r="BB75" s="963"/>
      <c r="BC75" s="963"/>
      <c r="BD75" s="964"/>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6" t="s">
        <v>568</v>
      </c>
      <c r="C76" s="957"/>
      <c r="D76" s="957"/>
      <c r="E76" s="957"/>
      <c r="F76" s="957"/>
      <c r="G76" s="957"/>
      <c r="H76" s="957"/>
      <c r="I76" s="957"/>
      <c r="J76" s="957"/>
      <c r="K76" s="957"/>
      <c r="L76" s="957"/>
      <c r="M76" s="957"/>
      <c r="N76" s="957"/>
      <c r="O76" s="957"/>
      <c r="P76" s="958"/>
      <c r="Q76" s="959">
        <v>3870</v>
      </c>
      <c r="R76" s="960"/>
      <c r="S76" s="960"/>
      <c r="T76" s="960"/>
      <c r="U76" s="910"/>
      <c r="V76" s="961">
        <v>3615</v>
      </c>
      <c r="W76" s="960"/>
      <c r="X76" s="960"/>
      <c r="Y76" s="960"/>
      <c r="Z76" s="910"/>
      <c r="AA76" s="961">
        <v>255</v>
      </c>
      <c r="AB76" s="960"/>
      <c r="AC76" s="960"/>
      <c r="AD76" s="960"/>
      <c r="AE76" s="910"/>
      <c r="AF76" s="961">
        <v>255</v>
      </c>
      <c r="AG76" s="960"/>
      <c r="AH76" s="960"/>
      <c r="AI76" s="960"/>
      <c r="AJ76" s="910"/>
      <c r="AK76" s="961">
        <v>0</v>
      </c>
      <c r="AL76" s="960"/>
      <c r="AM76" s="960"/>
      <c r="AN76" s="960"/>
      <c r="AO76" s="910"/>
      <c r="AP76" s="961">
        <v>2653</v>
      </c>
      <c r="AQ76" s="960"/>
      <c r="AR76" s="960"/>
      <c r="AS76" s="960"/>
      <c r="AT76" s="910"/>
      <c r="AU76" s="961">
        <v>295</v>
      </c>
      <c r="AV76" s="960"/>
      <c r="AW76" s="960"/>
      <c r="AX76" s="960"/>
      <c r="AY76" s="910"/>
      <c r="AZ76" s="966" t="s">
        <v>569</v>
      </c>
      <c r="BA76" s="966"/>
      <c r="BB76" s="966"/>
      <c r="BC76" s="966"/>
      <c r="BD76" s="967"/>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6" t="s">
        <v>568</v>
      </c>
      <c r="C77" s="957"/>
      <c r="D77" s="957"/>
      <c r="E77" s="957"/>
      <c r="F77" s="957"/>
      <c r="G77" s="957"/>
      <c r="H77" s="957"/>
      <c r="I77" s="957"/>
      <c r="J77" s="957"/>
      <c r="K77" s="957"/>
      <c r="L77" s="957"/>
      <c r="M77" s="957"/>
      <c r="N77" s="957"/>
      <c r="O77" s="957"/>
      <c r="P77" s="958"/>
      <c r="Q77" s="959">
        <v>3008</v>
      </c>
      <c r="R77" s="960"/>
      <c r="S77" s="960"/>
      <c r="T77" s="960"/>
      <c r="U77" s="910"/>
      <c r="V77" s="961">
        <v>2548</v>
      </c>
      <c r="W77" s="960"/>
      <c r="X77" s="960"/>
      <c r="Y77" s="960"/>
      <c r="Z77" s="910"/>
      <c r="AA77" s="961">
        <v>460</v>
      </c>
      <c r="AB77" s="960"/>
      <c r="AC77" s="960"/>
      <c r="AD77" s="960"/>
      <c r="AE77" s="910"/>
      <c r="AF77" s="961">
        <v>3937</v>
      </c>
      <c r="AG77" s="960"/>
      <c r="AH77" s="960"/>
      <c r="AI77" s="960"/>
      <c r="AJ77" s="910"/>
      <c r="AK77" s="961">
        <v>1535</v>
      </c>
      <c r="AL77" s="960"/>
      <c r="AM77" s="960"/>
      <c r="AN77" s="960"/>
      <c r="AO77" s="910"/>
      <c r="AP77" s="961">
        <v>7257</v>
      </c>
      <c r="AQ77" s="960"/>
      <c r="AR77" s="960"/>
      <c r="AS77" s="960"/>
      <c r="AT77" s="910"/>
      <c r="AU77" s="961">
        <v>9</v>
      </c>
      <c r="AV77" s="960"/>
      <c r="AW77" s="960"/>
      <c r="AX77" s="960"/>
      <c r="AY77" s="910"/>
      <c r="AZ77" s="966" t="s">
        <v>575</v>
      </c>
      <c r="BA77" s="966"/>
      <c r="BB77" s="966"/>
      <c r="BC77" s="966"/>
      <c r="BD77" s="967"/>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6"/>
      <c r="C78" s="957"/>
      <c r="D78" s="957"/>
      <c r="E78" s="957"/>
      <c r="F78" s="957"/>
      <c r="G78" s="957"/>
      <c r="H78" s="957"/>
      <c r="I78" s="957"/>
      <c r="J78" s="957"/>
      <c r="K78" s="957"/>
      <c r="L78" s="957"/>
      <c r="M78" s="957"/>
      <c r="N78" s="957"/>
      <c r="O78" s="957"/>
      <c r="P78" s="958"/>
      <c r="Q78" s="965"/>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6"/>
      <c r="BA78" s="966"/>
      <c r="BB78" s="966"/>
      <c r="BC78" s="966"/>
      <c r="BD78" s="967"/>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6"/>
      <c r="C79" s="957"/>
      <c r="D79" s="957"/>
      <c r="E79" s="957"/>
      <c r="F79" s="957"/>
      <c r="G79" s="957"/>
      <c r="H79" s="957"/>
      <c r="I79" s="957"/>
      <c r="J79" s="957"/>
      <c r="K79" s="957"/>
      <c r="L79" s="957"/>
      <c r="M79" s="957"/>
      <c r="N79" s="957"/>
      <c r="O79" s="957"/>
      <c r="P79" s="958"/>
      <c r="Q79" s="965"/>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6"/>
      <c r="BA79" s="966"/>
      <c r="BB79" s="966"/>
      <c r="BC79" s="966"/>
      <c r="BD79" s="967"/>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6"/>
      <c r="C80" s="957"/>
      <c r="D80" s="957"/>
      <c r="E80" s="957"/>
      <c r="F80" s="957"/>
      <c r="G80" s="957"/>
      <c r="H80" s="957"/>
      <c r="I80" s="957"/>
      <c r="J80" s="957"/>
      <c r="K80" s="957"/>
      <c r="L80" s="957"/>
      <c r="M80" s="957"/>
      <c r="N80" s="957"/>
      <c r="O80" s="957"/>
      <c r="P80" s="958"/>
      <c r="Q80" s="965"/>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6"/>
      <c r="BA80" s="966"/>
      <c r="BB80" s="966"/>
      <c r="BC80" s="966"/>
      <c r="BD80" s="967"/>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6"/>
      <c r="C81" s="957"/>
      <c r="D81" s="957"/>
      <c r="E81" s="957"/>
      <c r="F81" s="957"/>
      <c r="G81" s="957"/>
      <c r="H81" s="957"/>
      <c r="I81" s="957"/>
      <c r="J81" s="957"/>
      <c r="K81" s="957"/>
      <c r="L81" s="957"/>
      <c r="M81" s="957"/>
      <c r="N81" s="957"/>
      <c r="O81" s="957"/>
      <c r="P81" s="958"/>
      <c r="Q81" s="965"/>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6"/>
      <c r="BA81" s="966"/>
      <c r="BB81" s="966"/>
      <c r="BC81" s="966"/>
      <c r="BD81" s="967"/>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6"/>
      <c r="C82" s="957"/>
      <c r="D82" s="957"/>
      <c r="E82" s="957"/>
      <c r="F82" s="957"/>
      <c r="G82" s="957"/>
      <c r="H82" s="957"/>
      <c r="I82" s="957"/>
      <c r="J82" s="957"/>
      <c r="K82" s="957"/>
      <c r="L82" s="957"/>
      <c r="M82" s="957"/>
      <c r="N82" s="957"/>
      <c r="O82" s="957"/>
      <c r="P82" s="958"/>
      <c r="Q82" s="965"/>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6"/>
      <c r="BA82" s="966"/>
      <c r="BB82" s="966"/>
      <c r="BC82" s="966"/>
      <c r="BD82" s="967"/>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6"/>
      <c r="C83" s="957"/>
      <c r="D83" s="957"/>
      <c r="E83" s="957"/>
      <c r="F83" s="957"/>
      <c r="G83" s="957"/>
      <c r="H83" s="957"/>
      <c r="I83" s="957"/>
      <c r="J83" s="957"/>
      <c r="K83" s="957"/>
      <c r="L83" s="957"/>
      <c r="M83" s="957"/>
      <c r="N83" s="957"/>
      <c r="O83" s="957"/>
      <c r="P83" s="958"/>
      <c r="Q83" s="965"/>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6"/>
      <c r="BA83" s="966"/>
      <c r="BB83" s="966"/>
      <c r="BC83" s="966"/>
      <c r="BD83" s="967"/>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6"/>
      <c r="C84" s="957"/>
      <c r="D84" s="957"/>
      <c r="E84" s="957"/>
      <c r="F84" s="957"/>
      <c r="G84" s="957"/>
      <c r="H84" s="957"/>
      <c r="I84" s="957"/>
      <c r="J84" s="957"/>
      <c r="K84" s="957"/>
      <c r="L84" s="957"/>
      <c r="M84" s="957"/>
      <c r="N84" s="957"/>
      <c r="O84" s="957"/>
      <c r="P84" s="958"/>
      <c r="Q84" s="965"/>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6"/>
      <c r="BA84" s="966"/>
      <c r="BB84" s="966"/>
      <c r="BC84" s="966"/>
      <c r="BD84" s="967"/>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6"/>
      <c r="C85" s="957"/>
      <c r="D85" s="957"/>
      <c r="E85" s="957"/>
      <c r="F85" s="957"/>
      <c r="G85" s="957"/>
      <c r="H85" s="957"/>
      <c r="I85" s="957"/>
      <c r="J85" s="957"/>
      <c r="K85" s="957"/>
      <c r="L85" s="957"/>
      <c r="M85" s="957"/>
      <c r="N85" s="957"/>
      <c r="O85" s="957"/>
      <c r="P85" s="958"/>
      <c r="Q85" s="965"/>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6"/>
      <c r="BA85" s="966"/>
      <c r="BB85" s="966"/>
      <c r="BC85" s="966"/>
      <c r="BD85" s="967"/>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6"/>
      <c r="C86" s="957"/>
      <c r="D86" s="957"/>
      <c r="E86" s="957"/>
      <c r="F86" s="957"/>
      <c r="G86" s="957"/>
      <c r="H86" s="957"/>
      <c r="I86" s="957"/>
      <c r="J86" s="957"/>
      <c r="K86" s="957"/>
      <c r="L86" s="957"/>
      <c r="M86" s="957"/>
      <c r="N86" s="957"/>
      <c r="O86" s="957"/>
      <c r="P86" s="958"/>
      <c r="Q86" s="965"/>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6"/>
      <c r="BA86" s="966"/>
      <c r="BB86" s="966"/>
      <c r="BC86" s="966"/>
      <c r="BD86" s="967"/>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413</v>
      </c>
      <c r="BS102" s="871"/>
      <c r="BT102" s="871"/>
      <c r="BU102" s="871"/>
      <c r="BV102" s="871"/>
      <c r="BW102" s="871"/>
      <c r="BX102" s="871"/>
      <c r="BY102" s="871"/>
      <c r="BZ102" s="871"/>
      <c r="CA102" s="871"/>
      <c r="CB102" s="871"/>
      <c r="CC102" s="871"/>
      <c r="CD102" s="871"/>
      <c r="CE102" s="871"/>
      <c r="CF102" s="871"/>
      <c r="CG102" s="872"/>
      <c r="CH102" s="975"/>
      <c r="CI102" s="976"/>
      <c r="CJ102" s="976"/>
      <c r="CK102" s="976"/>
      <c r="CL102" s="977"/>
      <c r="CM102" s="975"/>
      <c r="CN102" s="976"/>
      <c r="CO102" s="976"/>
      <c r="CP102" s="976"/>
      <c r="CQ102" s="977"/>
      <c r="CR102" s="978"/>
      <c r="CS102" s="930"/>
      <c r="CT102" s="930"/>
      <c r="CU102" s="930"/>
      <c r="CV102" s="979"/>
      <c r="CW102" s="978"/>
      <c r="CX102" s="930"/>
      <c r="CY102" s="930"/>
      <c r="CZ102" s="930"/>
      <c r="DA102" s="979"/>
      <c r="DB102" s="978"/>
      <c r="DC102" s="930"/>
      <c r="DD102" s="930"/>
      <c r="DE102" s="930"/>
      <c r="DF102" s="979"/>
      <c r="DG102" s="978"/>
      <c r="DH102" s="930"/>
      <c r="DI102" s="930"/>
      <c r="DJ102" s="930"/>
      <c r="DK102" s="979"/>
      <c r="DL102" s="978"/>
      <c r="DM102" s="930"/>
      <c r="DN102" s="930"/>
      <c r="DO102" s="930"/>
      <c r="DP102" s="979"/>
      <c r="DQ102" s="978"/>
      <c r="DR102" s="930"/>
      <c r="DS102" s="930"/>
      <c r="DT102" s="930"/>
      <c r="DU102" s="979"/>
      <c r="DV102" s="1002"/>
      <c r="DW102" s="1003"/>
      <c r="DX102" s="1003"/>
      <c r="DY102" s="1003"/>
      <c r="DZ102" s="100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c r="A109" s="1000" t="s">
        <v>420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421</v>
      </c>
      <c r="AB109" s="981"/>
      <c r="AC109" s="981"/>
      <c r="AD109" s="981"/>
      <c r="AE109" s="982"/>
      <c r="AF109" s="980" t="s">
        <v>306</v>
      </c>
      <c r="AG109" s="981"/>
      <c r="AH109" s="981"/>
      <c r="AI109" s="981"/>
      <c r="AJ109" s="982"/>
      <c r="AK109" s="980" t="s">
        <v>305</v>
      </c>
      <c r="AL109" s="981"/>
      <c r="AM109" s="981"/>
      <c r="AN109" s="981"/>
      <c r="AO109" s="982"/>
      <c r="AP109" s="980" t="s">
        <v>422</v>
      </c>
      <c r="AQ109" s="981"/>
      <c r="AR109" s="981"/>
      <c r="AS109" s="981"/>
      <c r="AT109" s="983"/>
      <c r="AU109" s="1000" t="s">
        <v>420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421</v>
      </c>
      <c r="BR109" s="981"/>
      <c r="BS109" s="981"/>
      <c r="BT109" s="981"/>
      <c r="BU109" s="982"/>
      <c r="BV109" s="980" t="s">
        <v>306</v>
      </c>
      <c r="BW109" s="981"/>
      <c r="BX109" s="981"/>
      <c r="BY109" s="981"/>
      <c r="BZ109" s="982"/>
      <c r="CA109" s="980" t="s">
        <v>305</v>
      </c>
      <c r="CB109" s="981"/>
      <c r="CC109" s="981"/>
      <c r="CD109" s="981"/>
      <c r="CE109" s="982"/>
      <c r="CF109" s="1001" t="s">
        <v>422</v>
      </c>
      <c r="CG109" s="1001"/>
      <c r="CH109" s="1001"/>
      <c r="CI109" s="1001"/>
      <c r="CJ109" s="1001"/>
      <c r="CK109" s="980" t="s">
        <v>423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421</v>
      </c>
      <c r="DH109" s="981"/>
      <c r="DI109" s="981"/>
      <c r="DJ109" s="981"/>
      <c r="DK109" s="982"/>
      <c r="DL109" s="980" t="s">
        <v>306</v>
      </c>
      <c r="DM109" s="981"/>
      <c r="DN109" s="981"/>
      <c r="DO109" s="981"/>
      <c r="DP109" s="982"/>
      <c r="DQ109" s="980" t="s">
        <v>305</v>
      </c>
      <c r="DR109" s="981"/>
      <c r="DS109" s="981"/>
      <c r="DT109" s="981"/>
      <c r="DU109" s="982"/>
      <c r="DV109" s="980" t="s">
        <v>422</v>
      </c>
      <c r="DW109" s="981"/>
      <c r="DX109" s="981"/>
      <c r="DY109" s="981"/>
      <c r="DZ109" s="983"/>
    </row>
    <row r="110" spans="1:131" s="246" customFormat="1" ht="26.25" customHeight="1">
      <c r="A110" s="984" t="s">
        <v>424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333884</v>
      </c>
      <c r="AB110" s="988"/>
      <c r="AC110" s="988"/>
      <c r="AD110" s="988"/>
      <c r="AE110" s="989"/>
      <c r="AF110" s="990">
        <v>340737</v>
      </c>
      <c r="AG110" s="988"/>
      <c r="AH110" s="988"/>
      <c r="AI110" s="988"/>
      <c r="AJ110" s="989"/>
      <c r="AK110" s="990">
        <v>351697</v>
      </c>
      <c r="AL110" s="988"/>
      <c r="AM110" s="988"/>
      <c r="AN110" s="988"/>
      <c r="AO110" s="989"/>
      <c r="AP110" s="991">
        <v>14.3</v>
      </c>
      <c r="AQ110" s="992"/>
      <c r="AR110" s="992"/>
      <c r="AS110" s="992"/>
      <c r="AT110" s="993"/>
      <c r="AU110" s="994" t="s">
        <v>74</v>
      </c>
      <c r="AV110" s="995"/>
      <c r="AW110" s="995"/>
      <c r="AX110" s="995"/>
      <c r="AY110" s="995"/>
      <c r="AZ110" s="1036" t="s">
        <v>425</v>
      </c>
      <c r="BA110" s="985"/>
      <c r="BB110" s="985"/>
      <c r="BC110" s="985"/>
      <c r="BD110" s="985"/>
      <c r="BE110" s="985"/>
      <c r="BF110" s="985"/>
      <c r="BG110" s="985"/>
      <c r="BH110" s="985"/>
      <c r="BI110" s="985"/>
      <c r="BJ110" s="985"/>
      <c r="BK110" s="985"/>
      <c r="BL110" s="985"/>
      <c r="BM110" s="985"/>
      <c r="BN110" s="985"/>
      <c r="BO110" s="985"/>
      <c r="BP110" s="986"/>
      <c r="BQ110" s="1022">
        <v>3428960</v>
      </c>
      <c r="BR110" s="1023"/>
      <c r="BS110" s="1023"/>
      <c r="BT110" s="1023"/>
      <c r="BU110" s="1023"/>
      <c r="BV110" s="1023">
        <v>3416422</v>
      </c>
      <c r="BW110" s="1023"/>
      <c r="BX110" s="1023"/>
      <c r="BY110" s="1023"/>
      <c r="BZ110" s="1023"/>
      <c r="CA110" s="1023">
        <v>3295713</v>
      </c>
      <c r="CB110" s="1023"/>
      <c r="CC110" s="1023"/>
      <c r="CD110" s="1023"/>
      <c r="CE110" s="1023"/>
      <c r="CF110" s="1037">
        <v>133.69999999999999</v>
      </c>
      <c r="CG110" s="1038"/>
      <c r="CH110" s="1038"/>
      <c r="CI110" s="1038"/>
      <c r="CJ110" s="1038"/>
      <c r="CK110" s="1039" t="s">
        <v>426</v>
      </c>
      <c r="CL110" s="1040"/>
      <c r="CM110" s="1019" t="s">
        <v>427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428</v>
      </c>
      <c r="DH110" s="1023"/>
      <c r="DI110" s="1023"/>
      <c r="DJ110" s="1023"/>
      <c r="DK110" s="1023"/>
      <c r="DL110" s="1023" t="s">
        <v>403</v>
      </c>
      <c r="DM110" s="1023"/>
      <c r="DN110" s="1023"/>
      <c r="DO110" s="1023"/>
      <c r="DP110" s="1023"/>
      <c r="DQ110" s="1023" t="s">
        <v>428</v>
      </c>
      <c r="DR110" s="1023"/>
      <c r="DS110" s="1023"/>
      <c r="DT110" s="1023"/>
      <c r="DU110" s="1023"/>
      <c r="DV110" s="1024" t="s">
        <v>428</v>
      </c>
      <c r="DW110" s="1024"/>
      <c r="DX110" s="1024"/>
      <c r="DY110" s="1024"/>
      <c r="DZ110" s="1025"/>
    </row>
    <row r="111" spans="1:131" s="246" customFormat="1" ht="26.25" customHeight="1">
      <c r="A111" s="1026" t="s">
        <v>429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430</v>
      </c>
      <c r="AB111" s="1030"/>
      <c r="AC111" s="1030"/>
      <c r="AD111" s="1030"/>
      <c r="AE111" s="1031"/>
      <c r="AF111" s="1032" t="s">
        <v>428</v>
      </c>
      <c r="AG111" s="1030"/>
      <c r="AH111" s="1030"/>
      <c r="AI111" s="1030"/>
      <c r="AJ111" s="1031"/>
      <c r="AK111" s="1032" t="s">
        <v>403</v>
      </c>
      <c r="AL111" s="1030"/>
      <c r="AM111" s="1030"/>
      <c r="AN111" s="1030"/>
      <c r="AO111" s="1031"/>
      <c r="AP111" s="1033" t="s">
        <v>430</v>
      </c>
      <c r="AQ111" s="1034"/>
      <c r="AR111" s="1034"/>
      <c r="AS111" s="1034"/>
      <c r="AT111" s="1035"/>
      <c r="AU111" s="996"/>
      <c r="AV111" s="997"/>
      <c r="AW111" s="997"/>
      <c r="AX111" s="997"/>
      <c r="AY111" s="997"/>
      <c r="AZ111" s="1045" t="s">
        <v>431</v>
      </c>
      <c r="BA111" s="1046"/>
      <c r="BB111" s="1046"/>
      <c r="BC111" s="1046"/>
      <c r="BD111" s="1046"/>
      <c r="BE111" s="1046"/>
      <c r="BF111" s="1046"/>
      <c r="BG111" s="1046"/>
      <c r="BH111" s="1046"/>
      <c r="BI111" s="1046"/>
      <c r="BJ111" s="1046"/>
      <c r="BK111" s="1046"/>
      <c r="BL111" s="1046"/>
      <c r="BM111" s="1046"/>
      <c r="BN111" s="1046"/>
      <c r="BO111" s="1046"/>
      <c r="BP111" s="1047"/>
      <c r="BQ111" s="1015" t="s">
        <v>428</v>
      </c>
      <c r="BR111" s="1016"/>
      <c r="BS111" s="1016"/>
      <c r="BT111" s="1016"/>
      <c r="BU111" s="1016"/>
      <c r="BV111" s="1016" t="s">
        <v>403</v>
      </c>
      <c r="BW111" s="1016"/>
      <c r="BX111" s="1016"/>
      <c r="BY111" s="1016"/>
      <c r="BZ111" s="1016"/>
      <c r="CA111" s="1016" t="s">
        <v>428</v>
      </c>
      <c r="CB111" s="1016"/>
      <c r="CC111" s="1016"/>
      <c r="CD111" s="1016"/>
      <c r="CE111" s="1016"/>
      <c r="CF111" s="1010" t="s">
        <v>428</v>
      </c>
      <c r="CG111" s="1011"/>
      <c r="CH111" s="1011"/>
      <c r="CI111" s="1011"/>
      <c r="CJ111" s="1011"/>
      <c r="CK111" s="1041"/>
      <c r="CL111" s="1042"/>
      <c r="CM111" s="1012" t="s">
        <v>432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430</v>
      </c>
      <c r="DH111" s="1016"/>
      <c r="DI111" s="1016"/>
      <c r="DJ111" s="1016"/>
      <c r="DK111" s="1016"/>
      <c r="DL111" s="1016" t="s">
        <v>403</v>
      </c>
      <c r="DM111" s="1016"/>
      <c r="DN111" s="1016"/>
      <c r="DO111" s="1016"/>
      <c r="DP111" s="1016"/>
      <c r="DQ111" s="1016" t="s">
        <v>403</v>
      </c>
      <c r="DR111" s="1016"/>
      <c r="DS111" s="1016"/>
      <c r="DT111" s="1016"/>
      <c r="DU111" s="1016"/>
      <c r="DV111" s="1017" t="s">
        <v>403</v>
      </c>
      <c r="DW111" s="1017"/>
      <c r="DX111" s="1017"/>
      <c r="DY111" s="1017"/>
      <c r="DZ111" s="1018"/>
    </row>
    <row r="112" spans="1:131" s="246" customFormat="1" ht="26.25" customHeight="1">
      <c r="A112" s="1048" t="s">
        <v>433</v>
      </c>
      <c r="B112" s="1049"/>
      <c r="C112" s="1046" t="s">
        <v>434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430</v>
      </c>
      <c r="AB112" s="1055"/>
      <c r="AC112" s="1055"/>
      <c r="AD112" s="1055"/>
      <c r="AE112" s="1056"/>
      <c r="AF112" s="1057" t="s">
        <v>428</v>
      </c>
      <c r="AG112" s="1055"/>
      <c r="AH112" s="1055"/>
      <c r="AI112" s="1055"/>
      <c r="AJ112" s="1056"/>
      <c r="AK112" s="1057" t="s">
        <v>430</v>
      </c>
      <c r="AL112" s="1055"/>
      <c r="AM112" s="1055"/>
      <c r="AN112" s="1055"/>
      <c r="AO112" s="1056"/>
      <c r="AP112" s="1058" t="s">
        <v>428</v>
      </c>
      <c r="AQ112" s="1059"/>
      <c r="AR112" s="1059"/>
      <c r="AS112" s="1059"/>
      <c r="AT112" s="1060"/>
      <c r="AU112" s="996"/>
      <c r="AV112" s="997"/>
      <c r="AW112" s="997"/>
      <c r="AX112" s="997"/>
      <c r="AY112" s="997"/>
      <c r="AZ112" s="1045" t="s">
        <v>435</v>
      </c>
      <c r="BA112" s="1046"/>
      <c r="BB112" s="1046"/>
      <c r="BC112" s="1046"/>
      <c r="BD112" s="1046"/>
      <c r="BE112" s="1046"/>
      <c r="BF112" s="1046"/>
      <c r="BG112" s="1046"/>
      <c r="BH112" s="1046"/>
      <c r="BI112" s="1046"/>
      <c r="BJ112" s="1046"/>
      <c r="BK112" s="1046"/>
      <c r="BL112" s="1046"/>
      <c r="BM112" s="1046"/>
      <c r="BN112" s="1046"/>
      <c r="BO112" s="1046"/>
      <c r="BP112" s="1047"/>
      <c r="BQ112" s="1015" t="s">
        <v>428</v>
      </c>
      <c r="BR112" s="1016"/>
      <c r="BS112" s="1016"/>
      <c r="BT112" s="1016"/>
      <c r="BU112" s="1016"/>
      <c r="BV112" s="1016" t="s">
        <v>428</v>
      </c>
      <c r="BW112" s="1016"/>
      <c r="BX112" s="1016"/>
      <c r="BY112" s="1016"/>
      <c r="BZ112" s="1016"/>
      <c r="CA112" s="1016" t="s">
        <v>428</v>
      </c>
      <c r="CB112" s="1016"/>
      <c r="CC112" s="1016"/>
      <c r="CD112" s="1016"/>
      <c r="CE112" s="1016"/>
      <c r="CF112" s="1010" t="s">
        <v>428</v>
      </c>
      <c r="CG112" s="1011"/>
      <c r="CH112" s="1011"/>
      <c r="CI112" s="1011"/>
      <c r="CJ112" s="1011"/>
      <c r="CK112" s="1041"/>
      <c r="CL112" s="1042"/>
      <c r="CM112" s="1012" t="s">
        <v>436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428</v>
      </c>
      <c r="DH112" s="1016"/>
      <c r="DI112" s="1016"/>
      <c r="DJ112" s="1016"/>
      <c r="DK112" s="1016"/>
      <c r="DL112" s="1016" t="s">
        <v>430</v>
      </c>
      <c r="DM112" s="1016"/>
      <c r="DN112" s="1016"/>
      <c r="DO112" s="1016"/>
      <c r="DP112" s="1016"/>
      <c r="DQ112" s="1016" t="s">
        <v>430</v>
      </c>
      <c r="DR112" s="1016"/>
      <c r="DS112" s="1016"/>
      <c r="DT112" s="1016"/>
      <c r="DU112" s="1016"/>
      <c r="DV112" s="1017" t="s">
        <v>428</v>
      </c>
      <c r="DW112" s="1017"/>
      <c r="DX112" s="1017"/>
      <c r="DY112" s="1017"/>
      <c r="DZ112" s="1018"/>
    </row>
    <row r="113" spans="1:130" s="246" customFormat="1" ht="26.25" customHeight="1">
      <c r="A113" s="1050"/>
      <c r="B113" s="1051"/>
      <c r="C113" s="1046" t="s">
        <v>437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t="s">
        <v>428</v>
      </c>
      <c r="AB113" s="1030"/>
      <c r="AC113" s="1030"/>
      <c r="AD113" s="1030"/>
      <c r="AE113" s="1031"/>
      <c r="AF113" s="1032" t="s">
        <v>430</v>
      </c>
      <c r="AG113" s="1030"/>
      <c r="AH113" s="1030"/>
      <c r="AI113" s="1030"/>
      <c r="AJ113" s="1031"/>
      <c r="AK113" s="1032" t="s">
        <v>430</v>
      </c>
      <c r="AL113" s="1030"/>
      <c r="AM113" s="1030"/>
      <c r="AN113" s="1030"/>
      <c r="AO113" s="1031"/>
      <c r="AP113" s="1033" t="s">
        <v>430</v>
      </c>
      <c r="AQ113" s="1034"/>
      <c r="AR113" s="1034"/>
      <c r="AS113" s="1034"/>
      <c r="AT113" s="1035"/>
      <c r="AU113" s="996"/>
      <c r="AV113" s="997"/>
      <c r="AW113" s="997"/>
      <c r="AX113" s="997"/>
      <c r="AY113" s="997"/>
      <c r="AZ113" s="1045" t="s">
        <v>438</v>
      </c>
      <c r="BA113" s="1046"/>
      <c r="BB113" s="1046"/>
      <c r="BC113" s="1046"/>
      <c r="BD113" s="1046"/>
      <c r="BE113" s="1046"/>
      <c r="BF113" s="1046"/>
      <c r="BG113" s="1046"/>
      <c r="BH113" s="1046"/>
      <c r="BI113" s="1046"/>
      <c r="BJ113" s="1046"/>
      <c r="BK113" s="1046"/>
      <c r="BL113" s="1046"/>
      <c r="BM113" s="1046"/>
      <c r="BN113" s="1046"/>
      <c r="BO113" s="1046"/>
      <c r="BP113" s="1047"/>
      <c r="BQ113" s="1015">
        <v>2094523</v>
      </c>
      <c r="BR113" s="1016"/>
      <c r="BS113" s="1016"/>
      <c r="BT113" s="1016"/>
      <c r="BU113" s="1016"/>
      <c r="BV113" s="1016">
        <v>1954277</v>
      </c>
      <c r="BW113" s="1016"/>
      <c r="BX113" s="1016"/>
      <c r="BY113" s="1016"/>
      <c r="BZ113" s="1016"/>
      <c r="CA113" s="1016">
        <v>1908336</v>
      </c>
      <c r="CB113" s="1016"/>
      <c r="CC113" s="1016"/>
      <c r="CD113" s="1016"/>
      <c r="CE113" s="1016"/>
      <c r="CF113" s="1010">
        <v>77.400000000000006</v>
      </c>
      <c r="CG113" s="1011"/>
      <c r="CH113" s="1011"/>
      <c r="CI113" s="1011"/>
      <c r="CJ113" s="1011"/>
      <c r="CK113" s="1041"/>
      <c r="CL113" s="1042"/>
      <c r="CM113" s="1012" t="s">
        <v>439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428</v>
      </c>
      <c r="DH113" s="1055"/>
      <c r="DI113" s="1055"/>
      <c r="DJ113" s="1055"/>
      <c r="DK113" s="1056"/>
      <c r="DL113" s="1057" t="s">
        <v>428</v>
      </c>
      <c r="DM113" s="1055"/>
      <c r="DN113" s="1055"/>
      <c r="DO113" s="1055"/>
      <c r="DP113" s="1056"/>
      <c r="DQ113" s="1057" t="s">
        <v>428</v>
      </c>
      <c r="DR113" s="1055"/>
      <c r="DS113" s="1055"/>
      <c r="DT113" s="1055"/>
      <c r="DU113" s="1056"/>
      <c r="DV113" s="1058" t="s">
        <v>430</v>
      </c>
      <c r="DW113" s="1059"/>
      <c r="DX113" s="1059"/>
      <c r="DY113" s="1059"/>
      <c r="DZ113" s="1060"/>
    </row>
    <row r="114" spans="1:130" s="246" customFormat="1" ht="26.25" customHeight="1">
      <c r="A114" s="1050"/>
      <c r="B114" s="1051"/>
      <c r="C114" s="1046" t="s">
        <v>440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221443</v>
      </c>
      <c r="AB114" s="1055"/>
      <c r="AC114" s="1055"/>
      <c r="AD114" s="1055"/>
      <c r="AE114" s="1056"/>
      <c r="AF114" s="1057">
        <v>222024</v>
      </c>
      <c r="AG114" s="1055"/>
      <c r="AH114" s="1055"/>
      <c r="AI114" s="1055"/>
      <c r="AJ114" s="1056"/>
      <c r="AK114" s="1057">
        <v>219223</v>
      </c>
      <c r="AL114" s="1055"/>
      <c r="AM114" s="1055"/>
      <c r="AN114" s="1055"/>
      <c r="AO114" s="1056"/>
      <c r="AP114" s="1058">
        <v>8.9</v>
      </c>
      <c r="AQ114" s="1059"/>
      <c r="AR114" s="1059"/>
      <c r="AS114" s="1059"/>
      <c r="AT114" s="1060"/>
      <c r="AU114" s="996"/>
      <c r="AV114" s="997"/>
      <c r="AW114" s="997"/>
      <c r="AX114" s="997"/>
      <c r="AY114" s="997"/>
      <c r="AZ114" s="1045" t="s">
        <v>441</v>
      </c>
      <c r="BA114" s="1046"/>
      <c r="BB114" s="1046"/>
      <c r="BC114" s="1046"/>
      <c r="BD114" s="1046"/>
      <c r="BE114" s="1046"/>
      <c r="BF114" s="1046"/>
      <c r="BG114" s="1046"/>
      <c r="BH114" s="1046"/>
      <c r="BI114" s="1046"/>
      <c r="BJ114" s="1046"/>
      <c r="BK114" s="1046"/>
      <c r="BL114" s="1046"/>
      <c r="BM114" s="1046"/>
      <c r="BN114" s="1046"/>
      <c r="BO114" s="1046"/>
      <c r="BP114" s="1047"/>
      <c r="BQ114" s="1015">
        <v>1021712</v>
      </c>
      <c r="BR114" s="1016"/>
      <c r="BS114" s="1016"/>
      <c r="BT114" s="1016"/>
      <c r="BU114" s="1016"/>
      <c r="BV114" s="1016">
        <v>1028250</v>
      </c>
      <c r="BW114" s="1016"/>
      <c r="BX114" s="1016"/>
      <c r="BY114" s="1016"/>
      <c r="BZ114" s="1016"/>
      <c r="CA114" s="1016">
        <v>968099</v>
      </c>
      <c r="CB114" s="1016"/>
      <c r="CC114" s="1016"/>
      <c r="CD114" s="1016"/>
      <c r="CE114" s="1016"/>
      <c r="CF114" s="1010">
        <v>39.299999999999997</v>
      </c>
      <c r="CG114" s="1011"/>
      <c r="CH114" s="1011"/>
      <c r="CI114" s="1011"/>
      <c r="CJ114" s="1011"/>
      <c r="CK114" s="1041"/>
      <c r="CL114" s="1042"/>
      <c r="CM114" s="1012" t="s">
        <v>442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430</v>
      </c>
      <c r="DH114" s="1055"/>
      <c r="DI114" s="1055"/>
      <c r="DJ114" s="1055"/>
      <c r="DK114" s="1056"/>
      <c r="DL114" s="1057" t="s">
        <v>430</v>
      </c>
      <c r="DM114" s="1055"/>
      <c r="DN114" s="1055"/>
      <c r="DO114" s="1055"/>
      <c r="DP114" s="1056"/>
      <c r="DQ114" s="1057" t="s">
        <v>428</v>
      </c>
      <c r="DR114" s="1055"/>
      <c r="DS114" s="1055"/>
      <c r="DT114" s="1055"/>
      <c r="DU114" s="1056"/>
      <c r="DV114" s="1058" t="s">
        <v>430</v>
      </c>
      <c r="DW114" s="1059"/>
      <c r="DX114" s="1059"/>
      <c r="DY114" s="1059"/>
      <c r="DZ114" s="1060"/>
    </row>
    <row r="115" spans="1:130" s="246" customFormat="1" ht="26.25" customHeight="1">
      <c r="A115" s="1050"/>
      <c r="B115" s="1051"/>
      <c r="C115" s="1046" t="s">
        <v>443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428</v>
      </c>
      <c r="AB115" s="1030"/>
      <c r="AC115" s="1030"/>
      <c r="AD115" s="1030"/>
      <c r="AE115" s="1031"/>
      <c r="AF115" s="1032" t="s">
        <v>430</v>
      </c>
      <c r="AG115" s="1030"/>
      <c r="AH115" s="1030"/>
      <c r="AI115" s="1030"/>
      <c r="AJ115" s="1031"/>
      <c r="AK115" s="1032" t="s">
        <v>430</v>
      </c>
      <c r="AL115" s="1030"/>
      <c r="AM115" s="1030"/>
      <c r="AN115" s="1030"/>
      <c r="AO115" s="1031"/>
      <c r="AP115" s="1033" t="s">
        <v>428</v>
      </c>
      <c r="AQ115" s="1034"/>
      <c r="AR115" s="1034"/>
      <c r="AS115" s="1034"/>
      <c r="AT115" s="1035"/>
      <c r="AU115" s="996"/>
      <c r="AV115" s="997"/>
      <c r="AW115" s="997"/>
      <c r="AX115" s="997"/>
      <c r="AY115" s="997"/>
      <c r="AZ115" s="1045" t="s">
        <v>444</v>
      </c>
      <c r="BA115" s="1046"/>
      <c r="BB115" s="1046"/>
      <c r="BC115" s="1046"/>
      <c r="BD115" s="1046"/>
      <c r="BE115" s="1046"/>
      <c r="BF115" s="1046"/>
      <c r="BG115" s="1046"/>
      <c r="BH115" s="1046"/>
      <c r="BI115" s="1046"/>
      <c r="BJ115" s="1046"/>
      <c r="BK115" s="1046"/>
      <c r="BL115" s="1046"/>
      <c r="BM115" s="1046"/>
      <c r="BN115" s="1046"/>
      <c r="BO115" s="1046"/>
      <c r="BP115" s="1047"/>
      <c r="BQ115" s="1015" t="s">
        <v>428</v>
      </c>
      <c r="BR115" s="1016"/>
      <c r="BS115" s="1016"/>
      <c r="BT115" s="1016"/>
      <c r="BU115" s="1016"/>
      <c r="BV115" s="1016" t="s">
        <v>430</v>
      </c>
      <c r="BW115" s="1016"/>
      <c r="BX115" s="1016"/>
      <c r="BY115" s="1016"/>
      <c r="BZ115" s="1016"/>
      <c r="CA115" s="1016" t="s">
        <v>430</v>
      </c>
      <c r="CB115" s="1016"/>
      <c r="CC115" s="1016"/>
      <c r="CD115" s="1016"/>
      <c r="CE115" s="1016"/>
      <c r="CF115" s="1010" t="s">
        <v>428</v>
      </c>
      <c r="CG115" s="1011"/>
      <c r="CH115" s="1011"/>
      <c r="CI115" s="1011"/>
      <c r="CJ115" s="1011"/>
      <c r="CK115" s="1041"/>
      <c r="CL115" s="1042"/>
      <c r="CM115" s="1045" t="s">
        <v>445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428</v>
      </c>
      <c r="DH115" s="1055"/>
      <c r="DI115" s="1055"/>
      <c r="DJ115" s="1055"/>
      <c r="DK115" s="1056"/>
      <c r="DL115" s="1057" t="s">
        <v>428</v>
      </c>
      <c r="DM115" s="1055"/>
      <c r="DN115" s="1055"/>
      <c r="DO115" s="1055"/>
      <c r="DP115" s="1056"/>
      <c r="DQ115" s="1057" t="s">
        <v>430</v>
      </c>
      <c r="DR115" s="1055"/>
      <c r="DS115" s="1055"/>
      <c r="DT115" s="1055"/>
      <c r="DU115" s="1056"/>
      <c r="DV115" s="1058" t="s">
        <v>428</v>
      </c>
      <c r="DW115" s="1059"/>
      <c r="DX115" s="1059"/>
      <c r="DY115" s="1059"/>
      <c r="DZ115" s="1060"/>
    </row>
    <row r="116" spans="1:130" s="246" customFormat="1" ht="26.25" customHeight="1">
      <c r="A116" s="1052"/>
      <c r="B116" s="1053"/>
      <c r="C116" s="1061" t="s">
        <v>446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430</v>
      </c>
      <c r="AB116" s="1055"/>
      <c r="AC116" s="1055"/>
      <c r="AD116" s="1055"/>
      <c r="AE116" s="1056"/>
      <c r="AF116" s="1057" t="s">
        <v>428</v>
      </c>
      <c r="AG116" s="1055"/>
      <c r="AH116" s="1055"/>
      <c r="AI116" s="1055"/>
      <c r="AJ116" s="1056"/>
      <c r="AK116" s="1057" t="s">
        <v>430</v>
      </c>
      <c r="AL116" s="1055"/>
      <c r="AM116" s="1055"/>
      <c r="AN116" s="1055"/>
      <c r="AO116" s="1056"/>
      <c r="AP116" s="1058" t="s">
        <v>430</v>
      </c>
      <c r="AQ116" s="1059"/>
      <c r="AR116" s="1059"/>
      <c r="AS116" s="1059"/>
      <c r="AT116" s="1060"/>
      <c r="AU116" s="996"/>
      <c r="AV116" s="997"/>
      <c r="AW116" s="997"/>
      <c r="AX116" s="997"/>
      <c r="AY116" s="997"/>
      <c r="AZ116" s="1063" t="s">
        <v>447</v>
      </c>
      <c r="BA116" s="1064"/>
      <c r="BB116" s="1064"/>
      <c r="BC116" s="1064"/>
      <c r="BD116" s="1064"/>
      <c r="BE116" s="1064"/>
      <c r="BF116" s="1064"/>
      <c r="BG116" s="1064"/>
      <c r="BH116" s="1064"/>
      <c r="BI116" s="1064"/>
      <c r="BJ116" s="1064"/>
      <c r="BK116" s="1064"/>
      <c r="BL116" s="1064"/>
      <c r="BM116" s="1064"/>
      <c r="BN116" s="1064"/>
      <c r="BO116" s="1064"/>
      <c r="BP116" s="1065"/>
      <c r="BQ116" s="1015" t="s">
        <v>430</v>
      </c>
      <c r="BR116" s="1016"/>
      <c r="BS116" s="1016"/>
      <c r="BT116" s="1016"/>
      <c r="BU116" s="1016"/>
      <c r="BV116" s="1016" t="s">
        <v>428</v>
      </c>
      <c r="BW116" s="1016"/>
      <c r="BX116" s="1016"/>
      <c r="BY116" s="1016"/>
      <c r="BZ116" s="1016"/>
      <c r="CA116" s="1016" t="s">
        <v>430</v>
      </c>
      <c r="CB116" s="1016"/>
      <c r="CC116" s="1016"/>
      <c r="CD116" s="1016"/>
      <c r="CE116" s="1016"/>
      <c r="CF116" s="1010" t="s">
        <v>430</v>
      </c>
      <c r="CG116" s="1011"/>
      <c r="CH116" s="1011"/>
      <c r="CI116" s="1011"/>
      <c r="CJ116" s="1011"/>
      <c r="CK116" s="1041"/>
      <c r="CL116" s="1042"/>
      <c r="CM116" s="1012" t="s">
        <v>448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428</v>
      </c>
      <c r="DH116" s="1055"/>
      <c r="DI116" s="1055"/>
      <c r="DJ116" s="1055"/>
      <c r="DK116" s="1056"/>
      <c r="DL116" s="1057" t="s">
        <v>428</v>
      </c>
      <c r="DM116" s="1055"/>
      <c r="DN116" s="1055"/>
      <c r="DO116" s="1055"/>
      <c r="DP116" s="1056"/>
      <c r="DQ116" s="1057" t="s">
        <v>430</v>
      </c>
      <c r="DR116" s="1055"/>
      <c r="DS116" s="1055"/>
      <c r="DT116" s="1055"/>
      <c r="DU116" s="1056"/>
      <c r="DV116" s="1058" t="s">
        <v>428</v>
      </c>
      <c r="DW116" s="1059"/>
      <c r="DX116" s="1059"/>
      <c r="DY116" s="1059"/>
      <c r="DZ116" s="1060"/>
    </row>
    <row r="117" spans="1:130" s="246" customFormat="1" ht="26.25" customHeight="1">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449</v>
      </c>
      <c r="Z117" s="982"/>
      <c r="AA117" s="1072">
        <v>555327</v>
      </c>
      <c r="AB117" s="1073"/>
      <c r="AC117" s="1073"/>
      <c r="AD117" s="1073"/>
      <c r="AE117" s="1074"/>
      <c r="AF117" s="1075">
        <v>562761</v>
      </c>
      <c r="AG117" s="1073"/>
      <c r="AH117" s="1073"/>
      <c r="AI117" s="1073"/>
      <c r="AJ117" s="1074"/>
      <c r="AK117" s="1075">
        <v>570920</v>
      </c>
      <c r="AL117" s="1073"/>
      <c r="AM117" s="1073"/>
      <c r="AN117" s="1073"/>
      <c r="AO117" s="1074"/>
      <c r="AP117" s="1076"/>
      <c r="AQ117" s="1077"/>
      <c r="AR117" s="1077"/>
      <c r="AS117" s="1077"/>
      <c r="AT117" s="1078"/>
      <c r="AU117" s="996"/>
      <c r="AV117" s="997"/>
      <c r="AW117" s="997"/>
      <c r="AX117" s="997"/>
      <c r="AY117" s="997"/>
      <c r="AZ117" s="1063" t="s">
        <v>450</v>
      </c>
      <c r="BA117" s="1064"/>
      <c r="BB117" s="1064"/>
      <c r="BC117" s="1064"/>
      <c r="BD117" s="1064"/>
      <c r="BE117" s="1064"/>
      <c r="BF117" s="1064"/>
      <c r="BG117" s="1064"/>
      <c r="BH117" s="1064"/>
      <c r="BI117" s="1064"/>
      <c r="BJ117" s="1064"/>
      <c r="BK117" s="1064"/>
      <c r="BL117" s="1064"/>
      <c r="BM117" s="1064"/>
      <c r="BN117" s="1064"/>
      <c r="BO117" s="1064"/>
      <c r="BP117" s="1065"/>
      <c r="BQ117" s="1015" t="s">
        <v>451</v>
      </c>
      <c r="BR117" s="1016"/>
      <c r="BS117" s="1016"/>
      <c r="BT117" s="1016"/>
      <c r="BU117" s="1016"/>
      <c r="BV117" s="1016" t="s">
        <v>452</v>
      </c>
      <c r="BW117" s="1016"/>
      <c r="BX117" s="1016"/>
      <c r="BY117" s="1016"/>
      <c r="BZ117" s="1016"/>
      <c r="CA117" s="1016" t="s">
        <v>175</v>
      </c>
      <c r="CB117" s="1016"/>
      <c r="CC117" s="1016"/>
      <c r="CD117" s="1016"/>
      <c r="CE117" s="1016"/>
      <c r="CF117" s="1010" t="s">
        <v>175</v>
      </c>
      <c r="CG117" s="1011"/>
      <c r="CH117" s="1011"/>
      <c r="CI117" s="1011"/>
      <c r="CJ117" s="1011"/>
      <c r="CK117" s="1041"/>
      <c r="CL117" s="1042"/>
      <c r="CM117" s="1012" t="s">
        <v>453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175</v>
      </c>
      <c r="DH117" s="1055"/>
      <c r="DI117" s="1055"/>
      <c r="DJ117" s="1055"/>
      <c r="DK117" s="1056"/>
      <c r="DL117" s="1057" t="s">
        <v>175</v>
      </c>
      <c r="DM117" s="1055"/>
      <c r="DN117" s="1055"/>
      <c r="DO117" s="1055"/>
      <c r="DP117" s="1056"/>
      <c r="DQ117" s="1057" t="s">
        <v>451</v>
      </c>
      <c r="DR117" s="1055"/>
      <c r="DS117" s="1055"/>
      <c r="DT117" s="1055"/>
      <c r="DU117" s="1056"/>
      <c r="DV117" s="1058" t="s">
        <v>175</v>
      </c>
      <c r="DW117" s="1059"/>
      <c r="DX117" s="1059"/>
      <c r="DY117" s="1059"/>
      <c r="DZ117" s="1060"/>
    </row>
    <row r="118" spans="1:130" s="246" customFormat="1" ht="26.25" customHeight="1">
      <c r="A118" s="1000" t="s">
        <v>423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421</v>
      </c>
      <c r="AB118" s="981"/>
      <c r="AC118" s="981"/>
      <c r="AD118" s="981"/>
      <c r="AE118" s="982"/>
      <c r="AF118" s="980" t="s">
        <v>306</v>
      </c>
      <c r="AG118" s="981"/>
      <c r="AH118" s="981"/>
      <c r="AI118" s="981"/>
      <c r="AJ118" s="982"/>
      <c r="AK118" s="980" t="s">
        <v>305</v>
      </c>
      <c r="AL118" s="981"/>
      <c r="AM118" s="981"/>
      <c r="AN118" s="981"/>
      <c r="AO118" s="982"/>
      <c r="AP118" s="1067" t="s">
        <v>422</v>
      </c>
      <c r="AQ118" s="1068"/>
      <c r="AR118" s="1068"/>
      <c r="AS118" s="1068"/>
      <c r="AT118" s="1069"/>
      <c r="AU118" s="996"/>
      <c r="AV118" s="997"/>
      <c r="AW118" s="997"/>
      <c r="AX118" s="997"/>
      <c r="AY118" s="997"/>
      <c r="AZ118" s="1070" t="s">
        <v>454</v>
      </c>
      <c r="BA118" s="1061"/>
      <c r="BB118" s="1061"/>
      <c r="BC118" s="1061"/>
      <c r="BD118" s="1061"/>
      <c r="BE118" s="1061"/>
      <c r="BF118" s="1061"/>
      <c r="BG118" s="1061"/>
      <c r="BH118" s="1061"/>
      <c r="BI118" s="1061"/>
      <c r="BJ118" s="1061"/>
      <c r="BK118" s="1061"/>
      <c r="BL118" s="1061"/>
      <c r="BM118" s="1061"/>
      <c r="BN118" s="1061"/>
      <c r="BO118" s="1061"/>
      <c r="BP118" s="1062"/>
      <c r="BQ118" s="1093" t="s">
        <v>175</v>
      </c>
      <c r="BR118" s="1094"/>
      <c r="BS118" s="1094"/>
      <c r="BT118" s="1094"/>
      <c r="BU118" s="1094"/>
      <c r="BV118" s="1094" t="s">
        <v>175</v>
      </c>
      <c r="BW118" s="1094"/>
      <c r="BX118" s="1094"/>
      <c r="BY118" s="1094"/>
      <c r="BZ118" s="1094"/>
      <c r="CA118" s="1094" t="s">
        <v>451</v>
      </c>
      <c r="CB118" s="1094"/>
      <c r="CC118" s="1094"/>
      <c r="CD118" s="1094"/>
      <c r="CE118" s="1094"/>
      <c r="CF118" s="1010" t="s">
        <v>175</v>
      </c>
      <c r="CG118" s="1011"/>
      <c r="CH118" s="1011"/>
      <c r="CI118" s="1011"/>
      <c r="CJ118" s="1011"/>
      <c r="CK118" s="1041"/>
      <c r="CL118" s="1042"/>
      <c r="CM118" s="1012" t="s">
        <v>455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452</v>
      </c>
      <c r="DH118" s="1055"/>
      <c r="DI118" s="1055"/>
      <c r="DJ118" s="1055"/>
      <c r="DK118" s="1056"/>
      <c r="DL118" s="1057" t="s">
        <v>456</v>
      </c>
      <c r="DM118" s="1055"/>
      <c r="DN118" s="1055"/>
      <c r="DO118" s="1055"/>
      <c r="DP118" s="1056"/>
      <c r="DQ118" s="1057" t="s">
        <v>457</v>
      </c>
      <c r="DR118" s="1055"/>
      <c r="DS118" s="1055"/>
      <c r="DT118" s="1055"/>
      <c r="DU118" s="1056"/>
      <c r="DV118" s="1058" t="s">
        <v>175</v>
      </c>
      <c r="DW118" s="1059"/>
      <c r="DX118" s="1059"/>
      <c r="DY118" s="1059"/>
      <c r="DZ118" s="1060"/>
    </row>
    <row r="119" spans="1:130" s="246" customFormat="1" ht="26.25" customHeight="1">
      <c r="A119" s="1154" t="s">
        <v>426</v>
      </c>
      <c r="B119" s="1040"/>
      <c r="C119" s="1019" t="s">
        <v>427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175</v>
      </c>
      <c r="AB119" s="988"/>
      <c r="AC119" s="988"/>
      <c r="AD119" s="988"/>
      <c r="AE119" s="989"/>
      <c r="AF119" s="990" t="s">
        <v>175</v>
      </c>
      <c r="AG119" s="988"/>
      <c r="AH119" s="988"/>
      <c r="AI119" s="988"/>
      <c r="AJ119" s="989"/>
      <c r="AK119" s="990" t="s">
        <v>175</v>
      </c>
      <c r="AL119" s="988"/>
      <c r="AM119" s="988"/>
      <c r="AN119" s="988"/>
      <c r="AO119" s="989"/>
      <c r="AP119" s="991" t="s">
        <v>175</v>
      </c>
      <c r="AQ119" s="992"/>
      <c r="AR119" s="992"/>
      <c r="AS119" s="992"/>
      <c r="AT119" s="993"/>
      <c r="AU119" s="998"/>
      <c r="AV119" s="999"/>
      <c r="AW119" s="999"/>
      <c r="AX119" s="999"/>
      <c r="AY119" s="999"/>
      <c r="AZ119" s="277" t="s">
        <v>187</v>
      </c>
      <c r="BA119" s="277"/>
      <c r="BB119" s="277"/>
      <c r="BC119" s="277"/>
      <c r="BD119" s="277"/>
      <c r="BE119" s="277"/>
      <c r="BF119" s="277"/>
      <c r="BG119" s="277"/>
      <c r="BH119" s="277"/>
      <c r="BI119" s="277"/>
      <c r="BJ119" s="277"/>
      <c r="BK119" s="277"/>
      <c r="BL119" s="277"/>
      <c r="BM119" s="277"/>
      <c r="BN119" s="277"/>
      <c r="BO119" s="1071" t="s">
        <v>458</v>
      </c>
      <c r="BP119" s="1102"/>
      <c r="BQ119" s="1093">
        <v>6545195</v>
      </c>
      <c r="BR119" s="1094"/>
      <c r="BS119" s="1094"/>
      <c r="BT119" s="1094"/>
      <c r="BU119" s="1094"/>
      <c r="BV119" s="1094">
        <v>6398949</v>
      </c>
      <c r="BW119" s="1094"/>
      <c r="BX119" s="1094"/>
      <c r="BY119" s="1094"/>
      <c r="BZ119" s="1094"/>
      <c r="CA119" s="1094">
        <v>6172148</v>
      </c>
      <c r="CB119" s="1094"/>
      <c r="CC119" s="1094"/>
      <c r="CD119" s="1094"/>
      <c r="CE119" s="1094"/>
      <c r="CF119" s="1095"/>
      <c r="CG119" s="1096"/>
      <c r="CH119" s="1096"/>
      <c r="CI119" s="1096"/>
      <c r="CJ119" s="1097"/>
      <c r="CK119" s="1043"/>
      <c r="CL119" s="1044"/>
      <c r="CM119" s="1098" t="s">
        <v>459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456</v>
      </c>
      <c r="DH119" s="1080"/>
      <c r="DI119" s="1080"/>
      <c r="DJ119" s="1080"/>
      <c r="DK119" s="1081"/>
      <c r="DL119" s="1079" t="s">
        <v>175</v>
      </c>
      <c r="DM119" s="1080"/>
      <c r="DN119" s="1080"/>
      <c r="DO119" s="1080"/>
      <c r="DP119" s="1081"/>
      <c r="DQ119" s="1079" t="s">
        <v>452</v>
      </c>
      <c r="DR119" s="1080"/>
      <c r="DS119" s="1080"/>
      <c r="DT119" s="1080"/>
      <c r="DU119" s="1081"/>
      <c r="DV119" s="1082" t="s">
        <v>175</v>
      </c>
      <c r="DW119" s="1083"/>
      <c r="DX119" s="1083"/>
      <c r="DY119" s="1083"/>
      <c r="DZ119" s="1084"/>
    </row>
    <row r="120" spans="1:130" s="246" customFormat="1" ht="26.25" customHeight="1">
      <c r="A120" s="1155"/>
      <c r="B120" s="1042"/>
      <c r="C120" s="1012" t="s">
        <v>432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175</v>
      </c>
      <c r="AB120" s="1055"/>
      <c r="AC120" s="1055"/>
      <c r="AD120" s="1055"/>
      <c r="AE120" s="1056"/>
      <c r="AF120" s="1057" t="s">
        <v>451</v>
      </c>
      <c r="AG120" s="1055"/>
      <c r="AH120" s="1055"/>
      <c r="AI120" s="1055"/>
      <c r="AJ120" s="1056"/>
      <c r="AK120" s="1057" t="s">
        <v>452</v>
      </c>
      <c r="AL120" s="1055"/>
      <c r="AM120" s="1055"/>
      <c r="AN120" s="1055"/>
      <c r="AO120" s="1056"/>
      <c r="AP120" s="1058" t="s">
        <v>452</v>
      </c>
      <c r="AQ120" s="1059"/>
      <c r="AR120" s="1059"/>
      <c r="AS120" s="1059"/>
      <c r="AT120" s="1060"/>
      <c r="AU120" s="1085" t="s">
        <v>460</v>
      </c>
      <c r="AV120" s="1086"/>
      <c r="AW120" s="1086"/>
      <c r="AX120" s="1086"/>
      <c r="AY120" s="1087"/>
      <c r="AZ120" s="1036" t="s">
        <v>461</v>
      </c>
      <c r="BA120" s="985"/>
      <c r="BB120" s="985"/>
      <c r="BC120" s="985"/>
      <c r="BD120" s="985"/>
      <c r="BE120" s="985"/>
      <c r="BF120" s="985"/>
      <c r="BG120" s="985"/>
      <c r="BH120" s="985"/>
      <c r="BI120" s="985"/>
      <c r="BJ120" s="985"/>
      <c r="BK120" s="985"/>
      <c r="BL120" s="985"/>
      <c r="BM120" s="985"/>
      <c r="BN120" s="985"/>
      <c r="BO120" s="985"/>
      <c r="BP120" s="986"/>
      <c r="BQ120" s="1022">
        <v>2095480</v>
      </c>
      <c r="BR120" s="1023"/>
      <c r="BS120" s="1023"/>
      <c r="BT120" s="1023"/>
      <c r="BU120" s="1023"/>
      <c r="BV120" s="1023">
        <v>2133837</v>
      </c>
      <c r="BW120" s="1023"/>
      <c r="BX120" s="1023"/>
      <c r="BY120" s="1023"/>
      <c r="BZ120" s="1023"/>
      <c r="CA120" s="1023">
        <v>2106729</v>
      </c>
      <c r="CB120" s="1023"/>
      <c r="CC120" s="1023"/>
      <c r="CD120" s="1023"/>
      <c r="CE120" s="1023"/>
      <c r="CF120" s="1037">
        <v>85.5</v>
      </c>
      <c r="CG120" s="1038"/>
      <c r="CH120" s="1038"/>
      <c r="CI120" s="1038"/>
      <c r="CJ120" s="1038"/>
      <c r="CK120" s="1103" t="s">
        <v>462</v>
      </c>
      <c r="CL120" s="1104"/>
      <c r="CM120" s="1104"/>
      <c r="CN120" s="1104"/>
      <c r="CO120" s="1105"/>
      <c r="CP120" s="1111"/>
      <c r="CQ120" s="1112"/>
      <c r="CR120" s="1112"/>
      <c r="CS120" s="1112"/>
      <c r="CT120" s="1112"/>
      <c r="CU120" s="1112"/>
      <c r="CV120" s="1112"/>
      <c r="CW120" s="1112"/>
      <c r="CX120" s="1112"/>
      <c r="CY120" s="1112"/>
      <c r="CZ120" s="1112"/>
      <c r="DA120" s="1112"/>
      <c r="DB120" s="1112"/>
      <c r="DC120" s="1112"/>
      <c r="DD120" s="1112"/>
      <c r="DE120" s="1112"/>
      <c r="DF120" s="1113"/>
      <c r="DG120" s="1022"/>
      <c r="DH120" s="1023"/>
      <c r="DI120" s="1023"/>
      <c r="DJ120" s="1023"/>
      <c r="DK120" s="1023"/>
      <c r="DL120" s="1023"/>
      <c r="DM120" s="1023"/>
      <c r="DN120" s="1023"/>
      <c r="DO120" s="1023"/>
      <c r="DP120" s="1023"/>
      <c r="DQ120" s="1023"/>
      <c r="DR120" s="1023"/>
      <c r="DS120" s="1023"/>
      <c r="DT120" s="1023"/>
      <c r="DU120" s="1023"/>
      <c r="DV120" s="1024"/>
      <c r="DW120" s="1024"/>
      <c r="DX120" s="1024"/>
      <c r="DY120" s="1024"/>
      <c r="DZ120" s="1025"/>
    </row>
    <row r="121" spans="1:130" s="246" customFormat="1" ht="26.25" customHeight="1">
      <c r="A121" s="1155"/>
      <c r="B121" s="1042"/>
      <c r="C121" s="1063" t="s">
        <v>463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175</v>
      </c>
      <c r="AB121" s="1055"/>
      <c r="AC121" s="1055"/>
      <c r="AD121" s="1055"/>
      <c r="AE121" s="1056"/>
      <c r="AF121" s="1057" t="s">
        <v>452</v>
      </c>
      <c r="AG121" s="1055"/>
      <c r="AH121" s="1055"/>
      <c r="AI121" s="1055"/>
      <c r="AJ121" s="1056"/>
      <c r="AK121" s="1057" t="s">
        <v>452</v>
      </c>
      <c r="AL121" s="1055"/>
      <c r="AM121" s="1055"/>
      <c r="AN121" s="1055"/>
      <c r="AO121" s="1056"/>
      <c r="AP121" s="1058" t="s">
        <v>428</v>
      </c>
      <c r="AQ121" s="1059"/>
      <c r="AR121" s="1059"/>
      <c r="AS121" s="1059"/>
      <c r="AT121" s="1060"/>
      <c r="AU121" s="1088"/>
      <c r="AV121" s="1089"/>
      <c r="AW121" s="1089"/>
      <c r="AX121" s="1089"/>
      <c r="AY121" s="1090"/>
      <c r="AZ121" s="1045" t="s">
        <v>464</v>
      </c>
      <c r="BA121" s="1046"/>
      <c r="BB121" s="1046"/>
      <c r="BC121" s="1046"/>
      <c r="BD121" s="1046"/>
      <c r="BE121" s="1046"/>
      <c r="BF121" s="1046"/>
      <c r="BG121" s="1046"/>
      <c r="BH121" s="1046"/>
      <c r="BI121" s="1046"/>
      <c r="BJ121" s="1046"/>
      <c r="BK121" s="1046"/>
      <c r="BL121" s="1046"/>
      <c r="BM121" s="1046"/>
      <c r="BN121" s="1046"/>
      <c r="BO121" s="1046"/>
      <c r="BP121" s="1047"/>
      <c r="BQ121" s="1015" t="s">
        <v>465</v>
      </c>
      <c r="BR121" s="1016"/>
      <c r="BS121" s="1016"/>
      <c r="BT121" s="1016"/>
      <c r="BU121" s="1016"/>
      <c r="BV121" s="1016" t="s">
        <v>465</v>
      </c>
      <c r="BW121" s="1016"/>
      <c r="BX121" s="1016"/>
      <c r="BY121" s="1016"/>
      <c r="BZ121" s="1016"/>
      <c r="CA121" s="1016" t="s">
        <v>452</v>
      </c>
      <c r="CB121" s="1016"/>
      <c r="CC121" s="1016"/>
      <c r="CD121" s="1016"/>
      <c r="CE121" s="1016"/>
      <c r="CF121" s="1010" t="s">
        <v>452</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6" customFormat="1" ht="26.25" customHeight="1">
      <c r="A122" s="1155"/>
      <c r="B122" s="1042"/>
      <c r="C122" s="1012" t="s">
        <v>442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428</v>
      </c>
      <c r="AB122" s="1055"/>
      <c r="AC122" s="1055"/>
      <c r="AD122" s="1055"/>
      <c r="AE122" s="1056"/>
      <c r="AF122" s="1057" t="s">
        <v>175</v>
      </c>
      <c r="AG122" s="1055"/>
      <c r="AH122" s="1055"/>
      <c r="AI122" s="1055"/>
      <c r="AJ122" s="1056"/>
      <c r="AK122" s="1057" t="s">
        <v>452</v>
      </c>
      <c r="AL122" s="1055"/>
      <c r="AM122" s="1055"/>
      <c r="AN122" s="1055"/>
      <c r="AO122" s="1056"/>
      <c r="AP122" s="1058" t="s">
        <v>451</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4181921</v>
      </c>
      <c r="BR122" s="1094"/>
      <c r="BS122" s="1094"/>
      <c r="BT122" s="1094"/>
      <c r="BU122" s="1094"/>
      <c r="BV122" s="1094">
        <v>4073939</v>
      </c>
      <c r="BW122" s="1094"/>
      <c r="BX122" s="1094"/>
      <c r="BY122" s="1094"/>
      <c r="BZ122" s="1094"/>
      <c r="CA122" s="1094">
        <v>3952409</v>
      </c>
      <c r="CB122" s="1094"/>
      <c r="CC122" s="1094"/>
      <c r="CD122" s="1094"/>
      <c r="CE122" s="1094"/>
      <c r="CF122" s="1114">
        <v>160.4</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6" customFormat="1" ht="26.25" customHeight="1">
      <c r="A123" s="1155"/>
      <c r="B123" s="1042"/>
      <c r="C123" s="1012" t="s">
        <v>448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456</v>
      </c>
      <c r="AB123" s="1055"/>
      <c r="AC123" s="1055"/>
      <c r="AD123" s="1055"/>
      <c r="AE123" s="1056"/>
      <c r="AF123" s="1057" t="s">
        <v>428</v>
      </c>
      <c r="AG123" s="1055"/>
      <c r="AH123" s="1055"/>
      <c r="AI123" s="1055"/>
      <c r="AJ123" s="1056"/>
      <c r="AK123" s="1057" t="s">
        <v>452</v>
      </c>
      <c r="AL123" s="1055"/>
      <c r="AM123" s="1055"/>
      <c r="AN123" s="1055"/>
      <c r="AO123" s="1056"/>
      <c r="AP123" s="1058" t="s">
        <v>465</v>
      </c>
      <c r="AQ123" s="1059"/>
      <c r="AR123" s="1059"/>
      <c r="AS123" s="1059"/>
      <c r="AT123" s="1060"/>
      <c r="AU123" s="1091"/>
      <c r="AV123" s="1092"/>
      <c r="AW123" s="1092"/>
      <c r="AX123" s="1092"/>
      <c r="AY123" s="1092"/>
      <c r="AZ123" s="277" t="s">
        <v>187</v>
      </c>
      <c r="BA123" s="277"/>
      <c r="BB123" s="277"/>
      <c r="BC123" s="277"/>
      <c r="BD123" s="277"/>
      <c r="BE123" s="277"/>
      <c r="BF123" s="277"/>
      <c r="BG123" s="277"/>
      <c r="BH123" s="277"/>
      <c r="BI123" s="277"/>
      <c r="BJ123" s="277"/>
      <c r="BK123" s="277"/>
      <c r="BL123" s="277"/>
      <c r="BM123" s="277"/>
      <c r="BN123" s="277"/>
      <c r="BO123" s="1071" t="s">
        <v>467</v>
      </c>
      <c r="BP123" s="1102"/>
      <c r="BQ123" s="1161">
        <v>6277401</v>
      </c>
      <c r="BR123" s="1162"/>
      <c r="BS123" s="1162"/>
      <c r="BT123" s="1162"/>
      <c r="BU123" s="1162"/>
      <c r="BV123" s="1162">
        <v>6207776</v>
      </c>
      <c r="BW123" s="1162"/>
      <c r="BX123" s="1162"/>
      <c r="BY123" s="1162"/>
      <c r="BZ123" s="1162"/>
      <c r="CA123" s="1162">
        <v>6059138</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6" customFormat="1" ht="26.25" customHeight="1" thickBot="1">
      <c r="A124" s="1155"/>
      <c r="B124" s="1042"/>
      <c r="C124" s="1012" t="s">
        <v>453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175</v>
      </c>
      <c r="AB124" s="1055"/>
      <c r="AC124" s="1055"/>
      <c r="AD124" s="1055"/>
      <c r="AE124" s="1056"/>
      <c r="AF124" s="1057" t="s">
        <v>175</v>
      </c>
      <c r="AG124" s="1055"/>
      <c r="AH124" s="1055"/>
      <c r="AI124" s="1055"/>
      <c r="AJ124" s="1056"/>
      <c r="AK124" s="1057" t="s">
        <v>428</v>
      </c>
      <c r="AL124" s="1055"/>
      <c r="AM124" s="1055"/>
      <c r="AN124" s="1055"/>
      <c r="AO124" s="1056"/>
      <c r="AP124" s="1058" t="s">
        <v>456</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10.7</v>
      </c>
      <c r="BR124" s="1124"/>
      <c r="BS124" s="1124"/>
      <c r="BT124" s="1124"/>
      <c r="BU124" s="1124"/>
      <c r="BV124" s="1124">
        <v>7.7</v>
      </c>
      <c r="BW124" s="1124"/>
      <c r="BX124" s="1124"/>
      <c r="BY124" s="1124"/>
      <c r="BZ124" s="1124"/>
      <c r="CA124" s="1124">
        <v>4.5</v>
      </c>
      <c r="CB124" s="1124"/>
      <c r="CC124" s="1124"/>
      <c r="CD124" s="1124"/>
      <c r="CE124" s="1124"/>
      <c r="CF124" s="1125"/>
      <c r="CG124" s="1126"/>
      <c r="CH124" s="1126"/>
      <c r="CI124" s="1126"/>
      <c r="CJ124" s="1127"/>
      <c r="CK124" s="1109"/>
      <c r="CL124" s="1109"/>
      <c r="CM124" s="1109"/>
      <c r="CN124" s="1109"/>
      <c r="CO124" s="1110"/>
      <c r="CP124" s="1116"/>
      <c r="CQ124" s="1117"/>
      <c r="CR124" s="1117"/>
      <c r="CS124" s="1117"/>
      <c r="CT124" s="1117"/>
      <c r="CU124" s="1117"/>
      <c r="CV124" s="1117"/>
      <c r="CW124" s="1117"/>
      <c r="CX124" s="1117"/>
      <c r="CY124" s="1117"/>
      <c r="CZ124" s="1117"/>
      <c r="DA124" s="1117"/>
      <c r="DB124" s="1117"/>
      <c r="DC124" s="1117"/>
      <c r="DD124" s="1117"/>
      <c r="DE124" s="1117"/>
      <c r="DF124" s="1118"/>
      <c r="DG124" s="1101"/>
      <c r="DH124" s="1080"/>
      <c r="DI124" s="1080"/>
      <c r="DJ124" s="1080"/>
      <c r="DK124" s="1081"/>
      <c r="DL124" s="1079"/>
      <c r="DM124" s="1080"/>
      <c r="DN124" s="1080"/>
      <c r="DO124" s="1080"/>
      <c r="DP124" s="1081"/>
      <c r="DQ124" s="1079"/>
      <c r="DR124" s="1080"/>
      <c r="DS124" s="1080"/>
      <c r="DT124" s="1080"/>
      <c r="DU124" s="1081"/>
      <c r="DV124" s="1082"/>
      <c r="DW124" s="1083"/>
      <c r="DX124" s="1083"/>
      <c r="DY124" s="1083"/>
      <c r="DZ124" s="1084"/>
    </row>
    <row r="125" spans="1:130" s="246" customFormat="1" ht="26.25" customHeight="1">
      <c r="A125" s="1155"/>
      <c r="B125" s="1042"/>
      <c r="C125" s="1012" t="s">
        <v>455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175</v>
      </c>
      <c r="AB125" s="1055"/>
      <c r="AC125" s="1055"/>
      <c r="AD125" s="1055"/>
      <c r="AE125" s="1056"/>
      <c r="AF125" s="1057" t="s">
        <v>452</v>
      </c>
      <c r="AG125" s="1055"/>
      <c r="AH125" s="1055"/>
      <c r="AI125" s="1055"/>
      <c r="AJ125" s="1056"/>
      <c r="AK125" s="1057" t="s">
        <v>175</v>
      </c>
      <c r="AL125" s="1055"/>
      <c r="AM125" s="1055"/>
      <c r="AN125" s="1055"/>
      <c r="AO125" s="1056"/>
      <c r="AP125" s="1058" t="s">
        <v>175</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469</v>
      </c>
      <c r="CL125" s="1104"/>
      <c r="CM125" s="1104"/>
      <c r="CN125" s="1104"/>
      <c r="CO125" s="1105"/>
      <c r="CP125" s="1036" t="s">
        <v>470</v>
      </c>
      <c r="CQ125" s="985"/>
      <c r="CR125" s="985"/>
      <c r="CS125" s="985"/>
      <c r="CT125" s="985"/>
      <c r="CU125" s="985"/>
      <c r="CV125" s="985"/>
      <c r="CW125" s="985"/>
      <c r="CX125" s="985"/>
      <c r="CY125" s="985"/>
      <c r="CZ125" s="985"/>
      <c r="DA125" s="985"/>
      <c r="DB125" s="985"/>
      <c r="DC125" s="985"/>
      <c r="DD125" s="985"/>
      <c r="DE125" s="985"/>
      <c r="DF125" s="986"/>
      <c r="DG125" s="1022" t="s">
        <v>452</v>
      </c>
      <c r="DH125" s="1023"/>
      <c r="DI125" s="1023"/>
      <c r="DJ125" s="1023"/>
      <c r="DK125" s="1023"/>
      <c r="DL125" s="1023" t="s">
        <v>451</v>
      </c>
      <c r="DM125" s="1023"/>
      <c r="DN125" s="1023"/>
      <c r="DO125" s="1023"/>
      <c r="DP125" s="1023"/>
      <c r="DQ125" s="1023" t="s">
        <v>175</v>
      </c>
      <c r="DR125" s="1023"/>
      <c r="DS125" s="1023"/>
      <c r="DT125" s="1023"/>
      <c r="DU125" s="1023"/>
      <c r="DV125" s="1024" t="s">
        <v>452</v>
      </c>
      <c r="DW125" s="1024"/>
      <c r="DX125" s="1024"/>
      <c r="DY125" s="1024"/>
      <c r="DZ125" s="1025"/>
    </row>
    <row r="126" spans="1:130" s="246" customFormat="1" ht="26.25" customHeight="1" thickBot="1">
      <c r="A126" s="1155"/>
      <c r="B126" s="1042"/>
      <c r="C126" s="1012" t="s">
        <v>459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452</v>
      </c>
      <c r="AB126" s="1055"/>
      <c r="AC126" s="1055"/>
      <c r="AD126" s="1055"/>
      <c r="AE126" s="1056"/>
      <c r="AF126" s="1057" t="s">
        <v>175</v>
      </c>
      <c r="AG126" s="1055"/>
      <c r="AH126" s="1055"/>
      <c r="AI126" s="1055"/>
      <c r="AJ126" s="1056"/>
      <c r="AK126" s="1057" t="s">
        <v>452</v>
      </c>
      <c r="AL126" s="1055"/>
      <c r="AM126" s="1055"/>
      <c r="AN126" s="1055"/>
      <c r="AO126" s="1056"/>
      <c r="AP126" s="1058" t="s">
        <v>175</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471</v>
      </c>
      <c r="CQ126" s="1046"/>
      <c r="CR126" s="1046"/>
      <c r="CS126" s="1046"/>
      <c r="CT126" s="1046"/>
      <c r="CU126" s="1046"/>
      <c r="CV126" s="1046"/>
      <c r="CW126" s="1046"/>
      <c r="CX126" s="1046"/>
      <c r="CY126" s="1046"/>
      <c r="CZ126" s="1046"/>
      <c r="DA126" s="1046"/>
      <c r="DB126" s="1046"/>
      <c r="DC126" s="1046"/>
      <c r="DD126" s="1046"/>
      <c r="DE126" s="1046"/>
      <c r="DF126" s="1047"/>
      <c r="DG126" s="1015" t="s">
        <v>452</v>
      </c>
      <c r="DH126" s="1016"/>
      <c r="DI126" s="1016"/>
      <c r="DJ126" s="1016"/>
      <c r="DK126" s="1016"/>
      <c r="DL126" s="1016" t="s">
        <v>175</v>
      </c>
      <c r="DM126" s="1016"/>
      <c r="DN126" s="1016"/>
      <c r="DO126" s="1016"/>
      <c r="DP126" s="1016"/>
      <c r="DQ126" s="1016" t="s">
        <v>175</v>
      </c>
      <c r="DR126" s="1016"/>
      <c r="DS126" s="1016"/>
      <c r="DT126" s="1016"/>
      <c r="DU126" s="1016"/>
      <c r="DV126" s="1017" t="s">
        <v>428</v>
      </c>
      <c r="DW126" s="1017"/>
      <c r="DX126" s="1017"/>
      <c r="DY126" s="1017"/>
      <c r="DZ126" s="1018"/>
    </row>
    <row r="127" spans="1:130" s="246" customFormat="1" ht="26.25" customHeight="1">
      <c r="A127" s="1156"/>
      <c r="B127" s="1044"/>
      <c r="C127" s="1098" t="s">
        <v>472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465</v>
      </c>
      <c r="AB127" s="1055"/>
      <c r="AC127" s="1055"/>
      <c r="AD127" s="1055"/>
      <c r="AE127" s="1056"/>
      <c r="AF127" s="1057" t="s">
        <v>175</v>
      </c>
      <c r="AG127" s="1055"/>
      <c r="AH127" s="1055"/>
      <c r="AI127" s="1055"/>
      <c r="AJ127" s="1056"/>
      <c r="AK127" s="1057" t="s">
        <v>451</v>
      </c>
      <c r="AL127" s="1055"/>
      <c r="AM127" s="1055"/>
      <c r="AN127" s="1055"/>
      <c r="AO127" s="1056"/>
      <c r="AP127" s="1058" t="s">
        <v>175</v>
      </c>
      <c r="AQ127" s="1059"/>
      <c r="AR127" s="1059"/>
      <c r="AS127" s="1059"/>
      <c r="AT127" s="1060"/>
      <c r="AU127" s="282"/>
      <c r="AV127" s="282"/>
      <c r="AW127" s="282"/>
      <c r="AX127" s="1128" t="s">
        <v>473</v>
      </c>
      <c r="AY127" s="1129"/>
      <c r="AZ127" s="1129"/>
      <c r="BA127" s="1129"/>
      <c r="BB127" s="1129"/>
      <c r="BC127" s="1129"/>
      <c r="BD127" s="1129"/>
      <c r="BE127" s="1130"/>
      <c r="BF127" s="1131" t="s">
        <v>474</v>
      </c>
      <c r="BG127" s="1129"/>
      <c r="BH127" s="1129"/>
      <c r="BI127" s="1129"/>
      <c r="BJ127" s="1129"/>
      <c r="BK127" s="1129"/>
      <c r="BL127" s="1130"/>
      <c r="BM127" s="1131" t="s">
        <v>475</v>
      </c>
      <c r="BN127" s="1129"/>
      <c r="BO127" s="1129"/>
      <c r="BP127" s="1129"/>
      <c r="BQ127" s="1129"/>
      <c r="BR127" s="1129"/>
      <c r="BS127" s="1130"/>
      <c r="BT127" s="1131" t="s">
        <v>476</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477</v>
      </c>
      <c r="CQ127" s="1046"/>
      <c r="CR127" s="1046"/>
      <c r="CS127" s="1046"/>
      <c r="CT127" s="1046"/>
      <c r="CU127" s="1046"/>
      <c r="CV127" s="1046"/>
      <c r="CW127" s="1046"/>
      <c r="CX127" s="1046"/>
      <c r="CY127" s="1046"/>
      <c r="CZ127" s="1046"/>
      <c r="DA127" s="1046"/>
      <c r="DB127" s="1046"/>
      <c r="DC127" s="1046"/>
      <c r="DD127" s="1046"/>
      <c r="DE127" s="1046"/>
      <c r="DF127" s="1047"/>
      <c r="DG127" s="1015" t="s">
        <v>451</v>
      </c>
      <c r="DH127" s="1016"/>
      <c r="DI127" s="1016"/>
      <c r="DJ127" s="1016"/>
      <c r="DK127" s="1016"/>
      <c r="DL127" s="1016" t="s">
        <v>175</v>
      </c>
      <c r="DM127" s="1016"/>
      <c r="DN127" s="1016"/>
      <c r="DO127" s="1016"/>
      <c r="DP127" s="1016"/>
      <c r="DQ127" s="1016" t="s">
        <v>452</v>
      </c>
      <c r="DR127" s="1016"/>
      <c r="DS127" s="1016"/>
      <c r="DT127" s="1016"/>
      <c r="DU127" s="1016"/>
      <c r="DV127" s="1017" t="s">
        <v>465</v>
      </c>
      <c r="DW127" s="1017"/>
      <c r="DX127" s="1017"/>
      <c r="DY127" s="1017"/>
      <c r="DZ127" s="1018"/>
    </row>
    <row r="128" spans="1:130" s="246" customFormat="1" ht="26.25" customHeight="1" thickBot="1">
      <c r="A128" s="1139" t="s">
        <v>478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479</v>
      </c>
      <c r="X128" s="1141"/>
      <c r="Y128" s="1141"/>
      <c r="Z128" s="1142"/>
      <c r="AA128" s="1143" t="s">
        <v>175</v>
      </c>
      <c r="AB128" s="1144"/>
      <c r="AC128" s="1144"/>
      <c r="AD128" s="1144"/>
      <c r="AE128" s="1145"/>
      <c r="AF128" s="1146" t="s">
        <v>452</v>
      </c>
      <c r="AG128" s="1144"/>
      <c r="AH128" s="1144"/>
      <c r="AI128" s="1144"/>
      <c r="AJ128" s="1145"/>
      <c r="AK128" s="1146" t="s">
        <v>175</v>
      </c>
      <c r="AL128" s="1144"/>
      <c r="AM128" s="1144"/>
      <c r="AN128" s="1144"/>
      <c r="AO128" s="1145"/>
      <c r="AP128" s="1147"/>
      <c r="AQ128" s="1148"/>
      <c r="AR128" s="1148"/>
      <c r="AS128" s="1148"/>
      <c r="AT128" s="1149"/>
      <c r="AU128" s="282"/>
      <c r="AV128" s="282"/>
      <c r="AW128" s="282"/>
      <c r="AX128" s="984" t="s">
        <v>480</v>
      </c>
      <c r="AY128" s="985"/>
      <c r="AZ128" s="985"/>
      <c r="BA128" s="985"/>
      <c r="BB128" s="985"/>
      <c r="BC128" s="985"/>
      <c r="BD128" s="985"/>
      <c r="BE128" s="986"/>
      <c r="BF128" s="1150" t="s">
        <v>428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481</v>
      </c>
      <c r="CQ128" s="1133"/>
      <c r="CR128" s="1133"/>
      <c r="CS128" s="1133"/>
      <c r="CT128" s="1133"/>
      <c r="CU128" s="1133"/>
      <c r="CV128" s="1133"/>
      <c r="CW128" s="1133"/>
      <c r="CX128" s="1133"/>
      <c r="CY128" s="1133"/>
      <c r="CZ128" s="1133"/>
      <c r="DA128" s="1133"/>
      <c r="DB128" s="1133"/>
      <c r="DC128" s="1133"/>
      <c r="DD128" s="1133"/>
      <c r="DE128" s="1133"/>
      <c r="DF128" s="1134"/>
      <c r="DG128" s="1135" t="s">
        <v>175</v>
      </c>
      <c r="DH128" s="1136"/>
      <c r="DI128" s="1136"/>
      <c r="DJ128" s="1136"/>
      <c r="DK128" s="1136"/>
      <c r="DL128" s="1136" t="s">
        <v>175</v>
      </c>
      <c r="DM128" s="1136"/>
      <c r="DN128" s="1136"/>
      <c r="DO128" s="1136"/>
      <c r="DP128" s="1136"/>
      <c r="DQ128" s="1136" t="s">
        <v>428</v>
      </c>
      <c r="DR128" s="1136"/>
      <c r="DS128" s="1136"/>
      <c r="DT128" s="1136"/>
      <c r="DU128" s="1136"/>
      <c r="DV128" s="1137" t="s">
        <v>452</v>
      </c>
      <c r="DW128" s="1137"/>
      <c r="DX128" s="1137"/>
      <c r="DY128" s="1137"/>
      <c r="DZ128" s="1138"/>
    </row>
    <row r="129" spans="1:131" s="246"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482</v>
      </c>
      <c r="X129" s="1170"/>
      <c r="Y129" s="1170"/>
      <c r="Z129" s="1171"/>
      <c r="AA129" s="1054">
        <v>2896335</v>
      </c>
      <c r="AB129" s="1055"/>
      <c r="AC129" s="1055"/>
      <c r="AD129" s="1055"/>
      <c r="AE129" s="1056"/>
      <c r="AF129" s="1057">
        <v>2853317</v>
      </c>
      <c r="AG129" s="1055"/>
      <c r="AH129" s="1055"/>
      <c r="AI129" s="1055"/>
      <c r="AJ129" s="1056"/>
      <c r="AK129" s="1057">
        <v>2856774</v>
      </c>
      <c r="AL129" s="1055"/>
      <c r="AM129" s="1055"/>
      <c r="AN129" s="1055"/>
      <c r="AO129" s="1056"/>
      <c r="AP129" s="1172"/>
      <c r="AQ129" s="1173"/>
      <c r="AR129" s="1173"/>
      <c r="AS129" s="1173"/>
      <c r="AT129" s="1174"/>
      <c r="AU129" s="284"/>
      <c r="AV129" s="284"/>
      <c r="AW129" s="284"/>
      <c r="AX129" s="1163" t="s">
        <v>483</v>
      </c>
      <c r="AY129" s="1046"/>
      <c r="AZ129" s="1046"/>
      <c r="BA129" s="1046"/>
      <c r="BB129" s="1046"/>
      <c r="BC129" s="1046"/>
      <c r="BD129" s="1046"/>
      <c r="BE129" s="1047"/>
      <c r="BF129" s="1164" t="s">
        <v>428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6" t="s">
        <v>484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485</v>
      </c>
      <c r="X130" s="1170"/>
      <c r="Y130" s="1170"/>
      <c r="Z130" s="1171"/>
      <c r="AA130" s="1054">
        <v>404546</v>
      </c>
      <c r="AB130" s="1055"/>
      <c r="AC130" s="1055"/>
      <c r="AD130" s="1055"/>
      <c r="AE130" s="1056"/>
      <c r="AF130" s="1057">
        <v>396118</v>
      </c>
      <c r="AG130" s="1055"/>
      <c r="AH130" s="1055"/>
      <c r="AI130" s="1055"/>
      <c r="AJ130" s="1056"/>
      <c r="AK130" s="1057">
        <v>392201</v>
      </c>
      <c r="AL130" s="1055"/>
      <c r="AM130" s="1055"/>
      <c r="AN130" s="1055"/>
      <c r="AO130" s="1056"/>
      <c r="AP130" s="1172"/>
      <c r="AQ130" s="1173"/>
      <c r="AR130" s="1173"/>
      <c r="AS130" s="1173"/>
      <c r="AT130" s="1174"/>
      <c r="AU130" s="284"/>
      <c r="AV130" s="284"/>
      <c r="AW130" s="284"/>
      <c r="AX130" s="1163" t="s">
        <v>486</v>
      </c>
      <c r="AY130" s="1046"/>
      <c r="AZ130" s="1046"/>
      <c r="BA130" s="1046"/>
      <c r="BB130" s="1046"/>
      <c r="BC130" s="1046"/>
      <c r="BD130" s="1046"/>
      <c r="BE130" s="1047"/>
      <c r="BF130" s="1200">
        <v>6.6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487</v>
      </c>
      <c r="X131" s="1208"/>
      <c r="Y131" s="1208"/>
      <c r="Z131" s="1209"/>
      <c r="AA131" s="1101">
        <v>2491789</v>
      </c>
      <c r="AB131" s="1080"/>
      <c r="AC131" s="1080"/>
      <c r="AD131" s="1080"/>
      <c r="AE131" s="1081"/>
      <c r="AF131" s="1079">
        <v>2457199</v>
      </c>
      <c r="AG131" s="1080"/>
      <c r="AH131" s="1080"/>
      <c r="AI131" s="1080"/>
      <c r="AJ131" s="1081"/>
      <c r="AK131" s="1079">
        <v>2464573</v>
      </c>
      <c r="AL131" s="1080"/>
      <c r="AM131" s="1080"/>
      <c r="AN131" s="1080"/>
      <c r="AO131" s="1081"/>
      <c r="AP131" s="1210"/>
      <c r="AQ131" s="1211"/>
      <c r="AR131" s="1211"/>
      <c r="AS131" s="1211"/>
      <c r="AT131" s="1212"/>
      <c r="AU131" s="284"/>
      <c r="AV131" s="284"/>
      <c r="AW131" s="284"/>
      <c r="AX131" s="1182" t="s">
        <v>488</v>
      </c>
      <c r="AY131" s="1133"/>
      <c r="AZ131" s="1133"/>
      <c r="BA131" s="1133"/>
      <c r="BB131" s="1133"/>
      <c r="BC131" s="1133"/>
      <c r="BD131" s="1133"/>
      <c r="BE131" s="1134"/>
      <c r="BF131" s="1183">
        <v>4.5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9" t="s">
        <v>489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490</v>
      </c>
      <c r="W132" s="1193"/>
      <c r="X132" s="1193"/>
      <c r="Y132" s="1193"/>
      <c r="Z132" s="1194"/>
      <c r="AA132" s="1195">
        <v>6.0511142800000002</v>
      </c>
      <c r="AB132" s="1196"/>
      <c r="AC132" s="1196"/>
      <c r="AD132" s="1196"/>
      <c r="AE132" s="1197"/>
      <c r="AF132" s="1198">
        <v>6.7818276009999998</v>
      </c>
      <c r="AG132" s="1196"/>
      <c r="AH132" s="1196"/>
      <c r="AI132" s="1196"/>
      <c r="AJ132" s="1197"/>
      <c r="AK132" s="1198">
        <v>7.251519837</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491</v>
      </c>
      <c r="W133" s="1176"/>
      <c r="X133" s="1176"/>
      <c r="Y133" s="1176"/>
      <c r="Z133" s="1177"/>
      <c r="AA133" s="1178">
        <v>4.2</v>
      </c>
      <c r="AB133" s="1179"/>
      <c r="AC133" s="1179"/>
      <c r="AD133" s="1179"/>
      <c r="AE133" s="1180"/>
      <c r="AF133" s="1178">
        <v>5.6</v>
      </c>
      <c r="AG133" s="1179"/>
      <c r="AH133" s="1179"/>
      <c r="AI133" s="1179"/>
      <c r="AJ133" s="1180"/>
      <c r="AK133" s="1178">
        <v>6.6</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uGRv6zUahvlRxcPaQi2iVeMF2KmxoEMLcFHdziWfdEUi8zwqCCqKn3Ob2PwcshpZzq/ATcoxpWgMpIVdatw1Wg==" saltValue="BdQEKNlyJLmkgpjI4/32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gHQeXx5nLowBLBJZREpSLuDGupMvH20xa5YLF6O59AQhRmD6itwRZw51WKa4IRpVcM5ZM4hrQbULDK7cY8xgw==" saltValue="pJq9uiOtwDfy/wBh6h7S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TFFLSJy5tpjVfHwBdH/rbbwh3Nt8XxILrHqop8Q78qh7cF++juaQ5xW8N4gvnpSXuOm0v8RaeHuHi1mUSNm5Q==" saltValue="YvvLttDlcXbOWYqB4oao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500</v>
      </c>
      <c r="AL9" s="1219"/>
      <c r="AM9" s="1219"/>
      <c r="AN9" s="1220"/>
      <c r="AO9" s="312">
        <v>649456</v>
      </c>
      <c r="AP9" s="312">
        <v>66325</v>
      </c>
      <c r="AQ9" s="313">
        <v>89955</v>
      </c>
      <c r="AR9" s="314">
        <v>-26.3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501</v>
      </c>
      <c r="AL10" s="1219"/>
      <c r="AM10" s="1219"/>
      <c r="AN10" s="1220"/>
      <c r="AO10" s="315">
        <v>47687</v>
      </c>
      <c r="AP10" s="315">
        <v>4870</v>
      </c>
      <c r="AQ10" s="316">
        <v>10661</v>
      </c>
      <c r="AR10" s="317">
        <v>-54.3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502</v>
      </c>
      <c r="AL11" s="1219"/>
      <c r="AM11" s="1219"/>
      <c r="AN11" s="1220"/>
      <c r="AO11" s="315">
        <v>175209</v>
      </c>
      <c r="AP11" s="315">
        <v>17893</v>
      </c>
      <c r="AQ11" s="316">
        <v>13679</v>
      </c>
      <c r="AR11" s="317">
        <v>30.8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503</v>
      </c>
      <c r="AL12" s="1219"/>
      <c r="AM12" s="1219"/>
      <c r="AN12" s="1220"/>
      <c r="AO12" s="315">
        <v>32491</v>
      </c>
      <c r="AP12" s="315">
        <v>3318</v>
      </c>
      <c r="AQ12" s="316">
        <v>972</v>
      </c>
      <c r="AR12" s="317">
        <v>241.4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504</v>
      </c>
      <c r="AL13" s="1219"/>
      <c r="AM13" s="1219"/>
      <c r="AN13" s="1220"/>
      <c r="AO13" s="315" t="s">
        <v>505</v>
      </c>
      <c r="AP13" s="315" t="s">
        <v>505</v>
      </c>
      <c r="AQ13" s="316">
        <v>32</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506</v>
      </c>
      <c r="AL14" s="1219"/>
      <c r="AM14" s="1219"/>
      <c r="AN14" s="1220"/>
      <c r="AO14" s="315">
        <v>47098</v>
      </c>
      <c r="AP14" s="315">
        <v>4810</v>
      </c>
      <c r="AQ14" s="316">
        <v>4100</v>
      </c>
      <c r="AR14" s="317">
        <v>17.3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507</v>
      </c>
      <c r="AL15" s="1219"/>
      <c r="AM15" s="1219"/>
      <c r="AN15" s="1220"/>
      <c r="AO15" s="315">
        <v>6871</v>
      </c>
      <c r="AP15" s="315">
        <v>702</v>
      </c>
      <c r="AQ15" s="316">
        <v>1979</v>
      </c>
      <c r="AR15" s="317">
        <v>-64.5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508</v>
      </c>
      <c r="AL16" s="1222"/>
      <c r="AM16" s="1222"/>
      <c r="AN16" s="1223"/>
      <c r="AO16" s="315">
        <v>-41943</v>
      </c>
      <c r="AP16" s="315">
        <v>-4283</v>
      </c>
      <c r="AQ16" s="316">
        <v>-8950</v>
      </c>
      <c r="AR16" s="317">
        <v>-52.1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187</v>
      </c>
      <c r="AL17" s="1222"/>
      <c r="AM17" s="1222"/>
      <c r="AN17" s="1223"/>
      <c r="AO17" s="315">
        <v>916869</v>
      </c>
      <c r="AP17" s="315">
        <v>93634</v>
      </c>
      <c r="AQ17" s="316">
        <v>112428</v>
      </c>
      <c r="AR17" s="317">
        <v>-16.7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513</v>
      </c>
      <c r="AL21" s="1214"/>
      <c r="AM21" s="1214"/>
      <c r="AN21" s="1215"/>
      <c r="AO21" s="327">
        <v>8.99</v>
      </c>
      <c r="AP21" s="328">
        <v>10.34</v>
      </c>
      <c r="AQ21" s="329">
        <v>-1.35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514</v>
      </c>
      <c r="AL22" s="1214"/>
      <c r="AM22" s="1214"/>
      <c r="AN22" s="1215"/>
      <c r="AO22" s="332">
        <v>90.4</v>
      </c>
      <c r="AP22" s="333">
        <v>96.7</v>
      </c>
      <c r="AQ22" s="334">
        <v>-6.3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518</v>
      </c>
      <c r="AL32" s="1230"/>
      <c r="AM32" s="1230"/>
      <c r="AN32" s="1231"/>
      <c r="AO32" s="342">
        <v>351697</v>
      </c>
      <c r="AP32" s="342">
        <v>35917</v>
      </c>
      <c r="AQ32" s="343">
        <v>52443</v>
      </c>
      <c r="AR32" s="344">
        <v>-31.5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519</v>
      </c>
      <c r="AL33" s="1230"/>
      <c r="AM33" s="1230"/>
      <c r="AN33" s="1231"/>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520</v>
      </c>
      <c r="AL34" s="1230"/>
      <c r="AM34" s="1230"/>
      <c r="AN34" s="1231"/>
      <c r="AO34" s="342" t="s">
        <v>505</v>
      </c>
      <c r="AP34" s="342" t="s">
        <v>505</v>
      </c>
      <c r="AQ34" s="343" t="s">
        <v>505</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521</v>
      </c>
      <c r="AL35" s="1230"/>
      <c r="AM35" s="1230"/>
      <c r="AN35" s="1231"/>
      <c r="AO35" s="342" t="s">
        <v>505</v>
      </c>
      <c r="AP35" s="342" t="s">
        <v>505</v>
      </c>
      <c r="AQ35" s="343">
        <v>14640</v>
      </c>
      <c r="AR35" s="344" t="s">
        <v>505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522</v>
      </c>
      <c r="AL36" s="1230"/>
      <c r="AM36" s="1230"/>
      <c r="AN36" s="1231"/>
      <c r="AO36" s="342">
        <v>219223</v>
      </c>
      <c r="AP36" s="342">
        <v>22388</v>
      </c>
      <c r="AQ36" s="343">
        <v>3738</v>
      </c>
      <c r="AR36" s="344">
        <v>498.9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523</v>
      </c>
      <c r="AL37" s="1230"/>
      <c r="AM37" s="1230"/>
      <c r="AN37" s="1231"/>
      <c r="AO37" s="342" t="s">
        <v>505</v>
      </c>
      <c r="AP37" s="342" t="s">
        <v>505</v>
      </c>
      <c r="AQ37" s="343">
        <v>1128</v>
      </c>
      <c r="AR37" s="344" t="s">
        <v>505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524</v>
      </c>
      <c r="AL38" s="1233"/>
      <c r="AM38" s="1233"/>
      <c r="AN38" s="1234"/>
      <c r="AO38" s="345" t="s">
        <v>505</v>
      </c>
      <c r="AP38" s="345" t="s">
        <v>505</v>
      </c>
      <c r="AQ38" s="346">
        <v>7</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525</v>
      </c>
      <c r="AL39" s="1233"/>
      <c r="AM39" s="1233"/>
      <c r="AN39" s="1234"/>
      <c r="AO39" s="342" t="s">
        <v>505</v>
      </c>
      <c r="AP39" s="342" t="s">
        <v>505</v>
      </c>
      <c r="AQ39" s="343">
        <v>-2426</v>
      </c>
      <c r="AR39" s="344" t="s">
        <v>505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526</v>
      </c>
      <c r="AL40" s="1230"/>
      <c r="AM40" s="1230"/>
      <c r="AN40" s="1231"/>
      <c r="AO40" s="342">
        <v>-392201</v>
      </c>
      <c r="AP40" s="342">
        <v>-40053</v>
      </c>
      <c r="AQ40" s="343">
        <v>-48318</v>
      </c>
      <c r="AR40" s="344">
        <v>-17.100000000000001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300</v>
      </c>
      <c r="AL41" s="1236"/>
      <c r="AM41" s="1236"/>
      <c r="AN41" s="1237"/>
      <c r="AO41" s="342">
        <v>178719</v>
      </c>
      <c r="AP41" s="342">
        <v>18252</v>
      </c>
      <c r="AQ41" s="343">
        <v>21212</v>
      </c>
      <c r="AR41" s="344">
        <v>-14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495</v>
      </c>
      <c r="AN49" s="1226" t="s">
        <v>530</v>
      </c>
      <c r="AO49" s="1227"/>
      <c r="AP49" s="1227"/>
      <c r="AQ49" s="1227"/>
      <c r="AR49" s="122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532355</v>
      </c>
      <c r="AN51" s="364">
        <v>51021</v>
      </c>
      <c r="AO51" s="365">
        <v>-3.2</v>
      </c>
      <c r="AP51" s="366">
        <v>91837</v>
      </c>
      <c r="AQ51" s="367">
        <v>11</v>
      </c>
      <c r="AR51" s="368">
        <v>-14.2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450643</v>
      </c>
      <c r="AN52" s="372">
        <v>43190</v>
      </c>
      <c r="AO52" s="373">
        <v>-4.0999999999999996</v>
      </c>
      <c r="AP52" s="374">
        <v>54439</v>
      </c>
      <c r="AQ52" s="375">
        <v>21.7</v>
      </c>
      <c r="AR52" s="376">
        <v>-25.8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536586</v>
      </c>
      <c r="AN53" s="364">
        <v>52162</v>
      </c>
      <c r="AO53" s="365">
        <v>2.2000000000000002</v>
      </c>
      <c r="AP53" s="366">
        <v>75972</v>
      </c>
      <c r="AQ53" s="367">
        <v>-17.3</v>
      </c>
      <c r="AR53" s="368">
        <v>19.5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463550</v>
      </c>
      <c r="AN54" s="372">
        <v>45062</v>
      </c>
      <c r="AO54" s="373">
        <v>4.3</v>
      </c>
      <c r="AP54" s="374">
        <v>40712</v>
      </c>
      <c r="AQ54" s="375">
        <v>-25.2</v>
      </c>
      <c r="AR54" s="376">
        <v>29.5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377553</v>
      </c>
      <c r="AN55" s="364">
        <v>37467</v>
      </c>
      <c r="AO55" s="365">
        <v>-28.2</v>
      </c>
      <c r="AP55" s="366">
        <v>79466</v>
      </c>
      <c r="AQ55" s="367">
        <v>4.5999999999999996</v>
      </c>
      <c r="AR55" s="368">
        <v>-32.799999999999997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323991</v>
      </c>
      <c r="AN56" s="372">
        <v>32152</v>
      </c>
      <c r="AO56" s="373">
        <v>-28.6</v>
      </c>
      <c r="AP56" s="374">
        <v>44645</v>
      </c>
      <c r="AQ56" s="375">
        <v>9.6999999999999993</v>
      </c>
      <c r="AR56" s="376">
        <v>-38.299999999999997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337851</v>
      </c>
      <c r="AN57" s="364">
        <v>33992</v>
      </c>
      <c r="AO57" s="365">
        <v>-9.3000000000000007</v>
      </c>
      <c r="AP57" s="366">
        <v>90072</v>
      </c>
      <c r="AQ57" s="367">
        <v>13.3</v>
      </c>
      <c r="AR57" s="368">
        <v>-22.6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325656</v>
      </c>
      <c r="AN58" s="372">
        <v>32765</v>
      </c>
      <c r="AO58" s="373">
        <v>1.9</v>
      </c>
      <c r="AP58" s="374">
        <v>46083</v>
      </c>
      <c r="AQ58" s="375">
        <v>3.2</v>
      </c>
      <c r="AR58" s="376">
        <v>-1.3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314620</v>
      </c>
      <c r="AN59" s="364">
        <v>32130</v>
      </c>
      <c r="AO59" s="365">
        <v>-5.5</v>
      </c>
      <c r="AP59" s="366">
        <v>88328</v>
      </c>
      <c r="AQ59" s="367">
        <v>-1.9</v>
      </c>
      <c r="AR59" s="368">
        <v>-3.6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297448</v>
      </c>
      <c r="AN60" s="372">
        <v>30377</v>
      </c>
      <c r="AO60" s="373">
        <v>-7.3</v>
      </c>
      <c r="AP60" s="374">
        <v>49013</v>
      </c>
      <c r="AQ60" s="375">
        <v>6.4</v>
      </c>
      <c r="AR60" s="376">
        <v>-13.7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419793</v>
      </c>
      <c r="AN61" s="379">
        <v>41354</v>
      </c>
      <c r="AO61" s="380">
        <v>-8.8000000000000007</v>
      </c>
      <c r="AP61" s="381">
        <v>85135</v>
      </c>
      <c r="AQ61" s="382">
        <v>1.9</v>
      </c>
      <c r="AR61" s="368">
        <v>-10.7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372258</v>
      </c>
      <c r="AN62" s="372">
        <v>36709</v>
      </c>
      <c r="AO62" s="373">
        <v>-6.8</v>
      </c>
      <c r="AP62" s="374">
        <v>46978</v>
      </c>
      <c r="AQ62" s="375">
        <v>3.2</v>
      </c>
      <c r="AR62" s="376">
        <v>-10</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rjZDc12RCyEHaNQ+EXG4gOe9BkVjIrI3vIwKaz9Qawi5XL+aqXTiVEpMd5nkC+VShOiIDUmM6wDzkn5KxWVGA==" saltValue="08lqLsF8uP8pZiij19gN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HhNGul0wdlfwKhq+pYBZVq3MZL50p+B1Rtd8Z3+rHDyHFtdA+heTRFK/lqVzM72DLWRaTki2PC3jyRRe5HSqA==" saltValue="aM+om59ghMkbb8vdETIJ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4VLIYNhwuF0EBQ80PHOJbeRu/xRQd2D6sFZyQY/J01/pj0FEc6dnsDOE6ohgWJ2xZFmPOhPpEBq5FUaB9fSxw==" saltValue="xlhIKAcVUmcuOKB5O4bR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5"/>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8" t="s">
        <v>3</v>
      </c>
      <c r="D47" s="1238"/>
      <c r="E47" s="1239"/>
      <c r="F47" s="11">
        <v>19.170000000000002</v>
      </c>
      <c r="G47" s="12">
        <v>20.76</v>
      </c>
      <c r="H47" s="12">
        <v>22.38</v>
      </c>
      <c r="I47" s="12">
        <v>22.79</v>
      </c>
      <c r="J47" s="13">
        <v>21.12</v>
      </c>
    </row>
    <row r="48" spans="2:10" ht="57.75" customHeight="1">
      <c r="B48" s="14"/>
      <c r="C48" s="1240" t="s">
        <v>4</v>
      </c>
      <c r="D48" s="1240"/>
      <c r="E48" s="1241"/>
      <c r="F48" s="15">
        <v>3.81</v>
      </c>
      <c r="G48" s="16">
        <v>5.14</v>
      </c>
      <c r="H48" s="16">
        <v>2.73</v>
      </c>
      <c r="I48" s="16">
        <v>4</v>
      </c>
      <c r="J48" s="17">
        <v>4.76</v>
      </c>
    </row>
    <row r="49" spans="2:10" ht="57.75" customHeight="1" thickBot="1">
      <c r="B49" s="18"/>
      <c r="C49" s="1242" t="s">
        <v>5</v>
      </c>
      <c r="D49" s="1242"/>
      <c r="E49" s="1243"/>
      <c r="F49" s="19">
        <v>0.8</v>
      </c>
      <c r="G49" s="20">
        <v>3.97</v>
      </c>
      <c r="H49" s="20" t="s">
        <v>551</v>
      </c>
      <c r="I49" s="20">
        <v>1.3</v>
      </c>
      <c r="J49" s="21" t="s">
        <v>552</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row r="60" spans="2:10" ht="13.5" hidden="1" customHeight="1"/>
    <row r="61" spans="2:10" ht="13.5" hidden="1" customHeight="1"/>
    <row r="62" spans="2:10" ht="13.5" hidden="1" customHeight="1"/>
    <row r="63" spans="2:10" ht="13.5" hidden="1" customHeight="1"/>
    <row r="64" spans="2:10" ht="13.5" hidden="1" customHeight="1"/>
    <row r="65" ht="13.5" hidden="1" customHeight="1"/>
  </sheetData>
  <sheetProtection algorithmName="SHA-512" hashValue="uwrqE2jEO4zSmpxSGdaWSG0QdijlBwQdJJx+YEWvj9ud9jFH7KcHBUl8aJEYoKNZojG9DCJdlnhY98nDM0tO5g==" saltValue="EO2Nj/6aU+l3AbuVaOpX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2020-09-28T02:12:02Z</cp:lastPrinted>
  <dcterms:created xsi:type="dcterms:W3CDTF">2020-02-10T03:08:23Z</dcterms:created>
  <dcterms:modified xsi:type="dcterms:W3CDTF">2020-09-28T02:12:22Z</dcterms:modified>
  <cp:category/>
</cp:coreProperties>
</file>