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ま\"/>
    </mc:Choice>
  </mc:AlternateContent>
  <xr:revisionPtr revIDLastSave="0" documentId="13_ncr:1_{9FFD6299-7FBA-49AB-9BD0-1362D2340F1A}" xr6:coauthVersionLast="36" xr6:coauthVersionMax="36" xr10:uidLastSave="{00000000-0000-0000-0000-000000000000}"/>
  <bookViews>
    <workbookView xWindow="0" yWindow="0" windowWidth="20490" windowHeight="75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calcChain>
</file>

<file path=xl/sharedStrings.xml><?xml version="1.0" encoding="utf-8"?>
<sst xmlns="http://schemas.openxmlformats.org/spreadsheetml/2006/main" count="1114" uniqueCount="596">
  <si>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</si>
  <si>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</si>
  <si>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</si>
  <si>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</si>
  <si>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</si>
  <si>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</si>
  <si>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</si>
  <si>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</si>
  <si>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</si>
  <si>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</si>
  <si>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</si>
  <si>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</si>
  <si>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</si>
  <si>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</si>
  <si>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</si>
  <si>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</si>
  <si>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</si>
  <si>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</si>
  <si>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</si>
  <si>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</si>
  <si>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</si>
  <si>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</si>
  <si>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</si>
  <si>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</si>
  <si>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</si>
  <si>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</si>
  <si>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</si>
  <si>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</si>
  <si>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</si>
  <si>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</si>
  <si>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</si>
  <si>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</si>
  <si>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</si>
  <si>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</si>
  <si>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</si>
  <si>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</si>
  <si>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</si>
  <si>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</si>
  <si>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</si>
  <si>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</si>
  <si>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</si>
  <si>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</si>
  <si>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</si>
  <si>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</si>
  <si>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</si>
  <si>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</si>
  <si>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</si>
  <si>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</si>
  <si>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</si>
  <si>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</si>
  <si>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</si>
  <si>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</si>
  <si>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</si>
  <si>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</si>
  <si>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</si>
  <si>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</si>
  <si>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</si>
  <si>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</si>
  <si>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</si>
  <si>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</si>
  <si>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</si>
  <si>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</si>
  <si>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</si>
  <si>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</si>
  <si>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</si>
  <si>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</si>
  <si>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</si>
  <si>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</si>
  <si>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</si>
  <si>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</si>
  <si>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</si>
  <si>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</si>
  <si>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</si>
  <si>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</si>
  <si>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</si>
  <si>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</si>
  <si>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</si>
  <si>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</si>
  <si>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</si>
  <si>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</si>
  <si>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</si>
  <si>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</si>
  <si>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</si>
  <si>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</si>
  <si>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</si>
  <si>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</si>
  <si>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</si>
  <si>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</si>
  <si>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</si>
  <si>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</si>
  <si>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</si>
  <si>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</si>
  <si>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</si>
  <si>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</si>
  <si>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</si>
  <si>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</si>
  <si>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</si>
  <si>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</si>
  <si>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松伏町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</si>
  <si>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</si>
  <si>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</si>
  <si>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</si>
  <si>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</si>
  <si>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</si>
  <si>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</si>
  <si>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</si>
  <si>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</si>
  <si>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</si>
  <si>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</si>
  <si>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</si>
  <si>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</si>
  <si>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</si>
  <si>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</si>
  <si>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</si>
  <si>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</si>
  <si>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</si>
  <si>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</si>
  <si>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</si>
  <si>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</si>
  <si>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</si>
  <si>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</si>
  <si>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</si>
  <si>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</si>
  <si>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</si>
  <si>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</si>
  <si>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</si>
  <si>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</si>
  <si>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</si>
  <si>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</si>
  <si>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</si>
  <si>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</si>
  <si>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</si>
  <si>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</si>
  <si>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</si>
  <si>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</si>
  <si>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</si>
  <si>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</si>
  <si>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</si>
  <si>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</si>
  <si>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</si>
  <si>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</si>
  <si>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</si>
  <si>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</si>
  <si>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</si>
  <si>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</si>
  <si>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</si>
  <si>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</si>
  <si>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</si>
  <si>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</si>
  <si>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</si>
  <si>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</si>
  <si>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</si>
  <si>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</si>
  <si>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</si>
  <si>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</si>
  <si>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</si>
  <si>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</si>
  <si>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</si>
  <si>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</si>
  <si>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</si>
  <si>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</si>
  <si>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</si>
  <si>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</si>
  <si>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</si>
  <si>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</si>
  <si>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</si>
  <si>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</si>
  <si>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</si>
  <si>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</si>
  <si>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</si>
  <si>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</si>
  <si>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</si>
  <si>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</si>
  <si>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</si>
  <si>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</si>
  <si>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</si>
  <si>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</si>
  <si>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</si>
  <si>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</si>
  <si>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</si>
  <si>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</si>
  <si>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</si>
  <si>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</si>
  <si>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</si>
  <si>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</si>
  <si>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</si>
  <si>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</si>
  <si>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</si>
  <si>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</si>
  <si>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</si>
  <si>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</si>
  <si>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</si>
  <si>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</si>
  <si>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</si>
  <si>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</si>
  <si>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</si>
  <si>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</si>
  <si>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</si>
  <si>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</si>
  <si>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</si>
  <si>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</si>
  <si>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</si>
  <si>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</si>
  <si>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</si>
  <si>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</si>
  <si>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</si>
  <si>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</si>
  <si>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</si>
  <si>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</si>
  <si>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</si>
  <si>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</si>
  <si>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</si>
  <si>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</si>
  <si>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</si>
  <si>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</si>
  <si>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</si>
  <si>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埼玉県松伏町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</si>
  <si>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</si>
  <si>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</si>
  <si>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</si>
  <si>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</si>
  <si>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</si>
  <si>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</si>
  <si>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</si>
  <si>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</si>
  <si>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</si>
  <si>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</si>
  <si>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</si>
  <si>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</si>
  <si>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</si>
  <si>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</si>
  <si>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</si>
  <si>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</si>
  <si>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</si>
  <si>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</si>
  <si>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</si>
  <si>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</si>
  <si>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</si>
  <si>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</si>
  <si>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</si>
  <si>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</si>
  <si>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</si>
  <si>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</si>
  <si>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</si>
  <si>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</si>
  <si>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</si>
  <si>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</si>
  <si>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</si>
  <si>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</si>
  <si>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</si>
  <si>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</si>
  <si>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</si>
  <si>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</si>
  <si>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</si>
  <si>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</si>
  <si>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</si>
  <si>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</si>
  <si>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</si>
  <si>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</si>
  <si>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</si>
  <si>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</si>
  <si>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</si>
  <si>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</si>
  <si>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</si>
  <si>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</si>
  <si>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</si>
  <si>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</si>
  <si>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</si>
  <si>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</si>
  <si>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</si>
  <si>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</si>
  <si>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</si>
  <si>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</si>
  <si>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</si>
  <si>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</si>
  <si>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</si>
  <si>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</si>
  <si>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</si>
  <si>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</si>
  <si>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</si>
  <si>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</si>
  <si>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</si>
  <si>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</si>
  <si>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</si>
  <si>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</si>
  <si>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</si>
  <si>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</si>
  <si>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</si>
  <si>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</si>
  <si>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</si>
  <si>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</si>
  <si>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</si>
  <si>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</si>
  <si>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</si>
  <si>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</si>
  <si>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</si>
  <si>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</si>
  <si>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</si>
  <si>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</si>
  <si>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</si>
  <si>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</si>
  <si>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</si>
  <si>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</si>
  <si>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</si>
  <si>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</si>
  <si>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</si>
  <si>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</si>
  <si>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</si>
  <si>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</si>
  <si>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</si>
  <si>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</si>
  <si>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</si>
  <si>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</si>
  <si>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</si>
  <si>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</si>
  <si>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</si>
  <si>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</si>
  <si>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</si>
  <si>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</si>
  <si>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</si>
  <si>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</si>
  <si>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</si>
  <si>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</si>
  <si>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</si>
  <si>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</si>
  <si>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</si>
  <si>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</si>
  <si>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</si>
  <si>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</si>
  <si>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</si>
  <si>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</si>
  <si>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</si>
  <si>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</si>
  <si>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</si>
  <si>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</si>
  <si>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</si>
  <si>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</si>
  <si>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</si>
  <si>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</si>
  <si>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</si>
  <si>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</si>
  <si>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</si>
  <si>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</si>
  <si>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</si>
  <si>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</si>
  <si>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</si>
  <si>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</si>
  <si>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</si>
  <si>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</si>
  <si>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</si>
  <si>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</si>
  <si>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</si>
  <si>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</si>
  <si>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</si>
  <si>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</si>
  <si>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</si>
  <si>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</si>
  <si>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</si>
  <si>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</si>
  <si>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</si>
  <si>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</si>
  <si>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</si>
  <si>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</si>
  <si>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</si>
  <si>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</si>
  <si>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埼玉県松伏町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</si>
  <si>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</si>
  <si>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</si>
  <si>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</si>
  <si>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</si>
  <si>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</si>
  <si>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</si>
  <si>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</si>
  <si>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</si>
  <si>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</si>
  <si>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</si>
  <si>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</si>
  <si>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</si>
  <si>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</si>
  <si>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</si>
  <si>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</si>
  <si>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</si>
  <si>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</si>
  <si>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</si>
  <si>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</si>
  <si>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</si>
  <si>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</si>
  <si>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</si>
  <si>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</si>
  <si>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</si>
  <si>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</si>
  <si>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</si>
  <si>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</si>
  <si>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</si>
  <si>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</si>
  <si>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</si>
  <si>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</si>
  <si>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</si>
  <si>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</si>
  <si>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</si>
  <si>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</si>
  <si>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</si>
  <si>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</si>
  <si>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</si>
  <si>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</si>
  <si>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</si>
  <si>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</si>
  <si>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</si>
  <si>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</si>
  <si>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</si>
  <si>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</si>
  <si>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</si>
  <si>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</si>
  <si>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</si>
  <si>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</si>
  <si>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</si>
  <si>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</si>
  <si>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</si>
  <si>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</si>
  <si>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</si>
  <si>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</si>
  <si>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</si>
  <si>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</si>
  <si>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</si>
  <si>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</si>
  <si>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</si>
  <si>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</si>
  <si>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</si>
  <si>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</si>
  <si>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</si>
  <si>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</si>
  <si>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</si>
  <si>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</si>
  <si>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</si>
  <si>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</si>
  <si>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</si>
  <si>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</si>
  <si>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</si>
  <si>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</si>
  <si>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</si>
  <si>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</si>
  <si>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</si>
  <si>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</si>
  <si>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</si>
  <si>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</si>
  <si>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</si>
  <si>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</si>
  <si>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</si>
  <si>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</si>
  <si>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</si>
  <si>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</si>
  <si>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</si>
  <si>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</si>
  <si>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</si>
  <si>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</si>
  <si>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</si>
  <si>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</si>
  <si>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</si>
  <si>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</si>
  <si>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</si>
  <si>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</si>
  <si>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</si>
  <si>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</si>
  <si>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</si>
  <si>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</si>
  <si>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</si>
  <si>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</si>
  <si>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</si>
  <si>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</si>
  <si>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</si>
  <si>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</si>
  <si>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</si>
  <si>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</si>
  <si>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</si>
  <si>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</si>
  <si>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</si>
  <si>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</si>
  <si>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</si>
  <si>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</si>
  <si>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</si>
  <si>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</si>
  <si>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</si>
  <si>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</si>
  <si>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</si>
  <si>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</si>
  <si>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</si>
  <si>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</si>
  <si>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</si>
  <si>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</si>
  <si>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</si>
  <si>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</si>
  <si>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</si>
  <si>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</si>
  <si>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</si>
  <si>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</si>
  <si>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</si>
  <si>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</si>
  <si>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</si>
  <si>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</si>
  <si>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</si>
  <si>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</si>
  <si>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</si>
  <si>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</si>
  <si>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</si>
  <si>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</si>
  <si>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</si>
  <si>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</si>
  <si>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</si>
  <si>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</si>
  <si>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</si>
  <si>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</si>
  <si>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</si>
  <si>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</si>
  <si>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</si>
  <si>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</si>
  <si>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</si>
  <si>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</si>
  <si>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</si>
  <si>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</si>
  <si>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</si>
  <si>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</si>
  <si>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</si>
  <si>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</si>
  <si>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</si>
  <si>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</si>
  <si>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</si>
  <si>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</si>
  <si>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</si>
  <si>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</si>
  <si>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</si>
  <si>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</si>
  <si>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</si>
  <si>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</si>
  <si>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</si>
  <si>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</si>
  <si>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</si>
  <si>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</si>
  <si>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</si>
  <si>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</si>
  <si>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</si>
  <si>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</si>
  <si>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</si>
  <si>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</si>
  <si>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</si>
  <si>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</si>
  <si>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</si>
  <si>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</si>
  <si>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</si>
  <si>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1.66</t>
  </si>
  <si>
    <t>▲ 1.11</t>
  </si>
  <si>
    <t>▲ 0.38</t>
  </si>
  <si>
    <t>一般会計</t>
  </si>
  <si>
    <t>介護保険特別会計</t>
  </si>
  <si>
    <t>国民健康保険特別会計</t>
  </si>
  <si>
    <t>公共下水道事業特別会計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</si>
  <si>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</si>
  <si>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</si>
  <si>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</si>
  <si>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</si>
  <si>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</si>
  <si>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</si>
  <si>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</si>
  <si>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</si>
  <si>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</si>
  <si>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</si>
  <si>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</si>
  <si>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東埼玉資源環境組合</t>
    <rPh sb="0" eb="1">
      <t>ヒガシ</t>
    </rPh>
    <rPh sb="1" eb="3">
      <t>サイタマ</t>
    </rPh>
    <rPh sb="3" eb="5">
      <t>シゲン</t>
    </rPh>
    <rPh sb="5" eb="7">
      <t>カンキョウ</t>
    </rPh>
    <rPh sb="7" eb="9">
      <t>クミアイ</t>
    </rPh>
    <phoneticPr fontId="2"/>
  </si>
  <si>
    <t>越谷・松伏水道企業団</t>
    <rPh sb="0" eb="2">
      <t>コシガヤ</t>
    </rPh>
    <rPh sb="3" eb="5">
      <t>マツブシ</t>
    </rPh>
    <rPh sb="5" eb="7">
      <t>スイドウ</t>
    </rPh>
    <rPh sb="7" eb="9">
      <t>キギョウ</t>
    </rPh>
    <rPh sb="9" eb="10">
      <t>ダン</t>
    </rPh>
    <phoneticPr fontId="2"/>
  </si>
  <si>
    <t>吉川松伏消防組合</t>
    <rPh sb="0" eb="2">
      <t>ヨシカワ</t>
    </rPh>
    <rPh sb="2" eb="4">
      <t>マツブシ</t>
    </rPh>
    <rPh sb="4" eb="6">
      <t>ショウボウ</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</si>
  <si>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</si>
  <si>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</si>
  <si>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江戸川水防事務組合</t>
    <rPh sb="0" eb="3">
      <t>エドガワ</t>
    </rPh>
    <rPh sb="3" eb="5">
      <t>スイボウ</t>
    </rPh>
    <rPh sb="5" eb="7">
      <t>ジム</t>
    </rPh>
    <rPh sb="7" eb="9">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</si>
  <si>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</si>
  <si>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</si>
  <si>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東埼玉資源環境組合会計</t>
    <rPh sb="9" eb="11">
      <t>カイケイ</t>
    </rPh>
    <phoneticPr fontId="2"/>
  </si>
  <si>
    <t>越谷・松伏水道企業団水道事業会計</t>
    <rPh sb="10" eb="12">
      <t>スイドウ</t>
    </rPh>
    <rPh sb="12" eb="14">
      <t>ジギョウ</t>
    </rPh>
    <rPh sb="14" eb="16">
      <t>カイケイ</t>
    </rPh>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</si>
  <si>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</si>
  <si>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</si>
  <si>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</si>
  <si>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松伏町土地開発公社</t>
    <rPh sb="0" eb="3">
      <t>マツブシマチ</t>
    </rPh>
    <rPh sb="3" eb="5">
      <t>トチ</t>
    </rPh>
    <rPh sb="5" eb="7">
      <t>カイハツ</t>
    </rPh>
    <rPh sb="7" eb="9">
      <t>コウシャ</t>
    </rPh>
    <phoneticPr fontId="2"/>
  </si>
  <si>
    <t>－</t>
    <phoneticPr fontId="2"/>
  </si>
  <si>
    <t>松伏町公用・公共用施設整備基金</t>
    <phoneticPr fontId="2"/>
  </si>
  <si>
    <t>松伏町立小中学校建設等基金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</si>
  <si>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</si>
  <si>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</si>
  <si>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</si>
  <si>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</si>
  <si>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</si>
  <si>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</si>
  <si>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</si>
  <si>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</si>
  <si>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</si>
  <si>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べ高い水準にあるものの、当町としては減少傾向にある。これは、事業の精査により、できるだけ地方債の新規発行を抑制してきたこと、計画的に財政調整基金等の積立を行ってきたことなどをためである。今後も、地方債の新規発行については慎重に行い、将来負担比率及び実質公債費比率ともに低下するよう努めていく。</t>
    <rPh sb="86" eb="89">
      <t>ケイカクテキ</t>
    </rPh>
    <rPh sb="90" eb="92">
      <t>ザイセイ</t>
    </rPh>
    <rPh sb="92" eb="94">
      <t>チョウセイ</t>
    </rPh>
    <rPh sb="94" eb="96">
      <t>キキン</t>
    </rPh>
    <rPh sb="96" eb="97">
      <t>ナド</t>
    </rPh>
    <rPh sb="98" eb="100">
      <t>ツミタテ</t>
    </rPh>
    <rPh sb="101" eb="102">
      <t>オコナ</t>
    </rPh>
    <phoneticPr fontId="2"/>
  </si>
  <si>
    <t>実質公債費比率</t>
    <phoneticPr fontId="5"/>
  </si>
  <si>
    <t xml:space="preserve"> </t>
    <phoneticPr fontId="5"/>
  </si>
  <si>
    <t>　地方債の新規発行を抑制してきた結果、平成30年度において、地方債発行額よりも償還元金が上回ったこと、財政調整基金等の残高が増加したことにより、将来負担比率は、類似団体内平均値を上回るものの、前年度と比較し改善されたところである。
　しかしながら、有形固定資産減価償却率については、類似団体と比べ著しく高い水準にあり、主な要因としては、町内に存在する建物の老朽化等が進んでいることが挙げられるが、令和元年度には各施設の老朽化状況等を調査し、令和２年度において個別施設計画を策定することから、今後は当該計画に基づき老朽化対策に取り組んでいく予定である。</t>
    <rPh sb="19" eb="21">
      <t>ヘイセイ</t>
    </rPh>
    <rPh sb="23" eb="24">
      <t>ネン</t>
    </rPh>
    <rPh sb="24" eb="25">
      <t>ド</t>
    </rPh>
    <rPh sb="30" eb="33">
      <t>チホウサイ</t>
    </rPh>
    <rPh sb="33" eb="36">
      <t>ハッコウガク</t>
    </rPh>
    <rPh sb="39" eb="41">
      <t>ショウカン</t>
    </rPh>
    <rPh sb="41" eb="43">
      <t>ガンキン</t>
    </rPh>
    <rPh sb="44" eb="46">
      <t>ウワマワ</t>
    </rPh>
    <rPh sb="51" eb="53">
      <t>ザイセイ</t>
    </rPh>
    <rPh sb="53" eb="55">
      <t>チョウセイ</t>
    </rPh>
    <rPh sb="55" eb="57">
      <t>キキン</t>
    </rPh>
    <rPh sb="57" eb="58">
      <t>ナド</t>
    </rPh>
    <rPh sb="59" eb="61">
      <t>ザンダカ</t>
    </rPh>
    <rPh sb="62" eb="64">
      <t>ゾウカ</t>
    </rPh>
    <rPh sb="72" eb="74">
      <t>ショウライ</t>
    </rPh>
    <rPh sb="74" eb="76">
      <t>フタン</t>
    </rPh>
    <rPh sb="76" eb="78">
      <t>ヒリツ</t>
    </rPh>
    <rPh sb="80" eb="82">
      <t>ルイジ</t>
    </rPh>
    <rPh sb="82" eb="84">
      <t>ダンタイ</t>
    </rPh>
    <rPh sb="84" eb="85">
      <t>ナイ</t>
    </rPh>
    <rPh sb="85" eb="88">
      <t>ヘイキンチ</t>
    </rPh>
    <rPh sb="89" eb="91">
      <t>ウワマワ</t>
    </rPh>
    <rPh sb="96" eb="99">
      <t>ゼンネンド</t>
    </rPh>
    <rPh sb="100" eb="102">
      <t>ヒカク</t>
    </rPh>
    <rPh sb="103" eb="105">
      <t>カイゼン</t>
    </rPh>
    <rPh sb="198" eb="200">
      <t>レイワ</t>
    </rPh>
    <rPh sb="200" eb="201">
      <t>ガン</t>
    </rPh>
    <rPh sb="201" eb="202">
      <t>ネン</t>
    </rPh>
    <rPh sb="202" eb="203">
      <t>ド</t>
    </rPh>
    <rPh sb="220" eb="222">
      <t>レイワ</t>
    </rPh>
    <rPh sb="223" eb="22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</si>
</sst>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7A01-437D-9524-30E8032EE3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23321</c:v>
                </c:pt>
                <c:pt idx="1">
                  <c:v>11994</c:v>
                </c:pt>
                <c:pt idx="2">
                  <c:v>27369</c:v>
                </c:pt>
                <c:pt idx="3">
                  <c:v>14457</c:v>
                </c:pt>
                <c:pt idx="4">
                  <c:v>6451</c:v>
                </c:pt>
              </c:numCache>
            </c:numRef>
          </c:val>
          <c:smooth val="0"/>
          <c:extLst>
            <c:ext xmlns:c16="http://schemas.microsoft.com/office/drawing/2014/chart" uri="{C3380CC4-5D6E-409C-BE32-E72D297353CC}">
              <c16:uniqueId val="{00000001-7A01-437D-9524-30E8032EE3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6.65</c:v>
                </c:pt>
                <c:pt idx="1">
                  <c:v>8.3699999999999992</c:v>
                </c:pt>
                <c:pt idx="2">
                  <c:v>6.83</c:v>
                </c:pt>
                <c:pt idx="3">
                  <c:v>8.51</c:v>
                </c:pt>
                <c:pt idx="4">
                  <c:v>7.24</c:v>
                </c:pt>
              </c:numCache>
            </c:numRef>
          </c:val>
          <c:extLst>
            <c:ext xmlns:c16="http://schemas.microsoft.com/office/drawing/2014/chart" uri="{C3380CC4-5D6E-409C-BE32-E72D297353CC}">
              <c16:uniqueId val="{00000000-C0B5-4A28-AE12-2B1E75E990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11.68</c:v>
                </c:pt>
                <c:pt idx="1">
                  <c:v>11.95</c:v>
                </c:pt>
                <c:pt idx="2">
                  <c:v>12.51</c:v>
                </c:pt>
                <c:pt idx="3">
                  <c:v>10.5</c:v>
                </c:pt>
                <c:pt idx="4">
                  <c:v>13.82</c:v>
                </c:pt>
              </c:numCache>
            </c:numRef>
          </c:val>
          <c:extLst>
            <c:ext xmlns:c16="http://schemas.microsoft.com/office/drawing/2014/chart" uri="{C3380CC4-5D6E-409C-BE32-E72D297353CC}">
              <c16:uniqueId val="{00000001-C0B5-4A28-AE12-2B1E75E990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c:v>
                </c:pt>
                <c:pt idx="1">
                  <c:v>2.4700000000000002</c:v>
                </c:pt>
                <c:pt idx="2">
                  <c:v>-1.1100000000000001</c:v>
                </c:pt>
                <c:pt idx="3">
                  <c:v>-0.38</c:v>
                </c:pt>
                <c:pt idx="4">
                  <c:v>2.2200000000000002</c:v>
                </c:pt>
              </c:numCache>
            </c:numRef>
          </c:val>
          <c:smooth val="0"/>
          <c:extLst>
            <c:ext xmlns:c16="http://schemas.microsoft.com/office/drawing/2014/chart" uri="{C3380CC4-5D6E-409C-BE32-E72D297353CC}">
              <c16:uniqueId val="{00000002-C0B5-4A28-AE12-2B1E75E990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3F-4B49-AE31-747D54F62A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3F-4B49-AE31-747D54F62A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3F-4B49-AE31-747D54F62A6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3F-4B49-AE31-747D54F62A6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4-073F-4B49-AE31-747D54F62A6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5-073F-4B49-AE31-747D54F62A6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0.36</c:v>
                </c:pt>
                <c:pt idx="2">
                  <c:v>#N/A</c:v>
                </c:pt>
                <c:pt idx="3">
                  <c:v>0.16</c:v>
                </c:pt>
                <c:pt idx="4">
                  <c:v>#N/A</c:v>
                </c:pt>
                <c:pt idx="5">
                  <c:v>0.31</c:v>
                </c:pt>
                <c:pt idx="6">
                  <c:v>#N/A</c:v>
                </c:pt>
                <c:pt idx="7">
                  <c:v>0.14000000000000001</c:v>
                </c:pt>
                <c:pt idx="8">
                  <c:v>#N/A</c:v>
                </c:pt>
                <c:pt idx="9">
                  <c:v>0.22</c:v>
                </c:pt>
              </c:numCache>
            </c:numRef>
          </c:val>
          <c:extLst>
            <c:ext xmlns:c16="http://schemas.microsoft.com/office/drawing/2014/chart" uri="{C3380CC4-5D6E-409C-BE32-E72D297353CC}">
              <c16:uniqueId val="{00000006-073F-4B49-AE31-747D54F62A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c:v>
                </c:pt>
                <c:pt idx="2">
                  <c:v>#N/A</c:v>
                </c:pt>
                <c:pt idx="3">
                  <c:v>3.27</c:v>
                </c:pt>
                <c:pt idx="4">
                  <c:v>#N/A</c:v>
                </c:pt>
                <c:pt idx="5">
                  <c:v>4.47</c:v>
                </c:pt>
                <c:pt idx="6">
                  <c:v>#N/A</c:v>
                </c:pt>
                <c:pt idx="7">
                  <c:v>8</c:v>
                </c:pt>
                <c:pt idx="8">
                  <c:v>#N/A</c:v>
                </c:pt>
                <c:pt idx="9">
                  <c:v>2.11</c:v>
                </c:pt>
              </c:numCache>
            </c:numRef>
          </c:val>
          <c:extLst>
            <c:ext xmlns:c16="http://schemas.microsoft.com/office/drawing/2014/chart" uri="{C3380CC4-5D6E-409C-BE32-E72D297353CC}">
              <c16:uniqueId val="{00000007-073F-4B49-AE31-747D54F62A6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0.93</c:v>
                </c:pt>
                <c:pt idx="2">
                  <c:v>#N/A</c:v>
                </c:pt>
                <c:pt idx="3">
                  <c:v>1.41</c:v>
                </c:pt>
                <c:pt idx="4">
                  <c:v>#N/A</c:v>
                </c:pt>
                <c:pt idx="5">
                  <c:v>2.78</c:v>
                </c:pt>
                <c:pt idx="6">
                  <c:v>#N/A</c:v>
                </c:pt>
                <c:pt idx="7">
                  <c:v>2.5099999999999998</c:v>
                </c:pt>
                <c:pt idx="8">
                  <c:v>#N/A</c:v>
                </c:pt>
                <c:pt idx="9">
                  <c:v>2.67</c:v>
                </c:pt>
              </c:numCache>
            </c:numRef>
          </c:val>
          <c:extLst>
            <c:ext xmlns:c16="http://schemas.microsoft.com/office/drawing/2014/chart" uri="{C3380CC4-5D6E-409C-BE32-E72D297353CC}">
              <c16:uniqueId val="{00000008-073F-4B49-AE31-747D54F62A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6.64</c:v>
                </c:pt>
                <c:pt idx="2">
                  <c:v>#N/A</c:v>
                </c:pt>
                <c:pt idx="3">
                  <c:v>8.3699999999999992</c:v>
                </c:pt>
                <c:pt idx="4">
                  <c:v>#N/A</c:v>
                </c:pt>
                <c:pt idx="5">
                  <c:v>6.83</c:v>
                </c:pt>
                <c:pt idx="6">
                  <c:v>#N/A</c:v>
                </c:pt>
                <c:pt idx="7">
                  <c:v>8.51</c:v>
                </c:pt>
                <c:pt idx="8">
                  <c:v>#N/A</c:v>
                </c:pt>
                <c:pt idx="9">
                  <c:v>7.23</c:v>
                </c:pt>
              </c:numCache>
            </c:numRef>
          </c:val>
          <c:extLst>
            <c:ext xmlns:c16="http://schemas.microsoft.com/office/drawing/2014/chart" uri="{C3380CC4-5D6E-409C-BE32-E72D297353CC}">
              <c16:uniqueId val="{00000009-073F-4B49-AE31-747D54F62A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706</c:v>
                </c:pt>
                <c:pt idx="5">
                  <c:v>675</c:v>
                </c:pt>
                <c:pt idx="8">
                  <c:v>683</c:v>
                </c:pt>
                <c:pt idx="11">
                  <c:v>694</c:v>
                </c:pt>
                <c:pt idx="14">
                  <c:v>709</c:v>
                </c:pt>
              </c:numCache>
            </c:numRef>
          </c:val>
          <c:extLst>
            <c:ext xmlns:c16="http://schemas.microsoft.com/office/drawing/2014/chart" uri="{C3380CC4-5D6E-409C-BE32-E72D297353CC}">
              <c16:uniqueId val="{00000000-033E-4804-9C54-640264CC57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3E-4804-9C54-640264CC57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72</c:v>
                </c:pt>
                <c:pt idx="3">
                  <c:v>79</c:v>
                </c:pt>
                <c:pt idx="6">
                  <c:v>54</c:v>
                </c:pt>
                <c:pt idx="9">
                  <c:v>58</c:v>
                </c:pt>
                <c:pt idx="12">
                  <c:v>52</c:v>
                </c:pt>
              </c:numCache>
            </c:numRef>
          </c:val>
          <c:extLst>
            <c:ext xmlns:c16="http://schemas.microsoft.com/office/drawing/2014/chart" uri="{C3380CC4-5D6E-409C-BE32-E72D297353CC}">
              <c16:uniqueId val="{00000002-033E-4804-9C54-640264CC57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90</c:v>
                </c:pt>
                <c:pt idx="6">
                  <c:v>87</c:v>
                </c:pt>
                <c:pt idx="9">
                  <c:v>80</c:v>
                </c:pt>
                <c:pt idx="12">
                  <c:v>86</c:v>
                </c:pt>
              </c:numCache>
            </c:numRef>
          </c:val>
          <c:extLst>
            <c:ext xmlns:c16="http://schemas.microsoft.com/office/drawing/2014/chart" uri="{C3380CC4-5D6E-409C-BE32-E72D297353CC}">
              <c16:uniqueId val="{00000003-033E-4804-9C54-640264CC57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271</c:v>
                </c:pt>
                <c:pt idx="3">
                  <c:v>278</c:v>
                </c:pt>
                <c:pt idx="6">
                  <c:v>277</c:v>
                </c:pt>
                <c:pt idx="9">
                  <c:v>276</c:v>
                </c:pt>
                <c:pt idx="12">
                  <c:v>257</c:v>
                </c:pt>
              </c:numCache>
            </c:numRef>
          </c:val>
          <c:extLst>
            <c:ext xmlns:c16="http://schemas.microsoft.com/office/drawing/2014/chart" uri="{C3380CC4-5D6E-409C-BE32-E72D297353CC}">
              <c16:uniqueId val="{00000004-033E-4804-9C54-640264CC57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3E-4804-9C54-640264CC57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3E-4804-9C54-640264CC57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702</c:v>
                </c:pt>
                <c:pt idx="3">
                  <c:v>682</c:v>
                </c:pt>
                <c:pt idx="6">
                  <c:v>678</c:v>
                </c:pt>
                <c:pt idx="9">
                  <c:v>680</c:v>
                </c:pt>
                <c:pt idx="12">
                  <c:v>675</c:v>
                </c:pt>
              </c:numCache>
            </c:numRef>
          </c:val>
          <c:extLst>
            <c:ext xmlns:c16="http://schemas.microsoft.com/office/drawing/2014/chart" uri="{C3380CC4-5D6E-409C-BE32-E72D297353CC}">
              <c16:uniqueId val="{00000007-033E-4804-9C54-640264CC57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413</c:v>
                </c:pt>
                <c:pt idx="2">
                  <c:v>#N/A</c:v>
                </c:pt>
                <c:pt idx="3">
                  <c:v>#N/A</c:v>
                </c:pt>
                <c:pt idx="4">
                  <c:v>454</c:v>
                </c:pt>
                <c:pt idx="5">
                  <c:v>#N/A</c:v>
                </c:pt>
                <c:pt idx="6">
                  <c:v>#N/A</c:v>
                </c:pt>
                <c:pt idx="7">
                  <c:v>413</c:v>
                </c:pt>
                <c:pt idx="8">
                  <c:v>#N/A</c:v>
                </c:pt>
                <c:pt idx="9">
                  <c:v>#N/A</c:v>
                </c:pt>
                <c:pt idx="10">
                  <c:v>400</c:v>
                </c:pt>
                <c:pt idx="11">
                  <c:v>#N/A</c:v>
                </c:pt>
                <c:pt idx="12">
                  <c:v>#N/A</c:v>
                </c:pt>
                <c:pt idx="13">
                  <c:v>361</c:v>
                </c:pt>
                <c:pt idx="14">
                  <c:v>#N/A</c:v>
                </c:pt>
              </c:numCache>
            </c:numRef>
          </c:val>
          <c:smooth val="0"/>
          <c:extLst>
            <c:ext xmlns:c16="http://schemas.microsoft.com/office/drawing/2014/chart" uri="{C3380CC4-5D6E-409C-BE32-E72D297353CC}">
              <c16:uniqueId val="{00000008-033E-4804-9C54-640264CC57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8014</c:v>
                </c:pt>
                <c:pt idx="5">
                  <c:v>8156</c:v>
                </c:pt>
                <c:pt idx="8">
                  <c:v>8061</c:v>
                </c:pt>
                <c:pt idx="11">
                  <c:v>7955</c:v>
                </c:pt>
                <c:pt idx="14">
                  <c:v>8583</c:v>
                </c:pt>
              </c:numCache>
            </c:numRef>
          </c:val>
          <c:extLst>
            <c:ext xmlns:c16="http://schemas.microsoft.com/office/drawing/2014/chart" uri="{C3380CC4-5D6E-409C-BE32-E72D297353CC}">
              <c16:uniqueId val="{00000000-97D1-42CA-AF0D-DBC3B9C7E5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c:v>
                </c:pt>
                <c:pt idx="5">
                  <c:v>66</c:v>
                </c:pt>
                <c:pt idx="8">
                  <c:v>51</c:v>
                </c:pt>
                <c:pt idx="11">
                  <c:v>36</c:v>
                </c:pt>
                <c:pt idx="14">
                  <c:v>22</c:v>
                </c:pt>
              </c:numCache>
            </c:numRef>
          </c:val>
          <c:extLst>
            <c:ext xmlns:c16="http://schemas.microsoft.com/office/drawing/2014/chart" uri="{C3380CC4-5D6E-409C-BE32-E72D297353CC}">
              <c16:uniqueId val="{00000001-97D1-42CA-AF0D-DBC3B9C7E5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1186</c:v>
                </c:pt>
                <c:pt idx="5">
                  <c:v>1233</c:v>
                </c:pt>
                <c:pt idx="8">
                  <c:v>1290</c:v>
                </c:pt>
                <c:pt idx="11">
                  <c:v>1217</c:v>
                </c:pt>
                <c:pt idx="14">
                  <c:v>1836</c:v>
                </c:pt>
              </c:numCache>
            </c:numRef>
          </c:val>
          <c:extLst>
            <c:ext xmlns:c16="http://schemas.microsoft.com/office/drawing/2014/chart" uri="{C3380CC4-5D6E-409C-BE32-E72D297353CC}">
              <c16:uniqueId val="{00000002-97D1-42CA-AF0D-DBC3B9C7E5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D1-42CA-AF0D-DBC3B9C7E5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D1-42CA-AF0D-DBC3B9C7E5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179</c:v>
                </c:pt>
                <c:pt idx="3">
                  <c:v>179</c:v>
                </c:pt>
                <c:pt idx="6">
                  <c:v>177</c:v>
                </c:pt>
                <c:pt idx="9">
                  <c:v>177</c:v>
                </c:pt>
                <c:pt idx="12">
                  <c:v>177</c:v>
                </c:pt>
              </c:numCache>
            </c:numRef>
          </c:val>
          <c:extLst>
            <c:ext xmlns:c16="http://schemas.microsoft.com/office/drawing/2014/chart" uri="{C3380CC4-5D6E-409C-BE32-E72D297353CC}">
              <c16:uniqueId val="{00000005-97D1-42CA-AF0D-DBC3B9C7E5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911</c:v>
                </c:pt>
                <c:pt idx="3">
                  <c:v>913</c:v>
                </c:pt>
                <c:pt idx="6">
                  <c:v>930</c:v>
                </c:pt>
                <c:pt idx="9">
                  <c:v>880</c:v>
                </c:pt>
                <c:pt idx="12">
                  <c:v>791</c:v>
                </c:pt>
              </c:numCache>
            </c:numRef>
          </c:val>
          <c:extLst>
            <c:ext xmlns:c16="http://schemas.microsoft.com/office/drawing/2014/chart" uri="{C3380CC4-5D6E-409C-BE32-E72D297353CC}">
              <c16:uniqueId val="{00000006-97D1-42CA-AF0D-DBC3B9C7E5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596</c:v>
                </c:pt>
                <c:pt idx="3">
                  <c:v>866</c:v>
                </c:pt>
                <c:pt idx="6">
                  <c:v>802</c:v>
                </c:pt>
                <c:pt idx="9">
                  <c:v>739</c:v>
                </c:pt>
                <c:pt idx="12">
                  <c:v>639</c:v>
                </c:pt>
              </c:numCache>
            </c:numRef>
          </c:val>
          <c:extLst>
            <c:ext xmlns:c16="http://schemas.microsoft.com/office/drawing/2014/chart" uri="{C3380CC4-5D6E-409C-BE32-E72D297353CC}">
              <c16:uniqueId val="{00000007-97D1-42CA-AF0D-DBC3B9C7E5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2797</c:v>
                </c:pt>
                <c:pt idx="3">
                  <c:v>2625</c:v>
                </c:pt>
                <c:pt idx="6">
                  <c:v>2447</c:v>
                </c:pt>
                <c:pt idx="9">
                  <c:v>2281</c:v>
                </c:pt>
                <c:pt idx="12">
                  <c:v>2107</c:v>
                </c:pt>
              </c:numCache>
            </c:numRef>
          </c:val>
          <c:extLst>
            <c:ext xmlns:c16="http://schemas.microsoft.com/office/drawing/2014/chart" uri="{C3380CC4-5D6E-409C-BE32-E72D297353CC}">
              <c16:uniqueId val="{00000008-97D1-42CA-AF0D-DBC3B9C7E5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170</c:v>
                </c:pt>
                <c:pt idx="3">
                  <c:v>138</c:v>
                </c:pt>
                <c:pt idx="6">
                  <c:v>116</c:v>
                </c:pt>
                <c:pt idx="9">
                  <c:v>96</c:v>
                </c:pt>
                <c:pt idx="12">
                  <c:v>79</c:v>
                </c:pt>
              </c:numCache>
            </c:numRef>
          </c:val>
          <c:extLst>
            <c:ext xmlns:c16="http://schemas.microsoft.com/office/drawing/2014/chart" uri="{C3380CC4-5D6E-409C-BE32-E72D297353CC}">
              <c16:uniqueId val="{00000009-97D1-42CA-AF0D-DBC3B9C7E5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7819</c:v>
                </c:pt>
                <c:pt idx="3">
                  <c:v>7823</c:v>
                </c:pt>
                <c:pt idx="6">
                  <c:v>8048</c:v>
                </c:pt>
                <c:pt idx="9">
                  <c:v>7966</c:v>
                </c:pt>
                <c:pt idx="12">
                  <c:v>7808</c:v>
                </c:pt>
              </c:numCache>
            </c:numRef>
          </c:val>
          <c:extLst>
            <c:ext xmlns:c16="http://schemas.microsoft.com/office/drawing/2014/chart" uri="{C3380CC4-5D6E-409C-BE32-E72D297353CC}">
              <c16:uniqueId val="{0000000A-97D1-42CA-AF0D-DBC3B9C7E5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3192</c:v>
                </c:pt>
                <c:pt idx="2">
                  <c:v>#N/A</c:v>
                </c:pt>
                <c:pt idx="3">
                  <c:v>#N/A</c:v>
                </c:pt>
                <c:pt idx="4">
                  <c:v>3090</c:v>
                </c:pt>
                <c:pt idx="5">
                  <c:v>#N/A</c:v>
                </c:pt>
                <c:pt idx="6">
                  <c:v>#N/A</c:v>
                </c:pt>
                <c:pt idx="7">
                  <c:v>3119</c:v>
                </c:pt>
                <c:pt idx="8">
                  <c:v>#N/A</c:v>
                </c:pt>
                <c:pt idx="9">
                  <c:v>#N/A</c:v>
                </c:pt>
                <c:pt idx="10">
                  <c:v>2930</c:v>
                </c:pt>
                <c:pt idx="11">
                  <c:v>#N/A</c:v>
                </c:pt>
                <c:pt idx="12">
                  <c:v>#N/A</c:v>
                </c:pt>
                <c:pt idx="13">
                  <c:v>1161</c:v>
                </c:pt>
                <c:pt idx="14">
                  <c:v>#N/A</c:v>
                </c:pt>
              </c:numCache>
            </c:numRef>
          </c:val>
          <c:smooth val="0"/>
          <c:extLst>
            <c:ext xmlns:c16="http://schemas.microsoft.com/office/drawing/2014/chart" uri="{C3380CC4-5D6E-409C-BE32-E72D297353CC}">
              <c16:uniqueId val="{0000000B-97D1-42CA-AF0D-DBC3B9C7E5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718</c:v>
                </c:pt>
                <c:pt idx="1">
                  <c:v>601</c:v>
                </c:pt>
                <c:pt idx="2">
                  <c:v>799</c:v>
                </c:pt>
              </c:numCache>
            </c:numRef>
          </c:val>
          <c:extLst>
            <c:ext xmlns:c16="http://schemas.microsoft.com/office/drawing/2014/chart" uri="{C3380CC4-5D6E-409C-BE32-E72D297353CC}">
              <c16:uniqueId val="{00000000-E2CA-47C6-A754-7AF2E9C7E5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2CA-47C6-A754-7AF2E9C7E5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377</c:v>
                </c:pt>
                <c:pt idx="1">
                  <c:v>333</c:v>
                </c:pt>
                <c:pt idx="2">
                  <c:v>498</c:v>
                </c:pt>
              </c:numCache>
            </c:numRef>
          </c:val>
          <c:extLst>
            <c:ext xmlns:c16="http://schemas.microsoft.com/office/drawing/2014/chart" uri="{C3380CC4-5D6E-409C-BE32-E72D297353CC}">
              <c16:uniqueId val="{00000002-E2CA-47C6-A754-7AF2E9C7E5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{9C429828-8729-4AE6-8A36-77965FB1AC79}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FF-45E6-BDB6-FC5604DE7E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{BE2CBC74-2ED4-4F63-BD94-BAACD008A9DE}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FF-45E6-BDB6-FC5604DE7E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{06D60484-5BBB-4D7F-B608-DEA5A362A44E}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FF-45E6-BDB6-FC5604DE7E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{0516CDD0-BA86-41BA-9B66-F0489A3CFC84}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FF-45E6-BDB6-FC5604DE7E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{380EDD60-BCBE-44F0-A886-B0DF214EDA08}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FF-45E6-BDB6-FC5604DE7E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{AAAA024C-8EA4-4A50-A226-85003299252C}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FF-45E6-BDB6-FC5604DE7E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{0A59374C-3E69-4197-BB13-8601347EAFE6}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FF-45E6-BDB6-FC5604DE7E1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{AACE566A-5C03-4DC4-A20D-55EADF4644F8}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FF-45E6-BDB6-FC5604DE7E1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{6F6CD991-47AF-4559-98E7-D9244E86D6FF}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FF-45E6-BDB6-FC5604DE7E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55.1</c:v>
                </c:pt>
                <c:pt idx="16">
                  <c:v>80.5</c:v>
                </c:pt>
                <c:pt idx="24">
                  <c:v>81.2</c:v>
                </c:pt>
                <c:pt idx="32">
                  <c:v>82.8</c:v>
                </c:pt>
              </c:numCache>
            </c:numRef>
          </c:xVal>
          <c:yVal>
            <c:numRef>
              <c:f>公会計指標分析・財政指標組合せ分析表!$BP$51:$DC$51</c:f>
              <c:numCache>
                <c:formatCode>#,##0.0;"▲ "#,##0.0</c:formatCode>
                <c:ptCount val="40"/>
                <c:pt idx="8">
                  <c:v>60.3</c:v>
                </c:pt>
                <c:pt idx="16">
                  <c:v>61.4</c:v>
                </c:pt>
                <c:pt idx="24">
                  <c:v>58</c:v>
                </c:pt>
                <c:pt idx="32">
                  <c:v>22.8</c:v>
                </c:pt>
              </c:numCache>
            </c:numRef>
          </c:yVal>
          <c:smooth val="0"/>
          <c:extLst>
            <c:ext xmlns:c16="http://schemas.microsoft.com/office/drawing/2014/chart" uri="{C3380CC4-5D6E-409C-BE32-E72D297353CC}">
              <c16:uniqueId val="{00000009-20FF-45E6-BDB6-FC5604DE7E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{24613DB7-E26B-4E88-AE1E-D978CFA55EC4}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FF-45E6-BDB6-FC5604DE7E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{44D6E0D1-39EA-4210-89DD-61C5B1D173C2}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FF-45E6-BDB6-FC5604DE7E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{D7A9B22D-E1F3-4DF4-B9C7-3B4B464A2D2A}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FF-45E6-BDB6-FC5604DE7E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{FC8754E1-7336-4C8A-ADE0-5CD62B288E7C}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FF-45E6-BDB6-FC5604DE7E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{81C8D089-B09C-4287-BAC2-BF08081751B1}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FF-45E6-BDB6-FC5604DE7E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{F4E551BB-19AC-4B18-B5A1-4F6EAD594EE0}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FF-45E6-BDB6-FC5604DE7E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{1FC978A6-FFA5-49E2-956D-67F11D0405BB}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FF-45E6-BDB6-FC5604DE7E1F}"/>
                </c:ext>
              </c:extLst>
            </c:dLbl>
            <c:dLbl>
              <c:idx val="24"/>
              <c:layout>
                <c:manualLayout>
                  <c:x val="-3.354388465365839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{5670955F-27E3-4671-9F37-DC7FCBC7FD3D}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FF-45E6-BDB6-FC5604DE7E1F}"/>
                </c:ext>
              </c:extLst>
            </c:dLbl>
            <c:dLbl>
              <c:idx val="32"/>
              <c:layout>
                <c:manualLayout>
                  <c:x val="-3.0746516285486216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{BBD4FCEB-B14C-46EB-8386-B70263F1EF0C}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FF-45E6-BDB6-FC5604DE7E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20FF-45E6-BDB6-FC5604DE7E1F}"/>
            </c:ext>
          </c:extLst>
        </c:ser>
        <c:dLbls>
          <c:showLegendKey val="0"/>
          <c:showVal val="1"/>
          <c:showCatName val="0"/>
          <c:showSerName val="0"/>
          <c:showPercent val="0"/>
          <c:showBubbleSize val="0"/>
        </c:dLbls>
        <c:axId val="46179840"/>
        <c:axId val="46181760"/>
      </c:scatterChart>
      <c:valAx>
        <c:axId val="46179840"/>
        <c:scaling>
          <c:orientation val="minMax"/>
          <c:max val="86"/>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{FB7E8158-0E84-4E4A-A1FD-30966FC24D19}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DF-4B22-AD63-5022F7B332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{6264C453-E0E8-4AB4-A39B-3E2062E0FC32}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DF-4B22-AD63-5022F7B332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{C03215E0-9920-4B91-900A-2500F23FFF1A}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DF-4B22-AD63-5022F7B332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{B39E9205-BD44-456D-B522-5828D439FEB7}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DF-4B22-AD63-5022F7B332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{E347353C-2D11-4D89-8A49-E834FB534664}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DF-4B22-AD63-5022F7B332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{CB8DE155-D5DF-42F0-82B9-B355607C44E9}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DF-4B22-AD63-5022F7B3322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{23173E14-1470-4437-8C7C-B0F728FB6FEB}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DF-4B22-AD63-5022F7B3322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{733F30D7-A6FF-4C79-96A8-77450798F9F3}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DF-4B22-AD63-5022F7B3322F}"/>
                </c:ext>
              </c:extLst>
            </c:dLbl>
            <c:dLbl>
              <c:idx val="32"/>
              <c:layout>
                <c:manualLayout>
                  <c:x val="-4.5160355153971272E-2"/>
                  <c:y val="-6.701505643852664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{F7553DBF-8238-4055-8FE1-9657CBE00ADB}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DF-4B22-AD63-5022F7B332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8.6999999999999993</c:v>
                </c:pt>
                <c:pt idx="16">
                  <c:v>8.4</c:v>
                </c:pt>
                <c:pt idx="24">
                  <c:v>8.3000000000000007</c:v>
                </c:pt>
                <c:pt idx="32">
                  <c:v>7.7</c:v>
                </c:pt>
              </c:numCache>
            </c:numRef>
          </c:xVal>
          <c:yVal>
            <c:numRef>
              <c:f>公会計指標分析・財政指標組合せ分析表!$BP$73:$DC$73</c:f>
              <c:numCache>
                <c:formatCode>#,##0.0;"▲ "#,##0.0</c:formatCode>
                <c:ptCount val="40"/>
                <c:pt idx="0">
                  <c:v>64.599999999999994</c:v>
                </c:pt>
                <c:pt idx="8">
                  <c:v>60.3</c:v>
                </c:pt>
                <c:pt idx="16">
                  <c:v>61.4</c:v>
                </c:pt>
                <c:pt idx="24">
                  <c:v>58</c:v>
                </c:pt>
                <c:pt idx="32">
                  <c:v>22.8</c:v>
                </c:pt>
              </c:numCache>
            </c:numRef>
          </c:yVal>
          <c:smooth val="0"/>
          <c:extLst>
            <c:ext xmlns:c16="http://schemas.microsoft.com/office/drawing/2014/chart" uri="{C3380CC4-5D6E-409C-BE32-E72D297353CC}">
              <c16:uniqueId val="{00000009-D1DF-4B22-AD63-5022F7B332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50059E-2"/>
                  <c:y val="-5.7818237737061413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{7D2F1DA9-644E-4D17-92AB-F46F657701DB}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DF-4B22-AD63-5022F7B332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{71780A8F-7A77-40CC-A8BA-AA444DF434A2}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DF-4B22-AD63-5022F7B332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{6CBB18BE-B1FE-42DB-B503-C7FC1802B75A}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DF-4B22-AD63-5022F7B332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{E7ECA805-1AF9-4956-9F2A-D70E3B36FD29}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DF-4B22-AD63-5022F7B332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{B58020FA-0879-4F75-8E2E-593FB4BB2626}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DF-4B22-AD63-5022F7B332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{C4B222D7-E3F7-4963-B7B5-581DDC6B68FF}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DF-4B22-AD63-5022F7B3322F}"/>
                </c:ext>
              </c:extLst>
            </c:dLbl>
            <c:dLbl>
              <c:idx val="16"/>
              <c:layout>
                <c:manualLayout>
                  <c:x val="-4.5160355153971307E-2"/>
                  <c:y val="-6.586926427505314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{0E8883B1-56DA-4A73-B08B-63069B74904F}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DF-4B22-AD63-5022F7B3322F}"/>
                </c:ext>
              </c:extLst>
            </c:dLbl>
            <c:dLbl>
              <c:idx val="24"/>
              <c:layout>
                <c:manualLayout>
                  <c:x val="-1.8235628084249993E-2"/>
                  <c:y val="-6.872595309153253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{B992AC90-2447-4B05-A8AB-DBFAC0D6C20D}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DF-4B22-AD63-5022F7B3322F}"/>
                </c:ext>
              </c:extLst>
            </c:dLbl>
            <c:dLbl>
              <c:idx val="32"/>
              <c:layout>
                <c:manualLayout>
                  <c:x val="-3.1697991619110633E-2"/>
                  <c:y val="-5.265438140922683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{95DDD6EA-1275-4C34-A181-05FDCFC5EFCF}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DF-4B22-AD63-5022F7B332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D1DF-4B22-AD63-5022F7B3322F}"/>
            </c:ext>
          </c:extLst>
        </c:ser>
        <c:dLbls>
          <c:showLegendKey val="0"/>
          <c:showVal val="1"/>
          <c:showCatName val="0"/>
          <c:showSerName val="0"/>
          <c:showPercent val="0"/>
          <c:showBubbleSize val="0"/>
        </c:dLbls>
        <c:axId val="84219776"/>
        <c:axId val="84234240"/>
      </c:scatterChart>
      <c:valAx>
        <c:axId val="84219776"/>
        <c:scaling>
          <c:orientation val="minMax"/>
          <c:max val="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年度に借り入れた松伏第二小学校大規模改修事業債等の償還が始まったが、平成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年度に借り入れた臨時財政対策債等の償還が終了したため、前年度と比べて減額となった。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公営企業債の元利償還金に対する繰入金についても同様に、公営企業において平成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年度に開始された償還額が、終了した償還額を下回ったため減額となった。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今後も事業の選択と集中、公営企業等への効率的な事業運営を働きかけることにより、健全な財政運営に努める。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地方債現在高は、新たに小学校空調設備設置工事事業債や町道拡幅整備事業債を発行したが、償還完了の地方債が新規分を上回ったため、前年度よりも減額となった。今後も、投資的経費の抑制を図っていく。</a:t>
          </a:r>
        </a:p>
        <a:p>
          <a:r>
            <a:rPr kumimoji="1" lang="ja-JP" altLang="en-US" sz="1400">
              <a:latin typeface="ＭＳ ゴシック" pitchFamily="49" charset="-128"/>
              <a:ea typeface="ＭＳ ゴシック" pitchFamily="49" charset="-128"/>
            </a:rPr>
            <a:t>　債務負担行為に基づく支出予定額は、一部のかんがい排水路整備事業債等の償還が完了したため、前年度を下回った。今後も、債務負担行為対象事業の抑制等を行い、事業の選択と集中を徹底しながら抑制を図っていく。</a:t>
          </a:r>
        </a:p>
        <a:p>
          <a:r>
            <a:rPr kumimoji="1" lang="ja-JP" altLang="en-US" sz="1400">
              <a:latin typeface="ＭＳ ゴシック" pitchFamily="49" charset="-128"/>
              <a:ea typeface="ＭＳ ゴシック" pitchFamily="49" charset="-128"/>
            </a:rPr>
            <a:t>　公営企業債等繰入見込額は、下水道事業特別会計への繰出見込額が減となった。今後も、投資的経費の抑制を図っていく。</a:t>
          </a:r>
        </a:p>
        <a:p>
          <a:r>
            <a:rPr kumimoji="1" lang="ja-JP" altLang="en-US" sz="1400">
              <a:latin typeface="ＭＳ ゴシック" pitchFamily="49" charset="-128"/>
              <a:ea typeface="ＭＳ ゴシック" pitchFamily="49" charset="-128"/>
            </a:rPr>
            <a:t>　充当可能財源等は、財政調整基金等の各種基金への積立を行い、基準財政需要額に算入のある地方債を活用し財源確保に努める。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埼玉県松伏町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年度にかけて、財政調整基金及び特定目的基金が増となっている。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千円の取り崩しを行っているが、決算余剰金等を中心に積み立てを行ったことから、年度末残高が増額となった。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また、特定目的基金では、主に松伏町公用・公共用施設整備基金について、当初予算にて非常用放送設備更新工事や町道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号線退避場整備工事に充てるため、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千円取り崩しを行ったが、翌年度以降の各種事業に備えるため、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千円を積み立てたことから、年度末残高は増額となった。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近年の異常気象による台風や竜巻等の災害等への対応も考慮し、その年度毎の決算状況を踏まえ、可能な範囲で積立てを行っていく。今後の積立ての目安としては、当初予算後の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程度となるよう長期的に積立を行っていく。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特定目的基金については、今後策定予定の公共施設個別施設計画等を基に、その時点での財政状況を見極め、計画的に積立及び取り崩しを行っていく。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○松伏町公用・公共用施設整備基金：松伏町立小中学校及び松伏町学校給食共同調理場の建設及び施設の改修資金に充てるために設置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○松伏町立小中学校建設等基金：公用・公共用施設の整備費用に充てるために設置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当初予算にて非常用放送設備更新工事や町道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号線退避場整備工事に充てるため、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千円取り崩しを行ったが、翌年度以降の各種事業に備えるため、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千円を積み立てたことから、年度末残高は増額となった。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月補正にて来年度以降に予定している松伏第二中学校体育館改修工事に備え、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千円積み立てを行ったため、増額となった。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○松伏町公用・公共用施設整備基金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○松伏町立小中学校建設等基金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今後策定予定の公共施設個別施設計画等を基に、その時点での財政状況を見極め、計画的に積立及び取り崩しを行っていく。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千円の取り崩しを行っているが、決算余剰金等を中心に積み立てを行ったことから、年度末残高が増額となった。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近年の異常気象による台風や竜巻等の災害等への対応も考慮し、その年度毎の決算状況を踏まえ、可能な範囲で積立てを行っていく。今後の積立ての目安としては、当初予算後の時点で標準財政規模の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程度となるよう長期的に積立を行っていく。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29,535
29,192
16.20
8,602,452
8,126,465
418,036
5,776,930
7,808,051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当町の有形固定資産減価償却率は</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％であり、類似団体より著しく高い水準にある</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年度に公共施設等総合管理計画を策定し、</a:t>
          </a:r>
          <a:r>
            <a:rPr kumimoji="1" lang="ja-JP" altLang="en-US" sz="1100">
              <a:latin typeface="ＭＳ Ｐゴシック" panose="020B0600070205080204" pitchFamily="50" charset="-128"/>
              <a:ea typeface="ＭＳ Ｐゴシック" panose="020B0600070205080204" pitchFamily="50" charset="-128"/>
            </a:rPr>
            <a:t>令和元年度に各施設の老朽化状況等の調査を行い、その調査結果をもとに、令和２年度に個別施設計画を策定することとなっている。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今後は、当該計画に基づき、施設の維持管理を適切に進めていく予定である。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32022</xdr:rowOff>
    </xdr:from>
    <xdr:to>
      <xdr:col>23</xdr:col>
      <xdr:colOff>136525</xdr:colOff>
      <xdr:row>27</xdr:row>
      <xdr:rowOff>133622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118399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34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81371</xdr:rowOff>
    </xdr:from>
    <xdr:to>
      <xdr:col>19</xdr:col>
      <xdr:colOff>187325</xdr:colOff>
      <xdr:row>28</xdr:row>
      <xdr:rowOff>11521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82822</xdr:rowOff>
    </xdr:from>
    <xdr:to>
      <xdr:col>23</xdr:col>
      <xdr:colOff>85725</xdr:colOff>
      <xdr:row>27</xdr:row>
      <xdr:rowOff>132171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48349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102961</xdr:rowOff>
    </xdr:from>
    <xdr:to>
      <xdr:col>15</xdr:col>
      <xdr:colOff>187325</xdr:colOff>
      <xdr:row>28</xdr:row>
      <xdr:rowOff>33111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132171</xdr:rowOff>
    </xdr:from>
    <xdr:to>
      <xdr:col>19</xdr:col>
      <xdr:colOff>136525</xdr:colOff>
      <xdr:row>27</xdr:row>
      <xdr:rowOff>153761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5328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29119</xdr:rowOff>
    </xdr:from>
    <xdr:to>
      <xdr:col>11</xdr:col>
      <xdr:colOff>187325</xdr:colOff>
      <xdr:row>32</xdr:row>
      <xdr:rowOff>130719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153761</xdr:rowOff>
    </xdr:from>
    <xdr:to>
      <xdr:col>15</xdr:col>
      <xdr:colOff>136525</xdr:colOff>
      <xdr:row>32</xdr:row>
      <xdr:rowOff>79919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554436"/>
          <a:ext cx="762000" cy="78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28048</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49638</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27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147246</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6062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と比べると若干低くなっているが、減税補てん債や松伏第二中学校の校舎増築や都市計画道路整備に係る既発債の償還が終了したこと、また、近年では事業の精査等を行い、地方債の新規発行をできるだけ抑えるよう予算編成を行ったことか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類似団体の平均を下回ったものと思われる。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今後も、引き続き、適正に取り組んでいく。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49723</xdr:rowOff>
    </xdr:from>
    <xdr:to>
      <xdr:col>76</xdr:col>
      <xdr:colOff>73025</xdr:colOff>
      <xdr:row>31</xdr:row>
      <xdr:rowOff>151323</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1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28150</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611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126868</xdr:rowOff>
    </xdr:from>
    <xdr:to>
      <xdr:col>72</xdr:col>
      <xdr:colOff>123825</xdr:colOff>
      <xdr:row>31</xdr:row>
      <xdr:rowOff>57018</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60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6218</xdr:rowOff>
    </xdr:from>
    <xdr:to>
      <xdr:col>76</xdr:col>
      <xdr:colOff>22225</xdr:colOff>
      <xdr:row>31</xdr:row>
      <xdr:rowOff>100523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6092693"/>
          <a:ext cx="711200" cy="9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73545</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581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29,535
29,192
16.20
8,602,452
8,126,465
418,036
5,776,930
7,808,051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78740</xdr:rowOff>
    </xdr:from>
    <xdr:to>
      <xdr:col>24</xdr:col>
      <xdr:colOff>114300</xdr:colOff>
      <xdr:row>34</xdr:row>
      <xdr:rowOff>8890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165117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65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90170</xdr:rowOff>
    </xdr:from>
    <xdr:to>
      <xdr:col>20</xdr:col>
      <xdr:colOff>38100</xdr:colOff>
      <xdr:row>34</xdr:row>
      <xdr:rowOff>20320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129540</xdr:rowOff>
    </xdr:from>
    <xdr:to>
      <xdr:col>24</xdr:col>
      <xdr:colOff>63500</xdr:colOff>
      <xdr:row>33</xdr:row>
      <xdr:rowOff>140970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57873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76835</xdr:rowOff>
    </xdr:from>
    <xdr:to>
      <xdr:col>15</xdr:col>
      <xdr:colOff>101600</xdr:colOff>
      <xdr:row>34</xdr:row>
      <xdr:rowOff>6985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127635</xdr:rowOff>
    </xdr:from>
    <xdr:to>
      <xdr:col>19</xdr:col>
      <xdr:colOff>177800</xdr:colOff>
      <xdr:row>33</xdr:row>
      <xdr:rowOff>140970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785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160655</xdr:rowOff>
    </xdr:from>
    <xdr:to>
      <xdr:col>10</xdr:col>
      <xdr:colOff>165100</xdr:colOff>
      <xdr:row>34</xdr:row>
      <xdr:rowOff>90805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127635</xdr:rowOff>
    </xdr:from>
    <xdr:to>
      <xdr:col>15</xdr:col>
      <xdr:colOff>50800</xdr:colOff>
      <xdr:row>34</xdr:row>
      <xdr:rowOff>40005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578548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36847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23512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107332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17765</xdr:rowOff>
    </xdr:from>
    <xdr:to>
      <xdr:col>55</xdr:col>
      <xdr:colOff>50800</xdr:colOff>
      <xdr:row>39</xdr:row>
      <xdr:rowOff>119365</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7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167642</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68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22565</xdr:rowOff>
    </xdr:from>
    <xdr:to>
      <xdr:col>50</xdr:col>
      <xdr:colOff>165100</xdr:colOff>
      <xdr:row>39</xdr:row>
      <xdr:rowOff>124165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7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68565</xdr:rowOff>
    </xdr:from>
    <xdr:to>
      <xdr:col>55</xdr:col>
      <xdr:colOff>0</xdr:colOff>
      <xdr:row>39</xdr:row>
      <xdr:rowOff>73365</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755115"/>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25629</xdr:rowOff>
    </xdr:from>
    <xdr:to>
      <xdr:col>46</xdr:col>
      <xdr:colOff>38100</xdr:colOff>
      <xdr:row>39</xdr:row>
      <xdr:rowOff>127229</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7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73365</xdr:rowOff>
    </xdr:from>
    <xdr:to>
      <xdr:col>50</xdr:col>
      <xdr:colOff>114300</xdr:colOff>
      <xdr:row>39</xdr:row>
      <xdr:rowOff>76429</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75991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28509</xdr:rowOff>
    </xdr:from>
    <xdr:to>
      <xdr:col>41</xdr:col>
      <xdr:colOff>101600</xdr:colOff>
      <xdr:row>39</xdr:row>
      <xdr:rowOff>130109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71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76429</xdr:rowOff>
    </xdr:from>
    <xdr:to>
      <xdr:col>45</xdr:col>
      <xdr:colOff>177800</xdr:colOff>
      <xdr:row>39</xdr:row>
      <xdr:rowOff>79309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762979"/>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115292</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80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118356</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8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121236</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80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66766</xdr:rowOff>
    </xdr:from>
    <xdr:to>
      <xdr:col>24</xdr:col>
      <xdr:colOff>114300</xdr:colOff>
      <xdr:row>56</xdr:row>
      <xdr:rowOff>168366</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89643</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951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60234</xdr:rowOff>
    </xdr:from>
    <xdr:to>
      <xdr:col>20</xdr:col>
      <xdr:colOff>38100</xdr:colOff>
      <xdr:row>56</xdr:row>
      <xdr:rowOff>161834</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111034</xdr:rowOff>
    </xdr:from>
    <xdr:to>
      <xdr:col>24</xdr:col>
      <xdr:colOff>63500</xdr:colOff>
      <xdr:row>56</xdr:row>
      <xdr:rowOff>117566</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3797300" y="97122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78196</xdr:rowOff>
    </xdr:from>
    <xdr:to>
      <xdr:col>15</xdr:col>
      <xdr:colOff>101600</xdr:colOff>
      <xdr:row>57</xdr:row>
      <xdr:rowOff>8346</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111034</xdr:rowOff>
    </xdr:from>
    <xdr:to>
      <xdr:col>19</xdr:col>
      <xdr:colOff>177800</xdr:colOff>
      <xdr:row>56</xdr:row>
      <xdr:rowOff>128996</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97122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104322</xdr:rowOff>
    </xdr:from>
    <xdr:to>
      <xdr:col>10</xdr:col>
      <xdr:colOff>165100</xdr:colOff>
      <xdr:row>57</xdr:row>
      <xdr:rowOff>34472</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128996</xdr:rowOff>
    </xdr:from>
    <xdr:to>
      <xdr:col>15</xdr:col>
      <xdr:colOff>50800</xdr:colOff>
      <xdr:row>56</xdr:row>
      <xdr:rowOff>155122</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97301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6911</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24873</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4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50999</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69921</xdr:rowOff>
    </xdr:from>
    <xdr:to>
      <xdr:col>55</xdr:col>
      <xdr:colOff>50800</xdr:colOff>
      <xdr:row>65</xdr:row>
      <xdr:rowOff>71</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10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70147</xdr:rowOff>
    </xdr:from>
    <xdr:to>
      <xdr:col>50</xdr:col>
      <xdr:colOff>165100</xdr:colOff>
      <xdr:row>65</xdr:row>
      <xdr:rowOff>297</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10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120721</xdr:rowOff>
    </xdr:from>
    <xdr:to>
      <xdr:col>55</xdr:col>
      <xdr:colOff>0</xdr:colOff>
      <xdr:row>64</xdr:row>
      <xdr:rowOff>120947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1093521"/>
          <a:ext cx="8382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70216</xdr:rowOff>
    </xdr:from>
    <xdr:to>
      <xdr:col>46</xdr:col>
      <xdr:colOff>38100</xdr:colOff>
      <xdr:row>65</xdr:row>
      <xdr:rowOff>366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1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120947</xdr:rowOff>
    </xdr:from>
    <xdr:to>
      <xdr:col>50</xdr:col>
      <xdr:colOff>114300</xdr:colOff>
      <xdr:row>64</xdr:row>
      <xdr:rowOff>121016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109374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70285</xdr:rowOff>
    </xdr:from>
    <xdr:to>
      <xdr:col>41</xdr:col>
      <xdr:colOff>101600</xdr:colOff>
      <xdr:row>65</xdr:row>
      <xdr:rowOff>435</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10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121016</xdr:rowOff>
    </xdr:from>
    <xdr:to>
      <xdr:col>45</xdr:col>
      <xdr:colOff>177800</xdr:colOff>
      <xdr:row>64</xdr:row>
      <xdr:rowOff>121085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7861300" y="1109381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162874</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59411" y="111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162943</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83111" y="111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163012</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94111" y="111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a:extLst>
            <a:ext uri="{FF2B5EF4-FFF2-40B4-BE49-F238E27FC236}">
              <a16:creationId xmlns:a16="http://schemas.microsoft.com/office/drawing/2014/main" id="{00000000-0008-0000-0E00-00002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a:extLst>
            <a:ext uri="{FF2B5EF4-FFF2-40B4-BE49-F238E27FC236}">
              <a16:creationId xmlns:a16="http://schemas.microsoft.com/office/drawing/2014/main" id="{00000000-0008-0000-0E00-00002D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a:extLst>
            <a:ext uri="{FF2B5EF4-FFF2-40B4-BE49-F238E27FC236}">
              <a16:creationId xmlns:a16="http://schemas.microsoft.com/office/drawing/2014/main" id="{00000000-0008-0000-0E00-00002F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05" name="【認定こども園・幼稚園・保育所】&#10;有形固定資産減価償却率平均値テキスト">
          <a:extLst>
            <a:ext uri="{FF2B5EF4-FFF2-40B4-BE49-F238E27FC236}">
              <a16:creationId xmlns:a16="http://schemas.microsoft.com/office/drawing/2014/main" id="{00000000-0008-0000-0E00-000031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74386</xdr:rowOff>
    </xdr:from>
    <xdr:to>
      <xdr:col>85</xdr:col>
      <xdr:colOff>177800</xdr:colOff>
      <xdr:row>34</xdr:row>
      <xdr:rowOff>4536</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62687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160763</xdr:rowOff>
    </xdr:from>
    <xdr:ext cx="405111" cy="259045"/>
    <xdr:sp macro="" textlink="">
      <xdr:nvSpPr>
        <xdr:cNvPr id="316" name="【認定こども園・幼稚園・保育所】&#10;有形固定資産減価償却率該当値テキスト">
          <a:extLst>
            <a:ext uri="{FF2B5EF4-FFF2-40B4-BE49-F238E27FC236}">
              <a16:creationId xmlns:a16="http://schemas.microsoft.com/office/drawing/2014/main" id="{00000000-0008-0000-0E00-00003C010000}"/>
            </a:ext>
          </a:extLst>
        </xdr:cNvPr>
        <xdr:cNvSpPr txBox="1"/>
      </xdr:nvSpPr>
      <xdr:spPr>
        <a:xfrm>
          <a:off x="16357600" y="564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136434</xdr:rowOff>
    </xdr:from>
    <xdr:to>
      <xdr:col>81</xdr:col>
      <xdr:colOff>101600</xdr:colOff>
      <xdr:row>34</xdr:row>
      <xdr:rowOff>66584</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54305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125186</xdr:rowOff>
    </xdr:from>
    <xdr:to>
      <xdr:col>85</xdr:col>
      <xdr:colOff>127000</xdr:colOff>
      <xdr:row>34</xdr:row>
      <xdr:rowOff>15784</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5481300" y="578303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27033</xdr:rowOff>
    </xdr:from>
    <xdr:to>
      <xdr:col>76</xdr:col>
      <xdr:colOff>165100</xdr:colOff>
      <xdr:row>34</xdr:row>
      <xdr:rowOff>128633</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4541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xdr:rowOff>
    </xdr:from>
    <xdr:to>
      <xdr:col>81</xdr:col>
      <xdr:colOff>50800</xdr:colOff>
      <xdr:row>34</xdr:row>
      <xdr:rowOff>77833</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4592300" y="584508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89081</xdr:rowOff>
    </xdr:from>
    <xdr:to>
      <xdr:col>72</xdr:col>
      <xdr:colOff>38100</xdr:colOff>
      <xdr:row>35</xdr:row>
      <xdr:rowOff>19231</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13652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77833</xdr:rowOff>
    </xdr:from>
    <xdr:to>
      <xdr:col>76</xdr:col>
      <xdr:colOff>114300</xdr:colOff>
      <xdr:row>34</xdr:row>
      <xdr:rowOff>139881</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3703300" y="590713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24" name="n_2aveValue【認定こども園・幼稚園・保育所】&#10;有形固定資産減価償却率">
          <a:extLst>
            <a:ext uri="{FF2B5EF4-FFF2-40B4-BE49-F238E27FC236}">
              <a16:creationId xmlns:a16="http://schemas.microsoft.com/office/drawing/2014/main" id="{00000000-0008-0000-0E00-000044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25" name="n_3aveValue【認定こども園・幼稚園・保育所】&#10;有形固定資産減価償却率">
          <a:extLst>
            <a:ext uri="{FF2B5EF4-FFF2-40B4-BE49-F238E27FC236}">
              <a16:creationId xmlns:a16="http://schemas.microsoft.com/office/drawing/2014/main" id="{00000000-0008-0000-0E00-000045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83111</xdr:rowOff>
    </xdr:from>
    <xdr:ext cx="405111" cy="259045"/>
    <xdr:sp macro="" textlink="">
      <xdr:nvSpPr>
        <xdr:cNvPr id="326" name="n_1mainValue【認定こども園・幼稚園・保育所】&#10;有形固定資産減価償却率">
          <a:extLst>
            <a:ext uri="{FF2B5EF4-FFF2-40B4-BE49-F238E27FC236}">
              <a16:creationId xmlns:a16="http://schemas.microsoft.com/office/drawing/2014/main" id="{00000000-0008-0000-0E00-000046010000}"/>
            </a:ext>
          </a:extLst>
        </xdr:cNvPr>
        <xdr:cNvSpPr txBox="1"/>
      </xdr:nvSpPr>
      <xdr:spPr>
        <a:xfrm>
          <a:off x="1526604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145160</xdr:rowOff>
    </xdr:from>
    <xdr:ext cx="405111" cy="259045"/>
    <xdr:sp macro="" textlink="">
      <xdr:nvSpPr>
        <xdr:cNvPr id="327" name="n_2mainValue【認定こども園・幼稚園・保育所】&#10;有形固定資産減価償却率">
          <a:extLst>
            <a:ext uri="{FF2B5EF4-FFF2-40B4-BE49-F238E27FC236}">
              <a16:creationId xmlns:a16="http://schemas.microsoft.com/office/drawing/2014/main" id="{00000000-0008-0000-0E00-000047010000}"/>
            </a:ext>
          </a:extLst>
        </xdr:cNvPr>
        <xdr:cNvSpPr txBox="1"/>
      </xdr:nvSpPr>
      <xdr:spPr>
        <a:xfrm>
          <a:off x="14389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35758</xdr:rowOff>
    </xdr:from>
    <xdr:ext cx="405111" cy="259045"/>
    <xdr:sp macro="" textlink="">
      <xdr:nvSpPr>
        <xdr:cNvPr id="328" name="n_3mainValue【認定こども園・幼稚園・保育所】&#10;有形固定資産減価償却率">
          <a:extLst>
            <a:ext uri="{FF2B5EF4-FFF2-40B4-BE49-F238E27FC236}">
              <a16:creationId xmlns:a16="http://schemas.microsoft.com/office/drawing/2014/main" id="{00000000-0008-0000-0E00-000048010000}"/>
            </a:ext>
          </a:extLst>
        </xdr:cNvPr>
        <xdr:cNvSpPr txBox="1"/>
      </xdr:nvSpPr>
      <xdr:spPr>
        <a:xfrm>
          <a:off x="13500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a:extLst>
            <a:ext uri="{FF2B5EF4-FFF2-40B4-BE49-F238E27FC236}">
              <a16:creationId xmlns:a16="http://schemas.microsoft.com/office/drawing/2014/main" id="{00000000-0008-0000-0E00-00005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a:extLst>
            <a:ext uri="{FF2B5EF4-FFF2-40B4-BE49-F238E27FC236}">
              <a16:creationId xmlns:a16="http://schemas.microsoft.com/office/drawing/2014/main" id="{00000000-0008-0000-0E00-000061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a:extLst>
            <a:ext uri="{FF2B5EF4-FFF2-40B4-BE49-F238E27FC236}">
              <a16:creationId xmlns:a16="http://schemas.microsoft.com/office/drawing/2014/main" id="{00000000-0008-0000-0E00-000063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357" name="【認定こども園・幼稚園・保育所】&#10;一人当たり面積平均値テキスト">
          <a:extLst>
            <a:ext uri="{FF2B5EF4-FFF2-40B4-BE49-F238E27FC236}">
              <a16:creationId xmlns:a16="http://schemas.microsoft.com/office/drawing/2014/main" id="{00000000-0008-0000-0E00-000065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368" name="【認定こども園・幼稚園・保育所】&#10;一人当たり面積該当値テキスト">
          <a:extLst>
            <a:ext uri="{FF2B5EF4-FFF2-40B4-BE49-F238E27FC236}">
              <a16:creationId xmlns:a16="http://schemas.microsoft.com/office/drawing/2014/main" id="{00000000-0008-0000-0E00-000070010000}"/>
            </a:ext>
          </a:extLst>
        </xdr:cNvPr>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55880</xdr:rowOff>
    </xdr:from>
    <xdr:to>
      <xdr:col>102</xdr:col>
      <xdr:colOff>165100</xdr:colOff>
      <xdr:row>41</xdr:row>
      <xdr:rowOff>157480</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9494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106680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19545300" y="713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375" name="n_1aveValue【認定こども園・幼稚園・保育所】&#10;一人当たり面積">
          <a:extLst>
            <a:ext uri="{FF2B5EF4-FFF2-40B4-BE49-F238E27FC236}">
              <a16:creationId xmlns:a16="http://schemas.microsoft.com/office/drawing/2014/main" id="{00000000-0008-0000-0E00-000077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376" name="n_2ave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77" name="n_3aveValue【認定こども園・幼稚園・保育所】&#10;一人当たり面積">
          <a:extLst>
            <a:ext uri="{FF2B5EF4-FFF2-40B4-BE49-F238E27FC236}">
              <a16:creationId xmlns:a16="http://schemas.microsoft.com/office/drawing/2014/main" id="{00000000-0008-0000-0E00-000079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378" name="n_1main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379" name="n_2mainValue【認定こども園・幼稚園・保育所】&#10;一人当たり面積">
          <a:extLst>
            <a:ext uri="{FF2B5EF4-FFF2-40B4-BE49-F238E27FC236}">
              <a16:creationId xmlns:a16="http://schemas.microsoft.com/office/drawing/2014/main" id="{00000000-0008-0000-0E00-00007B010000}"/>
            </a:ext>
          </a:extLst>
        </xdr:cNvPr>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148607</xdr:rowOff>
    </xdr:from>
    <xdr:ext cx="469744" cy="259045"/>
    <xdr:sp macro="" textlink="">
      <xdr:nvSpPr>
        <xdr:cNvPr id="380" name="n_3mainValue【認定こども園・幼稚園・保育所】&#10;一人当たり面積">
          <a:extLst>
            <a:ext uri="{FF2B5EF4-FFF2-40B4-BE49-F238E27FC236}">
              <a16:creationId xmlns:a16="http://schemas.microsoft.com/office/drawing/2014/main" id="{00000000-0008-0000-0E00-00007C010000}"/>
            </a:ext>
          </a:extLst>
        </xdr:cNvPr>
        <xdr:cNvSpPr txBox="1"/>
      </xdr:nvSpPr>
      <xdr:spPr>
        <a:xfrm>
          <a:off x="19310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a:extLst>
            <a:ext uri="{FF2B5EF4-FFF2-40B4-BE49-F238E27FC236}">
              <a16:creationId xmlns:a16="http://schemas.microsoft.com/office/drawing/2014/main" id="{00000000-0008-0000-0E00-00009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a:extLst>
            <a:ext uri="{FF2B5EF4-FFF2-40B4-BE49-F238E27FC236}">
              <a16:creationId xmlns:a16="http://schemas.microsoft.com/office/drawing/2014/main" id="{00000000-0008-0000-0E00-000096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a:extLst>
            <a:ext uri="{FF2B5EF4-FFF2-40B4-BE49-F238E27FC236}">
              <a16:creationId xmlns:a16="http://schemas.microsoft.com/office/drawing/2014/main" id="{00000000-0008-0000-0E00-000098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10" name="【学校施設】&#10;有形固定資産減価償却率平均値テキスト">
          <a:extLst>
            <a:ext uri="{FF2B5EF4-FFF2-40B4-BE49-F238E27FC236}">
              <a16:creationId xmlns:a16="http://schemas.microsoft.com/office/drawing/2014/main" id="{00000000-0008-0000-0E00-00009A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170180</xdr:rowOff>
    </xdr:from>
    <xdr:to>
      <xdr:col>85</xdr:col>
      <xdr:colOff>177800</xdr:colOff>
      <xdr:row>58</xdr:row>
      <xdr:rowOff>100330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6268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21607</xdr:rowOff>
    </xdr:from>
    <xdr:ext cx="405111" cy="259045"/>
    <xdr:sp macro="" textlink="">
      <xdr:nvSpPr>
        <xdr:cNvPr id="421" name="【学校施設】&#10;有形固定資産減価償却率該当値テキスト">
          <a:extLst>
            <a:ext uri="{FF2B5EF4-FFF2-40B4-BE49-F238E27FC236}">
              <a16:creationId xmlns:a16="http://schemas.microsoft.com/office/drawing/2014/main" id="{00000000-0008-0000-0E00-0000A5010000}"/>
            </a:ext>
          </a:extLst>
        </xdr:cNvPr>
        <xdr:cNvSpPr txBox="1"/>
      </xdr:nvSpPr>
      <xdr:spPr>
        <a:xfrm>
          <a:off x="16357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49530</xdr:rowOff>
    </xdr:from>
    <xdr:to>
      <xdr:col>85</xdr:col>
      <xdr:colOff>127000</xdr:colOff>
      <xdr:row>58</xdr:row>
      <xdr:rowOff>91440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5481300" y="9993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133350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flipV="1">
          <a:off x="14592300" y="10035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3703300" y="1003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28" name="n_1aveValue【学校施設】&#10;有形固定資産減価償却率">
          <a:extLst>
            <a:ext uri="{FF2B5EF4-FFF2-40B4-BE49-F238E27FC236}">
              <a16:creationId xmlns:a16="http://schemas.microsoft.com/office/drawing/2014/main" id="{00000000-0008-0000-0E00-0000AC01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29" name="n_2aveValue【学校施設】&#10;有形固定資産減価償却率">
          <a:extLst>
            <a:ext uri="{FF2B5EF4-FFF2-40B4-BE49-F238E27FC236}">
              <a16:creationId xmlns:a16="http://schemas.microsoft.com/office/drawing/2014/main" id="{00000000-0008-0000-0E00-0000AD01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30" name="n_3aveValue【学校施設】&#10;有形固定資産減価償却率">
          <a:extLst>
            <a:ext uri="{FF2B5EF4-FFF2-40B4-BE49-F238E27FC236}">
              <a16:creationId xmlns:a16="http://schemas.microsoft.com/office/drawing/2014/main" id="{00000000-0008-0000-0E00-0000AE01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31" name="n_1mainValue【学校施設】&#10;有形固定資産減価償却率">
          <a:extLst>
            <a:ext uri="{FF2B5EF4-FFF2-40B4-BE49-F238E27FC236}">
              <a16:creationId xmlns:a16="http://schemas.microsoft.com/office/drawing/2014/main" id="{00000000-0008-0000-0E00-0000AF010000}"/>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432" name="n_2mainValue【学校施設】&#10;有形固定資産減価償却率">
          <a:extLst>
            <a:ext uri="{FF2B5EF4-FFF2-40B4-BE49-F238E27FC236}">
              <a16:creationId xmlns:a16="http://schemas.microsoft.com/office/drawing/2014/main" id="{00000000-0008-0000-0E00-0000B0010000}"/>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433" name="n_3mainValue【学校施設】&#10;有形固定資産減価償却率">
          <a:extLst>
            <a:ext uri="{FF2B5EF4-FFF2-40B4-BE49-F238E27FC236}">
              <a16:creationId xmlns:a16="http://schemas.microsoft.com/office/drawing/2014/main" id="{00000000-0008-0000-0E00-0000B1010000}"/>
            </a:ext>
          </a:extLst>
        </xdr:cNvPr>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a:extLst>
            <a:ext uri="{FF2B5EF4-FFF2-40B4-BE49-F238E27FC236}">
              <a16:creationId xmlns:a16="http://schemas.microsoft.com/office/drawing/2014/main" id="{00000000-0008-0000-0E00-0000C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a:extLst>
            <a:ext uri="{FF2B5EF4-FFF2-40B4-BE49-F238E27FC236}">
              <a16:creationId xmlns:a16="http://schemas.microsoft.com/office/drawing/2014/main" id="{00000000-0008-0000-0E00-0000C901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a:extLst>
            <a:ext uri="{FF2B5EF4-FFF2-40B4-BE49-F238E27FC236}">
              <a16:creationId xmlns:a16="http://schemas.microsoft.com/office/drawing/2014/main" id="{00000000-0008-0000-0E00-0000CB01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a:extLst>
            <a:ext uri="{FF2B5EF4-FFF2-40B4-BE49-F238E27FC236}">
              <a16:creationId xmlns:a16="http://schemas.microsoft.com/office/drawing/2014/main" id="{00000000-0008-0000-0E00-0000CD01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43383</xdr:rowOff>
    </xdr:from>
    <xdr:to>
      <xdr:col>116</xdr:col>
      <xdr:colOff>114300</xdr:colOff>
      <xdr:row>63</xdr:row>
      <xdr:rowOff>144983</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2110700" y="108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129760</xdr:rowOff>
    </xdr:from>
    <xdr:ext cx="469744" cy="259045"/>
    <xdr:sp macro="" textlink="">
      <xdr:nvSpPr>
        <xdr:cNvPr id="472" name="【学校施設】&#10;一人当たり面積該当値テキスト">
          <a:extLst>
            <a:ext uri="{FF2B5EF4-FFF2-40B4-BE49-F238E27FC236}">
              <a16:creationId xmlns:a16="http://schemas.microsoft.com/office/drawing/2014/main" id="{00000000-0008-0000-0E00-0000D8010000}"/>
            </a:ext>
          </a:extLst>
        </xdr:cNvPr>
        <xdr:cNvSpPr txBox="1"/>
      </xdr:nvSpPr>
      <xdr:spPr>
        <a:xfrm>
          <a:off x="22199600" y="1075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49784</xdr:rowOff>
    </xdr:from>
    <xdr:to>
      <xdr:col>112</xdr:col>
      <xdr:colOff>38100</xdr:colOff>
      <xdr:row>63</xdr:row>
      <xdr:rowOff>151384</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1272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94183</xdr:rowOff>
    </xdr:from>
    <xdr:to>
      <xdr:col>116</xdr:col>
      <xdr:colOff>63500</xdr:colOff>
      <xdr:row>63</xdr:row>
      <xdr:rowOff>100584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1323300" y="1089553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53442</xdr:rowOff>
    </xdr:from>
    <xdr:to>
      <xdr:col>107</xdr:col>
      <xdr:colOff>101600</xdr:colOff>
      <xdr:row>63</xdr:row>
      <xdr:rowOff>155042</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03835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100584</xdr:rowOff>
    </xdr:from>
    <xdr:to>
      <xdr:col>111</xdr:col>
      <xdr:colOff>177800</xdr:colOff>
      <xdr:row>63</xdr:row>
      <xdr:rowOff>104242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0434300" y="1090193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57099</xdr:rowOff>
    </xdr:from>
    <xdr:to>
      <xdr:col>102</xdr:col>
      <xdr:colOff>165100</xdr:colOff>
      <xdr:row>63</xdr:row>
      <xdr:rowOff>158699</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94945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104242</xdr:rowOff>
    </xdr:from>
    <xdr:to>
      <xdr:col>107</xdr:col>
      <xdr:colOff>50800</xdr:colOff>
      <xdr:row>63</xdr:row>
      <xdr:rowOff>107899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9545300" y="109055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a:extLst>
            <a:ext uri="{FF2B5EF4-FFF2-40B4-BE49-F238E27FC236}">
              <a16:creationId xmlns:a16="http://schemas.microsoft.com/office/drawing/2014/main" id="{00000000-0008-0000-0E00-0000DF01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80" name="n_2aveValue【学校施設】&#10;一人当たり面積">
          <a:extLst>
            <a:ext uri="{FF2B5EF4-FFF2-40B4-BE49-F238E27FC236}">
              <a16:creationId xmlns:a16="http://schemas.microsoft.com/office/drawing/2014/main" id="{00000000-0008-0000-0E00-0000E001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81" name="n_3aveValue【学校施設】&#10;一人当たり面積">
          <a:extLst>
            <a:ext uri="{FF2B5EF4-FFF2-40B4-BE49-F238E27FC236}">
              <a16:creationId xmlns:a16="http://schemas.microsoft.com/office/drawing/2014/main" id="{00000000-0008-0000-0E00-0000E101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142511</xdr:rowOff>
    </xdr:from>
    <xdr:ext cx="469744" cy="259045"/>
    <xdr:sp macro="" textlink="">
      <xdr:nvSpPr>
        <xdr:cNvPr id="482" name="n_1mainValue【学校施設】&#10;一人当たり面積">
          <a:extLst>
            <a:ext uri="{FF2B5EF4-FFF2-40B4-BE49-F238E27FC236}">
              <a16:creationId xmlns:a16="http://schemas.microsoft.com/office/drawing/2014/main" id="{00000000-0008-0000-0E00-0000E2010000}"/>
            </a:ext>
          </a:extLst>
        </xdr:cNvPr>
        <xdr:cNvSpPr txBox="1"/>
      </xdr:nvSpPr>
      <xdr:spPr>
        <a:xfrm>
          <a:off x="210757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146169</xdr:rowOff>
    </xdr:from>
    <xdr:ext cx="469744" cy="259045"/>
    <xdr:sp macro="" textlink="">
      <xdr:nvSpPr>
        <xdr:cNvPr id="483" name="n_2mainValue【学校施設】&#10;一人当たり面積">
          <a:extLst>
            <a:ext uri="{FF2B5EF4-FFF2-40B4-BE49-F238E27FC236}">
              <a16:creationId xmlns:a16="http://schemas.microsoft.com/office/drawing/2014/main" id="{00000000-0008-0000-0E00-0000E3010000}"/>
            </a:ext>
          </a:extLst>
        </xdr:cNvPr>
        <xdr:cNvSpPr txBox="1"/>
      </xdr:nvSpPr>
      <xdr:spPr>
        <a:xfrm>
          <a:off x="20199427" y="1094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149826</xdr:rowOff>
    </xdr:from>
    <xdr:ext cx="469744" cy="259045"/>
    <xdr:sp macro="" textlink="">
      <xdr:nvSpPr>
        <xdr:cNvPr id="484" name="n_3mainValue【学校施設】&#10;一人当たり面積">
          <a:extLst>
            <a:ext uri="{FF2B5EF4-FFF2-40B4-BE49-F238E27FC236}">
              <a16:creationId xmlns:a16="http://schemas.microsoft.com/office/drawing/2014/main" id="{00000000-0008-0000-0E00-0000E4010000}"/>
            </a:ext>
          </a:extLst>
        </xdr:cNvPr>
        <xdr:cNvSpPr txBox="1"/>
      </xdr:nvSpPr>
      <xdr:spPr>
        <a:xfrm>
          <a:off x="19310427" y="109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a:extLst>
            <a:ext uri="{FF2B5EF4-FFF2-40B4-BE49-F238E27FC236}">
              <a16:creationId xmlns:a16="http://schemas.microsoft.com/office/drawing/2014/main" id="{00000000-0008-0000-0E00-0000F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15" name="【児童館】&#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526" name="【児童館】&#10;有形固定資産減価償却率該当値テキスト">
          <a:extLst>
            <a:ext uri="{FF2B5EF4-FFF2-40B4-BE49-F238E27FC236}">
              <a16:creationId xmlns:a16="http://schemas.microsoft.com/office/drawing/2014/main" id="{00000000-0008-0000-0E00-00000E020000}"/>
            </a:ext>
          </a:extLst>
        </xdr:cNvPr>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543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108313</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5481300" y="143027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454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108313</xdr:rowOff>
    </xdr:from>
    <xdr:to>
      <xdr:col>81</xdr:col>
      <xdr:colOff>50800</xdr:colOff>
      <xdr:row>83</xdr:row>
      <xdr:rowOff>144236</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4592300" y="143386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3652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84</xdr:row>
      <xdr:rowOff>8708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3703300" y="143745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33" name="n_1aveValue【児童館】&#10;有形固定資産減価償却率">
          <a:extLst>
            <a:ext uri="{FF2B5EF4-FFF2-40B4-BE49-F238E27FC236}">
              <a16:creationId xmlns:a16="http://schemas.microsoft.com/office/drawing/2014/main" id="{00000000-0008-0000-0E00-000015020000}"/>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34" name="n_2aveValue【児童館】&#10;有形固定資産減価償却率">
          <a:extLst>
            <a:ext uri="{FF2B5EF4-FFF2-40B4-BE49-F238E27FC236}">
              <a16:creationId xmlns:a16="http://schemas.microsoft.com/office/drawing/2014/main" id="{00000000-0008-0000-0E00-000016020000}"/>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35" name="n_3aveValue【児童館】&#10;有形固定資産減価償却率">
          <a:extLst>
            <a:ext uri="{FF2B5EF4-FFF2-40B4-BE49-F238E27FC236}">
              <a16:creationId xmlns:a16="http://schemas.microsoft.com/office/drawing/2014/main" id="{00000000-0008-0000-0E00-000017020000}"/>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536" name="n_1mainValue【児童館】&#10;有形固定資産減価償却率">
          <a:extLst>
            <a:ext uri="{FF2B5EF4-FFF2-40B4-BE49-F238E27FC236}">
              <a16:creationId xmlns:a16="http://schemas.microsoft.com/office/drawing/2014/main" id="{00000000-0008-0000-0E00-000018020000}"/>
            </a:ext>
          </a:extLst>
        </xdr:cNvPr>
        <xdr:cNvSpPr txBox="1"/>
      </xdr:nvSpPr>
      <xdr:spPr>
        <a:xfrm>
          <a:off x="15266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537" name="n_2mainValue【児童館】&#10;有形固定資産減価償却率">
          <a:extLst>
            <a:ext uri="{FF2B5EF4-FFF2-40B4-BE49-F238E27FC236}">
              <a16:creationId xmlns:a16="http://schemas.microsoft.com/office/drawing/2014/main" id="{00000000-0008-0000-0E00-000019020000}"/>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538" name="n_3mainValue【児童館】&#10;有形固定資産減価償却率">
          <a:extLst>
            <a:ext uri="{FF2B5EF4-FFF2-40B4-BE49-F238E27FC236}">
              <a16:creationId xmlns:a16="http://schemas.microsoft.com/office/drawing/2014/main" id="{00000000-0008-0000-0E00-00001A020000}"/>
            </a:ext>
          </a:extLst>
        </xdr:cNvPr>
        <xdr:cNvSpPr txBox="1"/>
      </xdr:nvSpPr>
      <xdr:spPr>
        <a:xfrm>
          <a:off x="13500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a:extLst>
            <a:ext uri="{FF2B5EF4-FFF2-40B4-BE49-F238E27FC236}">
              <a16:creationId xmlns:a16="http://schemas.microsoft.com/office/drawing/2014/main" id="{00000000-0008-0000-0E00-00003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63" name="【児童館】&#10;一人当たり面積最小値テキスト">
          <a:extLst>
            <a:ext uri="{FF2B5EF4-FFF2-40B4-BE49-F238E27FC236}">
              <a16:creationId xmlns:a16="http://schemas.microsoft.com/office/drawing/2014/main" id="{00000000-0008-0000-0E00-000033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65" name="【児童館】&#10;一人当たり面積最大値テキスト">
          <a:extLst>
            <a:ext uri="{FF2B5EF4-FFF2-40B4-BE49-F238E27FC236}">
              <a16:creationId xmlns:a16="http://schemas.microsoft.com/office/drawing/2014/main" id="{00000000-0008-0000-0E00-000035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7" name="【児童館】&#10;一人当たり面積平均値テキスト">
          <a:extLst>
            <a:ext uri="{FF2B5EF4-FFF2-40B4-BE49-F238E27FC236}">
              <a16:creationId xmlns:a16="http://schemas.microsoft.com/office/drawing/2014/main" id="{00000000-0008-0000-0E00-000037020000}"/>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578" name="【児童館】&#10;一人当たり面積該当値テキスト">
          <a:extLst>
            <a:ext uri="{FF2B5EF4-FFF2-40B4-BE49-F238E27FC236}">
              <a16:creationId xmlns:a16="http://schemas.microsoft.com/office/drawing/2014/main" id="{00000000-0008-0000-0E00-00004202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15239</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21323300" y="14756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585" name="n_1aveValue【児童館】&#10;一人当たり面積">
          <a:extLst>
            <a:ext uri="{FF2B5EF4-FFF2-40B4-BE49-F238E27FC236}">
              <a16:creationId xmlns:a16="http://schemas.microsoft.com/office/drawing/2014/main" id="{00000000-0008-0000-0E00-000049020000}"/>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86" name="n_2aveValue【児童館】&#10;一人当たり面積">
          <a:extLst>
            <a:ext uri="{FF2B5EF4-FFF2-40B4-BE49-F238E27FC236}">
              <a16:creationId xmlns:a16="http://schemas.microsoft.com/office/drawing/2014/main" id="{00000000-0008-0000-0E00-00004A02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87" name="n_3aveValue【児童館】&#10;一人当たり面積">
          <a:extLst>
            <a:ext uri="{FF2B5EF4-FFF2-40B4-BE49-F238E27FC236}">
              <a16:creationId xmlns:a16="http://schemas.microsoft.com/office/drawing/2014/main" id="{00000000-0008-0000-0E00-00004B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588" name="n_1mainValue【児童館】&#10;一人当たり面積">
          <a:extLst>
            <a:ext uri="{FF2B5EF4-FFF2-40B4-BE49-F238E27FC236}">
              <a16:creationId xmlns:a16="http://schemas.microsoft.com/office/drawing/2014/main" id="{00000000-0008-0000-0E00-00004C02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589" name="n_2mainValue【児童館】&#10;一人当たり面積">
          <a:extLst>
            <a:ext uri="{FF2B5EF4-FFF2-40B4-BE49-F238E27FC236}">
              <a16:creationId xmlns:a16="http://schemas.microsoft.com/office/drawing/2014/main" id="{00000000-0008-0000-0E00-00004D020000}"/>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590" name="n_3mainValue【児童館】&#10;一人当たり面積">
          <a:extLst>
            <a:ext uri="{FF2B5EF4-FFF2-40B4-BE49-F238E27FC236}">
              <a16:creationId xmlns:a16="http://schemas.microsoft.com/office/drawing/2014/main" id="{00000000-0008-0000-0E00-00004E020000}"/>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00000000-0008-0000-0E00-00006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7" name="【公民館】&#10;有形固定資産減価償却率最小値テキスト">
          <a:extLst>
            <a:ext uri="{FF2B5EF4-FFF2-40B4-BE49-F238E27FC236}">
              <a16:creationId xmlns:a16="http://schemas.microsoft.com/office/drawing/2014/main" id="{00000000-0008-0000-0E00-000069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00000000-0008-0000-0E00-00006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21" name="【公民館】&#10;有形固定資産減価償却率平均値テキスト">
          <a:extLst>
            <a:ext uri="{FF2B5EF4-FFF2-40B4-BE49-F238E27FC236}">
              <a16:creationId xmlns:a16="http://schemas.microsoft.com/office/drawing/2014/main" id="{00000000-0008-0000-0E00-00006D020000}"/>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6268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136089</xdr:rowOff>
    </xdr:from>
    <xdr:ext cx="405111" cy="259045"/>
    <xdr:sp macro="" textlink="">
      <xdr:nvSpPr>
        <xdr:cNvPr id="632" name="【公民館】&#10;有形固定資産減価償却率該当値テキスト">
          <a:extLst>
            <a:ext uri="{FF2B5EF4-FFF2-40B4-BE49-F238E27FC236}">
              <a16:creationId xmlns:a16="http://schemas.microsoft.com/office/drawing/2014/main" id="{00000000-0008-0000-0E00-000078020000}"/>
            </a:ext>
          </a:extLst>
        </xdr:cNvPr>
        <xdr:cNvSpPr txBox="1"/>
      </xdr:nvSpPr>
      <xdr:spPr>
        <a:xfrm>
          <a:off x="16357600"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18869</xdr:rowOff>
    </xdr:from>
    <xdr:to>
      <xdr:col>81</xdr:col>
      <xdr:colOff>101600</xdr:colOff>
      <xdr:row>104</xdr:row>
      <xdr:rowOff>120469</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5430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37012</xdr:rowOff>
    </xdr:from>
    <xdr:to>
      <xdr:col>85</xdr:col>
      <xdr:colOff>127000</xdr:colOff>
      <xdr:row>104</xdr:row>
      <xdr:rowOff>69669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5481300" y="178678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104</xdr:row>
      <xdr:rowOff>69669</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4592300" y="178645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3652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33745</xdr:rowOff>
    </xdr:from>
    <xdr:to>
      <xdr:col>76</xdr:col>
      <xdr:colOff>114300</xdr:colOff>
      <xdr:row>104</xdr:row>
      <xdr:rowOff>66402</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3703300" y="178645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39" name="n_1aveValue【公民館】&#10;有形固定資産減価償却率">
          <a:extLst>
            <a:ext uri="{FF2B5EF4-FFF2-40B4-BE49-F238E27FC236}">
              <a16:creationId xmlns:a16="http://schemas.microsoft.com/office/drawing/2014/main" id="{00000000-0008-0000-0E00-00007F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40" name="n_2aveValue【公民館】&#10;有形固定資産減価償却率">
          <a:extLst>
            <a:ext uri="{FF2B5EF4-FFF2-40B4-BE49-F238E27FC236}">
              <a16:creationId xmlns:a16="http://schemas.microsoft.com/office/drawing/2014/main" id="{00000000-0008-0000-0E00-000080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41" name="n_3aveValue【公民館】&#10;有形固定資産減価償却率">
          <a:extLst>
            <a:ext uri="{FF2B5EF4-FFF2-40B4-BE49-F238E27FC236}">
              <a16:creationId xmlns:a16="http://schemas.microsoft.com/office/drawing/2014/main" id="{00000000-0008-0000-0E00-000081020000}"/>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111596</xdr:rowOff>
    </xdr:from>
    <xdr:ext cx="405111" cy="259045"/>
    <xdr:sp macro="" textlink="">
      <xdr:nvSpPr>
        <xdr:cNvPr id="642" name="n_1mainValue【公民館】&#10;有形固定資産減価償却率">
          <a:extLst>
            <a:ext uri="{FF2B5EF4-FFF2-40B4-BE49-F238E27FC236}">
              <a16:creationId xmlns:a16="http://schemas.microsoft.com/office/drawing/2014/main" id="{00000000-0008-0000-0E00-000082020000}"/>
            </a:ext>
          </a:extLst>
        </xdr:cNvPr>
        <xdr:cNvSpPr txBox="1"/>
      </xdr:nvSpPr>
      <xdr:spPr>
        <a:xfrm>
          <a:off x="152660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75672</xdr:rowOff>
    </xdr:from>
    <xdr:ext cx="405111" cy="259045"/>
    <xdr:sp macro="" textlink="">
      <xdr:nvSpPr>
        <xdr:cNvPr id="643" name="n_2mainValue【公民館】&#10;有形固定資産減価償却率">
          <a:extLst>
            <a:ext uri="{FF2B5EF4-FFF2-40B4-BE49-F238E27FC236}">
              <a16:creationId xmlns:a16="http://schemas.microsoft.com/office/drawing/2014/main" id="{00000000-0008-0000-0E00-000083020000}"/>
            </a:ext>
          </a:extLst>
        </xdr:cNvPr>
        <xdr:cNvSpPr txBox="1"/>
      </xdr:nvSpPr>
      <xdr:spPr>
        <a:xfrm>
          <a:off x="14389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108329</xdr:rowOff>
    </xdr:from>
    <xdr:ext cx="405111" cy="259045"/>
    <xdr:sp macro="" textlink="">
      <xdr:nvSpPr>
        <xdr:cNvPr id="644" name="n_3mainValue【公民館】&#10;有形固定資産減価償却率">
          <a:extLst>
            <a:ext uri="{FF2B5EF4-FFF2-40B4-BE49-F238E27FC236}">
              <a16:creationId xmlns:a16="http://schemas.microsoft.com/office/drawing/2014/main" id="{00000000-0008-0000-0E00-000084020000}"/>
            </a:ext>
          </a:extLst>
        </xdr:cNvPr>
        <xdr:cNvSpPr txBox="1"/>
      </xdr:nvSpPr>
      <xdr:spPr>
        <a:xfrm>
          <a:off x="13500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00000000-0008-0000-0E00-00009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1" name="【公民館】&#10;一人当たり面積最小値テキスト">
          <a:extLst>
            <a:ext uri="{FF2B5EF4-FFF2-40B4-BE49-F238E27FC236}">
              <a16:creationId xmlns:a16="http://schemas.microsoft.com/office/drawing/2014/main" id="{00000000-0008-0000-0E00-00009F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3" name="【公民館】&#10;一人当たり面積最大値テキスト">
          <a:extLst>
            <a:ext uri="{FF2B5EF4-FFF2-40B4-BE49-F238E27FC236}">
              <a16:creationId xmlns:a16="http://schemas.microsoft.com/office/drawing/2014/main" id="{00000000-0008-0000-0E00-0000A1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5" name="【公民館】&#10;一人当たり面積平均値テキスト">
          <a:extLst>
            <a:ext uri="{FF2B5EF4-FFF2-40B4-BE49-F238E27FC236}">
              <a16:creationId xmlns:a16="http://schemas.microsoft.com/office/drawing/2014/main" id="{00000000-0008-0000-0E00-0000A3020000}"/>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170724</xdr:rowOff>
    </xdr:from>
    <xdr:to>
      <xdr:col>116</xdr:col>
      <xdr:colOff>114300</xdr:colOff>
      <xdr:row>106</xdr:row>
      <xdr:rowOff>100874</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22110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22151</xdr:rowOff>
    </xdr:from>
    <xdr:ext cx="469744" cy="259045"/>
    <xdr:sp macro="" textlink="">
      <xdr:nvSpPr>
        <xdr:cNvPr id="686" name="【公民館】&#10;一人当たり面積該当値テキスト">
          <a:extLst>
            <a:ext uri="{FF2B5EF4-FFF2-40B4-BE49-F238E27FC236}">
              <a16:creationId xmlns:a16="http://schemas.microsoft.com/office/drawing/2014/main" id="{00000000-0008-0000-0E00-0000AE020000}"/>
            </a:ext>
          </a:extLst>
        </xdr:cNvPr>
        <xdr:cNvSpPr txBox="1"/>
      </xdr:nvSpPr>
      <xdr:spPr>
        <a:xfrm>
          <a:off x="22199600" y="180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50074</xdr:rowOff>
    </xdr:from>
    <xdr:to>
      <xdr:col>116</xdr:col>
      <xdr:colOff>63500</xdr:colOff>
      <xdr:row>106</xdr:row>
      <xdr:rowOff>53339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1323300" y="182237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59871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0434300" y="1822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9494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63137</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9545300" y="18233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3" name="n_1aveValue【公民館】&#10;一人当たり面積">
          <a:extLst>
            <a:ext uri="{FF2B5EF4-FFF2-40B4-BE49-F238E27FC236}">
              <a16:creationId xmlns:a16="http://schemas.microsoft.com/office/drawing/2014/main" id="{00000000-0008-0000-0E00-0000B5020000}"/>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4" name="n_2aveValue【公民館】&#10;一人当たり面積">
          <a:extLst>
            <a:ext uri="{FF2B5EF4-FFF2-40B4-BE49-F238E27FC236}">
              <a16:creationId xmlns:a16="http://schemas.microsoft.com/office/drawing/2014/main" id="{00000000-0008-0000-0E00-0000B602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5" name="n_3aveValue【公民館】&#10;一人当たり面積">
          <a:extLst>
            <a:ext uri="{FF2B5EF4-FFF2-40B4-BE49-F238E27FC236}">
              <a16:creationId xmlns:a16="http://schemas.microsoft.com/office/drawing/2014/main" id="{00000000-0008-0000-0E00-0000B702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696" name="n_1mainValue【公民館】&#10;一人当たり面積">
          <a:extLst>
            <a:ext uri="{FF2B5EF4-FFF2-40B4-BE49-F238E27FC236}">
              <a16:creationId xmlns:a16="http://schemas.microsoft.com/office/drawing/2014/main" id="{00000000-0008-0000-0E00-0000B8020000}"/>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97" name="n_2mainValue【公民館】&#10;一人当たり面積">
          <a:extLst>
            <a:ext uri="{FF2B5EF4-FFF2-40B4-BE49-F238E27FC236}">
              <a16:creationId xmlns:a16="http://schemas.microsoft.com/office/drawing/2014/main" id="{00000000-0008-0000-0E00-0000B9020000}"/>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105064</xdr:rowOff>
    </xdr:from>
    <xdr:ext cx="469744" cy="259045"/>
    <xdr:sp macro="" textlink="">
      <xdr:nvSpPr>
        <xdr:cNvPr id="698" name="n_3mainValue【公民館】&#10;一人当たり面積">
          <a:extLst>
            <a:ext uri="{FF2B5EF4-FFF2-40B4-BE49-F238E27FC236}">
              <a16:creationId xmlns:a16="http://schemas.microsoft.com/office/drawing/2014/main" id="{00000000-0008-0000-0E00-0000BA020000}"/>
            </a:ext>
          </a:extLst>
        </xdr:cNvPr>
        <xdr:cNvSpPr txBox="1"/>
      </xdr:nvSpPr>
      <xdr:spPr>
        <a:xfrm>
          <a:off x="19310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・類似団体と比較して、ほとんどの類型において有形固定資産減価償却率が高くなっているものの、児童館及び公民館については、類似団体を下回っている。</a:t>
          </a:r>
        </a:p>
        <a:p>
          <a:r>
            <a:rPr kumimoji="1" lang="ja-JP" altLang="en-US" sz="1300">
              <a:latin typeface="ＭＳ Ｐゴシック" panose="020B0600070205080204" pitchFamily="50" charset="-128"/>
              <a:ea typeface="ＭＳ Ｐゴシック" panose="020B0600070205080204" pitchFamily="50" charset="-128"/>
            </a:rPr>
            <a:t>・公民館については、平成２９年度に老朽化していた赤岩公民館を、多世代交流学習館として建て替えを行ったことから、有形固定資産減価償却率が低くなっている。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道路と橋りょうについては、類似団体と比べ著しく高い水準となっている。道路については平成２９年度に路面性状調査を実施し、調査結果をもとに優先順位をつけ、平成３０年度以降順次工事を行っており、橋りょうについても、橋りょう点検を踏まえ、令和２年度に橋梁長寿命化計画を見直し、当該計画をもとに必要に応じて修繕等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29,535
29,192
16.20
8,602,452
8,126,465
418,036
5,776,930
7,808,051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112395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3574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64770</xdr:rowOff>
    </xdr:from>
    <xdr:to>
      <xdr:col>19</xdr:col>
      <xdr:colOff>177800</xdr:colOff>
      <xdr:row>60</xdr:row>
      <xdr:rowOff>112395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3517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157480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106680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1035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154322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F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F00-00007D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F00-00007F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F00-0000810000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132" name="n_1aveValue【体育館・プール】&#10;一人当たり面積">
          <a:extLst>
            <a:ext uri="{FF2B5EF4-FFF2-40B4-BE49-F238E27FC236}">
              <a16:creationId xmlns:a16="http://schemas.microsoft.com/office/drawing/2014/main" id="{00000000-0008-0000-0F00-00008400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162577</xdr:rowOff>
    </xdr:from>
    <xdr:ext cx="469744" cy="259045"/>
    <xdr:sp macro="" textlink="">
      <xdr:nvSpPr>
        <xdr:cNvPr id="134" name="n_2aveValue【体育館・プール】&#10;一人当たり面積">
          <a:extLst>
            <a:ext uri="{FF2B5EF4-FFF2-40B4-BE49-F238E27FC236}">
              <a16:creationId xmlns:a16="http://schemas.microsoft.com/office/drawing/2014/main" id="{00000000-0008-0000-0F00-000086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136" name="n_3aveValue【体育館・プール】&#10;一人当たり面積">
          <a:extLst>
            <a:ext uri="{FF2B5EF4-FFF2-40B4-BE49-F238E27FC236}">
              <a16:creationId xmlns:a16="http://schemas.microsoft.com/office/drawing/2014/main" id="{00000000-0008-0000-0F00-00008800000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80645</xdr:rowOff>
    </xdr:from>
    <xdr:to>
      <xdr:col>55</xdr:col>
      <xdr:colOff>50800</xdr:colOff>
      <xdr:row>64</xdr:row>
      <xdr:rowOff>10795</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10426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167022</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F00-00008F000000}"/>
            </a:ext>
          </a:extLst>
        </xdr:cNvPr>
        <xdr:cNvSpPr txBox="1"/>
      </xdr:nvSpPr>
      <xdr:spPr>
        <a:xfrm>
          <a:off x="10515600" y="1079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82550</xdr:rowOff>
    </xdr:from>
    <xdr:to>
      <xdr:col>50</xdr:col>
      <xdr:colOff>165100</xdr:colOff>
      <xdr:row>64</xdr:row>
      <xdr:rowOff>12700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9588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131445</xdr:rowOff>
    </xdr:from>
    <xdr:to>
      <xdr:col>55</xdr:col>
      <xdr:colOff>0</xdr:colOff>
      <xdr:row>63</xdr:row>
      <xdr:rowOff>133350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9639300" y="109327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82550</xdr:rowOff>
    </xdr:from>
    <xdr:to>
      <xdr:col>46</xdr:col>
      <xdr:colOff>38100</xdr:colOff>
      <xdr:row>64</xdr:row>
      <xdr:rowOff>12700</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133350</xdr:rowOff>
    </xdr:from>
    <xdr:to>
      <xdr:col>50</xdr:col>
      <xdr:colOff>114300</xdr:colOff>
      <xdr:row>63</xdr:row>
      <xdr:rowOff>133350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8750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84455</xdr:rowOff>
    </xdr:from>
    <xdr:to>
      <xdr:col>41</xdr:col>
      <xdr:colOff>101600</xdr:colOff>
      <xdr:row>64</xdr:row>
      <xdr:rowOff>14605</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7810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133350</xdr:rowOff>
    </xdr:from>
    <xdr:to>
      <xdr:col>45</xdr:col>
      <xdr:colOff>177800</xdr:colOff>
      <xdr:row>63</xdr:row>
      <xdr:rowOff>135255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7861300" y="1093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3827</xdr:rowOff>
    </xdr:from>
    <xdr:ext cx="469744" cy="259045"/>
    <xdr:sp macro="" textlink="">
      <xdr:nvSpPr>
        <xdr:cNvPr id="150" name="n_1mainValue【体育館・プール】&#10;一人当たり面積">
          <a:extLst>
            <a:ext uri="{FF2B5EF4-FFF2-40B4-BE49-F238E27FC236}">
              <a16:creationId xmlns:a16="http://schemas.microsoft.com/office/drawing/2014/main" id="{00000000-0008-0000-0F00-000096000000}"/>
            </a:ext>
          </a:extLst>
        </xdr:cNvPr>
        <xdr:cNvSpPr txBox="1"/>
      </xdr:nvSpPr>
      <xdr:spPr>
        <a:xfrm>
          <a:off x="9391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3827</xdr:rowOff>
    </xdr:from>
    <xdr:ext cx="469744" cy="259045"/>
    <xdr:sp macro="" textlink="">
      <xdr:nvSpPr>
        <xdr:cNvPr id="151" name="n_2mainValue【体育館・プール】&#10;一人当たり面積">
          <a:extLst>
            <a:ext uri="{FF2B5EF4-FFF2-40B4-BE49-F238E27FC236}">
              <a16:creationId xmlns:a16="http://schemas.microsoft.com/office/drawing/2014/main" id="{00000000-0008-0000-0F00-000097000000}"/>
            </a:ext>
          </a:extLst>
        </xdr:cNvPr>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5732</xdr:rowOff>
    </xdr:from>
    <xdr:ext cx="469744" cy="259045"/>
    <xdr:sp macro="" textlink="">
      <xdr:nvSpPr>
        <xdr:cNvPr id="152" name="n_3mainValue【体育館・プール】&#10;一人当たり面積">
          <a:extLst>
            <a:ext uri="{FF2B5EF4-FFF2-40B4-BE49-F238E27FC236}">
              <a16:creationId xmlns:a16="http://schemas.microsoft.com/office/drawing/2014/main" id="{00000000-0008-0000-0F00-000098000000}"/>
            </a:ext>
          </a:extLst>
        </xdr:cNvPr>
        <xdr:cNvSpPr txBox="1"/>
      </xdr:nvSpPr>
      <xdr:spPr>
        <a:xfrm>
          <a:off x="7626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00000000-0008-0000-0F00-0000B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178" name="【福祉施設】&#10;有形固定資産減価償却率最小値テキスト">
          <a:extLst>
            <a:ext uri="{FF2B5EF4-FFF2-40B4-BE49-F238E27FC236}">
              <a16:creationId xmlns:a16="http://schemas.microsoft.com/office/drawing/2014/main" id="{00000000-0008-0000-0F00-0000B200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0" name="【福祉施設】&#10;有形固定資産減価償却率最大値テキスト">
          <a:extLst>
            <a:ext uri="{FF2B5EF4-FFF2-40B4-BE49-F238E27FC236}">
              <a16:creationId xmlns:a16="http://schemas.microsoft.com/office/drawing/2014/main" id="{00000000-0008-0000-0F00-0000B4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00000000-0008-0000-0F00-0000B600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76216</xdr:rowOff>
    </xdr:from>
    <xdr:ext cx="405111" cy="259045"/>
    <xdr:sp macro="" textlink="">
      <xdr:nvSpPr>
        <xdr:cNvPr id="185" name="n_1aveValue【福祉施設】&#10;有形固定資産減価償却率">
          <a:extLst>
            <a:ext uri="{FF2B5EF4-FFF2-40B4-BE49-F238E27FC236}">
              <a16:creationId xmlns:a16="http://schemas.microsoft.com/office/drawing/2014/main" id="{00000000-0008-0000-0F00-0000B900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72407</xdr:rowOff>
    </xdr:from>
    <xdr:ext cx="405111" cy="259045"/>
    <xdr:sp macro="" textlink="">
      <xdr:nvSpPr>
        <xdr:cNvPr id="187" name="n_2aveValue【福祉施設】&#10;有形固定資産減価償却率">
          <a:extLst>
            <a:ext uri="{FF2B5EF4-FFF2-40B4-BE49-F238E27FC236}">
              <a16:creationId xmlns:a16="http://schemas.microsoft.com/office/drawing/2014/main" id="{00000000-0008-0000-0F00-0000BB00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49547</xdr:rowOff>
    </xdr:from>
    <xdr:ext cx="405111" cy="259045"/>
    <xdr:sp macro="" textlink="">
      <xdr:nvSpPr>
        <xdr:cNvPr id="189" name="n_3aveValue【福祉施設】&#10;有形固定資産減価償却率">
          <a:extLst>
            <a:ext uri="{FF2B5EF4-FFF2-40B4-BE49-F238E27FC236}">
              <a16:creationId xmlns:a16="http://schemas.microsoft.com/office/drawing/2014/main" id="{00000000-0008-0000-0F00-0000BD00000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00000000-0008-0000-0F00-0000C4000000}"/>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120014</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3797300" y="137998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97789</xdr:rowOff>
    </xdr:from>
    <xdr:to>
      <xdr:col>15</xdr:col>
      <xdr:colOff>101600</xdr:colOff>
      <xdr:row>81</xdr:row>
      <xdr:rowOff>27939</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2857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148589</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2908300" y="13836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196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148589</xdr:rowOff>
    </xdr:from>
    <xdr:to>
      <xdr:col>15</xdr:col>
      <xdr:colOff>50800</xdr:colOff>
      <xdr:row>81</xdr:row>
      <xdr:rowOff>34289</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019300" y="13864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15891</xdr:rowOff>
    </xdr:from>
    <xdr:ext cx="405111" cy="259045"/>
    <xdr:sp macro="" textlink="">
      <xdr:nvSpPr>
        <xdr:cNvPr id="203" name="n_1mainValue【福祉施設】&#10;有形固定資産減価償却率">
          <a:extLst>
            <a:ext uri="{FF2B5EF4-FFF2-40B4-BE49-F238E27FC236}">
              <a16:creationId xmlns:a16="http://schemas.microsoft.com/office/drawing/2014/main" id="{00000000-0008-0000-0F00-0000CB000000}"/>
            </a:ext>
          </a:extLst>
        </xdr:cNvPr>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204" name="n_2mainValue【福祉施設】&#10;有形固定資産減価償却率">
          <a:extLst>
            <a:ext uri="{FF2B5EF4-FFF2-40B4-BE49-F238E27FC236}">
              <a16:creationId xmlns:a16="http://schemas.microsoft.com/office/drawing/2014/main" id="{00000000-0008-0000-0F00-0000CC000000}"/>
            </a:ext>
          </a:extLst>
        </xdr:cNvPr>
        <xdr:cNvSpPr txBox="1"/>
      </xdr:nvSpPr>
      <xdr:spPr>
        <a:xfrm>
          <a:off x="2705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205" name="n_3mainValue【福祉施設】&#10;有形固定資産減価償却率">
          <a:extLst>
            <a:ext uri="{FF2B5EF4-FFF2-40B4-BE49-F238E27FC236}">
              <a16:creationId xmlns:a16="http://schemas.microsoft.com/office/drawing/2014/main" id="{00000000-0008-0000-0F00-0000CD000000}"/>
            </a:ext>
          </a:extLst>
        </xdr:cNvPr>
        <xdr:cNvSpPr txBox="1"/>
      </xdr:nvSpPr>
      <xdr:spPr>
        <a:xfrm>
          <a:off x="1816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00000000-0008-0000-0F00-0000E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32" name="【福祉施設】&#10;一人当たり面積最小値テキスト">
          <a:extLst>
            <a:ext uri="{FF2B5EF4-FFF2-40B4-BE49-F238E27FC236}">
              <a16:creationId xmlns:a16="http://schemas.microsoft.com/office/drawing/2014/main" id="{00000000-0008-0000-0F00-0000E800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34" name="【福祉施設】&#10;一人当たり面積最大値テキスト">
          <a:extLst>
            <a:ext uri="{FF2B5EF4-FFF2-40B4-BE49-F238E27FC236}">
              <a16:creationId xmlns:a16="http://schemas.microsoft.com/office/drawing/2014/main" id="{00000000-0008-0000-0F00-0000EA00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236" name="【福祉施設】&#10;一人当たり面積平均値テキスト">
          <a:extLst>
            <a:ext uri="{FF2B5EF4-FFF2-40B4-BE49-F238E27FC236}">
              <a16:creationId xmlns:a16="http://schemas.microsoft.com/office/drawing/2014/main" id="{00000000-0008-0000-0F00-0000EC000000}"/>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239" name="n_1aveValue【福祉施設】&#10;一人当たり面積">
          <a:extLst>
            <a:ext uri="{FF2B5EF4-FFF2-40B4-BE49-F238E27FC236}">
              <a16:creationId xmlns:a16="http://schemas.microsoft.com/office/drawing/2014/main" id="{00000000-0008-0000-0F00-0000EF000000}"/>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84200</xdr:rowOff>
    </xdr:from>
    <xdr:ext cx="469744" cy="259045"/>
    <xdr:sp macro="" textlink="">
      <xdr:nvSpPr>
        <xdr:cNvPr id="241" name="n_2aveValue【福祉施設】&#10;一人当たり面積">
          <a:extLst>
            <a:ext uri="{FF2B5EF4-FFF2-40B4-BE49-F238E27FC236}">
              <a16:creationId xmlns:a16="http://schemas.microsoft.com/office/drawing/2014/main" id="{00000000-0008-0000-0F00-0000F1000000}"/>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243" name="n_3aveValue【福祉施設】&#10;一人当たり面積">
          <a:extLst>
            <a:ext uri="{FF2B5EF4-FFF2-40B4-BE49-F238E27FC236}">
              <a16:creationId xmlns:a16="http://schemas.microsoft.com/office/drawing/2014/main" id="{00000000-0008-0000-0F00-0000F3000000}"/>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80208</xdr:rowOff>
    </xdr:from>
    <xdr:ext cx="469744" cy="259045"/>
    <xdr:sp macro="" textlink="">
      <xdr:nvSpPr>
        <xdr:cNvPr id="250" name="【福祉施設】&#10;一人当たり面積該当値テキスト">
          <a:extLst>
            <a:ext uri="{FF2B5EF4-FFF2-40B4-BE49-F238E27FC236}">
              <a16:creationId xmlns:a16="http://schemas.microsoft.com/office/drawing/2014/main" id="{00000000-0008-0000-0F00-0000FA000000}"/>
            </a:ext>
          </a:extLst>
        </xdr:cNvPr>
        <xdr:cNvSpPr txBox="1"/>
      </xdr:nvSpPr>
      <xdr:spPr>
        <a:xfrm>
          <a:off x="105156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168548</xdr:rowOff>
    </xdr:from>
    <xdr:to>
      <xdr:col>50</xdr:col>
      <xdr:colOff>165100</xdr:colOff>
      <xdr:row>86</xdr:row>
      <xdr:rowOff>98698</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47898</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9639300" y="147893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168548</xdr:rowOff>
    </xdr:from>
    <xdr:to>
      <xdr:col>46</xdr:col>
      <xdr:colOff>38100</xdr:colOff>
      <xdr:row>86</xdr:row>
      <xdr:rowOff>98698</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47898</xdr:rowOff>
    </xdr:from>
    <xdr:to>
      <xdr:col>50</xdr:col>
      <xdr:colOff>114300</xdr:colOff>
      <xdr:row>86</xdr:row>
      <xdr:rowOff>47898</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8750300" y="1479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168548</xdr:rowOff>
    </xdr:from>
    <xdr:to>
      <xdr:col>41</xdr:col>
      <xdr:colOff>101600</xdr:colOff>
      <xdr:row>86</xdr:row>
      <xdr:rowOff>98698</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47898</xdr:rowOff>
    </xdr:from>
    <xdr:to>
      <xdr:col>45</xdr:col>
      <xdr:colOff>177800</xdr:colOff>
      <xdr:row>86</xdr:row>
      <xdr:rowOff>47898</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861300" y="1479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89825</xdr:rowOff>
    </xdr:from>
    <xdr:ext cx="469744" cy="259045"/>
    <xdr:sp macro="" textlink="">
      <xdr:nvSpPr>
        <xdr:cNvPr id="257" name="n_1mainValue【福祉施設】&#10;一人当たり面積">
          <a:extLst>
            <a:ext uri="{FF2B5EF4-FFF2-40B4-BE49-F238E27FC236}">
              <a16:creationId xmlns:a16="http://schemas.microsoft.com/office/drawing/2014/main" id="{00000000-0008-0000-0F00-000001010000}"/>
            </a:ext>
          </a:extLst>
        </xdr:cNvPr>
        <xdr:cNvSpPr txBox="1"/>
      </xdr:nvSpPr>
      <xdr:spPr>
        <a:xfrm>
          <a:off x="9391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89825</xdr:rowOff>
    </xdr:from>
    <xdr:ext cx="469744" cy="259045"/>
    <xdr:sp macro="" textlink="">
      <xdr:nvSpPr>
        <xdr:cNvPr id="258" name="n_2mainValue【福祉施設】&#10;一人当たり面積">
          <a:extLst>
            <a:ext uri="{FF2B5EF4-FFF2-40B4-BE49-F238E27FC236}">
              <a16:creationId xmlns:a16="http://schemas.microsoft.com/office/drawing/2014/main" id="{00000000-0008-0000-0F00-000002010000}"/>
            </a:ext>
          </a:extLst>
        </xdr:cNvPr>
        <xdr:cNvSpPr txBox="1"/>
      </xdr:nvSpPr>
      <xdr:spPr>
        <a:xfrm>
          <a:off x="8515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89825</xdr:rowOff>
    </xdr:from>
    <xdr:ext cx="469744" cy="259045"/>
    <xdr:sp macro="" textlink="">
      <xdr:nvSpPr>
        <xdr:cNvPr id="259" name="n_3mainValue【福祉施設】&#10;一人当たり面積">
          <a:extLst>
            <a:ext uri="{FF2B5EF4-FFF2-40B4-BE49-F238E27FC236}">
              <a16:creationId xmlns:a16="http://schemas.microsoft.com/office/drawing/2014/main" id="{00000000-0008-0000-0F00-000003010000}"/>
            </a:ext>
          </a:extLst>
        </xdr:cNvPr>
        <xdr:cNvSpPr txBox="1"/>
      </xdr:nvSpPr>
      <xdr:spPr>
        <a:xfrm>
          <a:off x="7626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00000000-0008-0000-0F00-00002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00000000-0008-0000-0F00-00002E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04" name="【一般廃棄物処理施設】&#10;有形固定資産減価償却率最大値テキスト">
          <a:extLst>
            <a:ext uri="{FF2B5EF4-FFF2-40B4-BE49-F238E27FC236}">
              <a16:creationId xmlns:a16="http://schemas.microsoft.com/office/drawing/2014/main" id="{00000000-0008-0000-0F00-000030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00000000-0008-0000-0F00-000032010000}"/>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00000000-0008-0000-0F00-000035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00000000-0008-0000-0F00-000037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00000000-0008-0000-0F00-00003901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00000000-0008-0000-0F00-000040010000}"/>
            </a:ext>
          </a:extLst>
        </xdr:cNvPr>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159294</xdr:rowOff>
    </xdr:from>
    <xdr:to>
      <xdr:col>81</xdr:col>
      <xdr:colOff>101600</xdr:colOff>
      <xdr:row>39</xdr:row>
      <xdr:rowOff>89444</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15430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115388</xdr:rowOff>
    </xdr:from>
    <xdr:to>
      <xdr:col>85</xdr:col>
      <xdr:colOff>127000</xdr:colOff>
      <xdr:row>39</xdr:row>
      <xdr:rowOff>38644</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5481300" y="663048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39</xdr:row>
      <xdr:rowOff>38644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4592300" y="664518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80571</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id="{00000000-0008-0000-0F00-000045010000}"/>
            </a:ext>
          </a:extLst>
        </xdr:cNvPr>
        <xdr:cNvSpPr txBox="1"/>
      </xdr:nvSpPr>
      <xdr:spPr>
        <a:xfrm>
          <a:off x="15266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326" name="n_2mainValue【一般廃棄物処理施設】&#10;有形固定資産減価償却率">
          <a:extLst>
            <a:ext uri="{FF2B5EF4-FFF2-40B4-BE49-F238E27FC236}">
              <a16:creationId xmlns:a16="http://schemas.microsoft.com/office/drawing/2014/main" id="{00000000-0008-0000-0F00-00004601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5" name="【一般廃棄物処理施設】&#10;一人当たり有形固定資産（償却資産）額グラフ枠">
          <a:extLst>
            <a:ext uri="{FF2B5EF4-FFF2-40B4-BE49-F238E27FC236}">
              <a16:creationId xmlns:a16="http://schemas.microsoft.com/office/drawing/2014/main" id="{00000000-0008-0000-0F00-00005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47" name="【一般廃棄物処理施設】&#10;一人当たり有形固定資産（償却資産）額最小値テキスト">
          <a:extLst>
            <a:ext uri="{FF2B5EF4-FFF2-40B4-BE49-F238E27FC236}">
              <a16:creationId xmlns:a16="http://schemas.microsoft.com/office/drawing/2014/main" id="{00000000-0008-0000-0F00-00005B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49" name="【一般廃棄物処理施設】&#10;一人当たり有形固定資産（償却資産）額最大値テキスト">
          <a:extLst>
            <a:ext uri="{FF2B5EF4-FFF2-40B4-BE49-F238E27FC236}">
              <a16:creationId xmlns:a16="http://schemas.microsoft.com/office/drawing/2014/main" id="{00000000-0008-0000-0F00-00005D01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351" name="【一般廃棄物処理施設】&#10;一人当たり有形固定資産（償却資産）額平均値テキスト">
          <a:extLst>
            <a:ext uri="{FF2B5EF4-FFF2-40B4-BE49-F238E27FC236}">
              <a16:creationId xmlns:a16="http://schemas.microsoft.com/office/drawing/2014/main" id="{00000000-0008-0000-0F00-00005F010000}"/>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354" name="n_1aveValue【一般廃棄物処理施設】&#10;一人当たり有形固定資産（償却資産）額">
          <a:extLst>
            <a:ext uri="{FF2B5EF4-FFF2-40B4-BE49-F238E27FC236}">
              <a16:creationId xmlns:a16="http://schemas.microsoft.com/office/drawing/2014/main" id="{00000000-0008-0000-0F00-00006201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356" name="n_2aveValue【一般廃棄物処理施設】&#10;一人当たり有形固定資産（償却資産）額">
          <a:extLst>
            <a:ext uri="{FF2B5EF4-FFF2-40B4-BE49-F238E27FC236}">
              <a16:creationId xmlns:a16="http://schemas.microsoft.com/office/drawing/2014/main" id="{00000000-0008-0000-0F00-00006401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358" name="n_3aveValue【一般廃棄物処理施設】&#10;一人当たり有形固定資産（償却資産）額">
          <a:extLst>
            <a:ext uri="{FF2B5EF4-FFF2-40B4-BE49-F238E27FC236}">
              <a16:creationId xmlns:a16="http://schemas.microsoft.com/office/drawing/2014/main" id="{00000000-0008-0000-0F00-00006601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6438</xdr:rowOff>
    </xdr:from>
    <xdr:to>
      <xdr:col>116</xdr:col>
      <xdr:colOff>114300</xdr:colOff>
      <xdr:row>39</xdr:row>
      <xdr:rowOff>108038</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2110700" y="66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156315</xdr:rowOff>
    </xdr:from>
    <xdr:ext cx="534377" cy="259045"/>
    <xdr:sp macro="" textlink="">
      <xdr:nvSpPr>
        <xdr:cNvPr id="365" name="【一般廃棄物処理施設】&#10;一人当たり有形固定資産（償却資産）額該当値テキスト">
          <a:extLst>
            <a:ext uri="{FF2B5EF4-FFF2-40B4-BE49-F238E27FC236}">
              <a16:creationId xmlns:a16="http://schemas.microsoft.com/office/drawing/2014/main" id="{00000000-0008-0000-0F00-00006D010000}"/>
            </a:ext>
          </a:extLst>
        </xdr:cNvPr>
        <xdr:cNvSpPr txBox="1"/>
      </xdr:nvSpPr>
      <xdr:spPr>
        <a:xfrm>
          <a:off x="22199600" y="66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17851</xdr:rowOff>
    </xdr:from>
    <xdr:to>
      <xdr:col>112</xdr:col>
      <xdr:colOff>38100</xdr:colOff>
      <xdr:row>39</xdr:row>
      <xdr:rowOff>119451</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21272500" y="67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57238</xdr:rowOff>
    </xdr:from>
    <xdr:to>
      <xdr:col>116</xdr:col>
      <xdr:colOff>63500</xdr:colOff>
      <xdr:row>39</xdr:row>
      <xdr:rowOff>68651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21323300" y="6743788"/>
          <a:ext cx="8382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36184</xdr:rowOff>
    </xdr:from>
    <xdr:to>
      <xdr:col>107</xdr:col>
      <xdr:colOff>101600</xdr:colOff>
      <xdr:row>39</xdr:row>
      <xdr:rowOff>137784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20383500" y="67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68651</xdr:rowOff>
    </xdr:from>
    <xdr:to>
      <xdr:col>111</xdr:col>
      <xdr:colOff>177800</xdr:colOff>
      <xdr:row>39</xdr:row>
      <xdr:rowOff>86984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20434300" y="6755201"/>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110578</xdr:rowOff>
    </xdr:from>
    <xdr:ext cx="534377" cy="259045"/>
    <xdr:sp macro="" textlink="">
      <xdr:nvSpPr>
        <xdr:cNvPr id="370" name="n_1mainValue【一般廃棄物処理施設】&#10;一人当たり有形固定資産（償却資産）額">
          <a:extLst>
            <a:ext uri="{FF2B5EF4-FFF2-40B4-BE49-F238E27FC236}">
              <a16:creationId xmlns:a16="http://schemas.microsoft.com/office/drawing/2014/main" id="{00000000-0008-0000-0F00-000072010000}"/>
            </a:ext>
          </a:extLst>
        </xdr:cNvPr>
        <xdr:cNvSpPr txBox="1"/>
      </xdr:nvSpPr>
      <xdr:spPr>
        <a:xfrm>
          <a:off x="21043411" y="6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128911</xdr:rowOff>
    </xdr:from>
    <xdr:ext cx="534377" cy="259045"/>
    <xdr:sp macro="" textlink="">
      <xdr:nvSpPr>
        <xdr:cNvPr id="371" name="n_2mainValue【一般廃棄物処理施設】&#10;一人当たり有形固定資産（償却資産）額">
          <a:extLst>
            <a:ext uri="{FF2B5EF4-FFF2-40B4-BE49-F238E27FC236}">
              <a16:creationId xmlns:a16="http://schemas.microsoft.com/office/drawing/2014/main" id="{00000000-0008-0000-0F00-000073010000}"/>
            </a:ext>
          </a:extLst>
        </xdr:cNvPr>
        <xdr:cNvSpPr txBox="1"/>
      </xdr:nvSpPr>
      <xdr:spPr>
        <a:xfrm>
          <a:off x="20167111" y="68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a:extLst>
            <a:ext uri="{FF2B5EF4-FFF2-40B4-BE49-F238E27FC236}">
              <a16:creationId xmlns:a16="http://schemas.microsoft.com/office/drawing/2014/main" id="{00000000-0008-0000-0F00-00008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98" name="【保健センター・保健所】&#10;有形固定資産減価償却率最小値テキスト">
          <a:extLst>
            <a:ext uri="{FF2B5EF4-FFF2-40B4-BE49-F238E27FC236}">
              <a16:creationId xmlns:a16="http://schemas.microsoft.com/office/drawing/2014/main" id="{00000000-0008-0000-0F00-00008E01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0" name="【保健センター・保健所】&#10;有形固定資産減価償却率最大値テキスト">
          <a:extLst>
            <a:ext uri="{FF2B5EF4-FFF2-40B4-BE49-F238E27FC236}">
              <a16:creationId xmlns:a16="http://schemas.microsoft.com/office/drawing/2014/main" id="{00000000-0008-0000-0F00-00009001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02" name="【保健センター・保健所】&#10;有形固定資産減価償却率平均値テキスト">
          <a:extLst>
            <a:ext uri="{FF2B5EF4-FFF2-40B4-BE49-F238E27FC236}">
              <a16:creationId xmlns:a16="http://schemas.microsoft.com/office/drawing/2014/main" id="{00000000-0008-0000-0F00-000092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405" name="n_1aveValue【保健センター・保健所】&#10;有形固定資産減価償却率">
          <a:extLst>
            <a:ext uri="{FF2B5EF4-FFF2-40B4-BE49-F238E27FC236}">
              <a16:creationId xmlns:a16="http://schemas.microsoft.com/office/drawing/2014/main" id="{00000000-0008-0000-0F00-00009501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07" name="n_2aveValue【保健センター・保健所】&#10;有形固定資産減価償却率">
          <a:extLst>
            <a:ext uri="{FF2B5EF4-FFF2-40B4-BE49-F238E27FC236}">
              <a16:creationId xmlns:a16="http://schemas.microsoft.com/office/drawing/2014/main" id="{00000000-0008-0000-0F00-00009701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28864</xdr:rowOff>
    </xdr:from>
    <xdr:ext cx="405111" cy="259045"/>
    <xdr:sp macro="" textlink="">
      <xdr:nvSpPr>
        <xdr:cNvPr id="409" name="n_3aveValue【保健センター・保健所】&#10;有形固定資産減価償却率">
          <a:extLst>
            <a:ext uri="{FF2B5EF4-FFF2-40B4-BE49-F238E27FC236}">
              <a16:creationId xmlns:a16="http://schemas.microsoft.com/office/drawing/2014/main" id="{00000000-0008-0000-0F00-00009901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45538</xdr:rowOff>
    </xdr:from>
    <xdr:to>
      <xdr:col>85</xdr:col>
      <xdr:colOff>177800</xdr:colOff>
      <xdr:row>57</xdr:row>
      <xdr:rowOff>147138</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62687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68415</xdr:rowOff>
    </xdr:from>
    <xdr:ext cx="405111" cy="259045"/>
    <xdr:sp macro="" textlink="">
      <xdr:nvSpPr>
        <xdr:cNvPr id="416" name="【保健センター・保健所】&#10;有形固定資産減価償却率該当値テキスト">
          <a:extLst>
            <a:ext uri="{FF2B5EF4-FFF2-40B4-BE49-F238E27FC236}">
              <a16:creationId xmlns:a16="http://schemas.microsoft.com/office/drawing/2014/main" id="{00000000-0008-0000-0F00-0000A0010000}"/>
            </a:ext>
          </a:extLst>
        </xdr:cNvPr>
        <xdr:cNvSpPr txBox="1"/>
      </xdr:nvSpPr>
      <xdr:spPr>
        <a:xfrm>
          <a:off x="16357600" y="966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81462</xdr:rowOff>
    </xdr:from>
    <xdr:to>
      <xdr:col>81</xdr:col>
      <xdr:colOff>101600</xdr:colOff>
      <xdr:row>58</xdr:row>
      <xdr:rowOff>11612</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5430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96338</xdr:rowOff>
    </xdr:from>
    <xdr:to>
      <xdr:col>85</xdr:col>
      <xdr:colOff>127000</xdr:colOff>
      <xdr:row>57</xdr:row>
      <xdr:rowOff>132262</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5481300" y="98689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117384</xdr:rowOff>
    </xdr:from>
    <xdr:to>
      <xdr:col>76</xdr:col>
      <xdr:colOff>165100</xdr:colOff>
      <xdr:row>58</xdr:row>
      <xdr:rowOff>47534</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454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132262</xdr:rowOff>
    </xdr:from>
    <xdr:to>
      <xdr:col>81</xdr:col>
      <xdr:colOff>50800</xdr:colOff>
      <xdr:row>57</xdr:row>
      <xdr:rowOff>168184</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4592300" y="99049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153307</xdr:rowOff>
    </xdr:from>
    <xdr:to>
      <xdr:col>72</xdr:col>
      <xdr:colOff>38100</xdr:colOff>
      <xdr:row>58</xdr:row>
      <xdr:rowOff>83457</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3652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168184</xdr:rowOff>
    </xdr:from>
    <xdr:to>
      <xdr:col>76</xdr:col>
      <xdr:colOff>114300</xdr:colOff>
      <xdr:row>58</xdr:row>
      <xdr:rowOff>32657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3703300" y="99408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28139</xdr:rowOff>
    </xdr:from>
    <xdr:ext cx="405111" cy="259045"/>
    <xdr:sp macro="" textlink="">
      <xdr:nvSpPr>
        <xdr:cNvPr id="423" name="n_1mainValue【保健センター・保健所】&#10;有形固定資産減価償却率">
          <a:extLst>
            <a:ext uri="{FF2B5EF4-FFF2-40B4-BE49-F238E27FC236}">
              <a16:creationId xmlns:a16="http://schemas.microsoft.com/office/drawing/2014/main" id="{00000000-0008-0000-0F00-0000A7010000}"/>
            </a:ext>
          </a:extLst>
        </xdr:cNvPr>
        <xdr:cNvSpPr txBox="1"/>
      </xdr:nvSpPr>
      <xdr:spPr>
        <a:xfrm>
          <a:off x="152660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64061</xdr:rowOff>
    </xdr:from>
    <xdr:ext cx="405111" cy="259045"/>
    <xdr:sp macro="" textlink="">
      <xdr:nvSpPr>
        <xdr:cNvPr id="424" name="n_2mainValue【保健センター・保健所】&#10;有形固定資産減価償却率">
          <a:extLst>
            <a:ext uri="{FF2B5EF4-FFF2-40B4-BE49-F238E27FC236}">
              <a16:creationId xmlns:a16="http://schemas.microsoft.com/office/drawing/2014/main" id="{00000000-0008-0000-0F00-0000A8010000}"/>
            </a:ext>
          </a:extLst>
        </xdr:cNvPr>
        <xdr:cNvSpPr txBox="1"/>
      </xdr:nvSpPr>
      <xdr:spPr>
        <a:xfrm>
          <a:off x="14389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99984</xdr:rowOff>
    </xdr:from>
    <xdr:ext cx="405111" cy="259045"/>
    <xdr:sp macro="" textlink="">
      <xdr:nvSpPr>
        <xdr:cNvPr id="425" name="n_3mainValue【保健センター・保健所】&#10;有形固定資産減価償却率">
          <a:extLst>
            <a:ext uri="{FF2B5EF4-FFF2-40B4-BE49-F238E27FC236}">
              <a16:creationId xmlns:a16="http://schemas.microsoft.com/office/drawing/2014/main" id="{00000000-0008-0000-0F00-0000A9010000}"/>
            </a:ext>
          </a:extLst>
        </xdr:cNvPr>
        <xdr:cNvSpPr txBox="1"/>
      </xdr:nvSpPr>
      <xdr:spPr>
        <a:xfrm>
          <a:off x="13500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保健センター・保健所】&#10;一人当たり面積グラフ枠">
          <a:extLst>
            <a:ext uri="{FF2B5EF4-FFF2-40B4-BE49-F238E27FC236}">
              <a16:creationId xmlns:a16="http://schemas.microsoft.com/office/drawing/2014/main" id="{00000000-0008-0000-0F00-0000C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52" name="【保健センター・保健所】&#10;一人当たり面積最小値テキスト">
          <a:extLst>
            <a:ext uri="{FF2B5EF4-FFF2-40B4-BE49-F238E27FC236}">
              <a16:creationId xmlns:a16="http://schemas.microsoft.com/office/drawing/2014/main" id="{00000000-0008-0000-0F00-0000C4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54" name="【保健センター・保健所】&#10;一人当たり面積最大値テキスト">
          <a:extLst>
            <a:ext uri="{FF2B5EF4-FFF2-40B4-BE49-F238E27FC236}">
              <a16:creationId xmlns:a16="http://schemas.microsoft.com/office/drawing/2014/main" id="{00000000-0008-0000-0F00-0000C601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56" name="【保健センター・保健所】&#10;一人当たり面積平均値テキスト">
          <a:extLst>
            <a:ext uri="{FF2B5EF4-FFF2-40B4-BE49-F238E27FC236}">
              <a16:creationId xmlns:a16="http://schemas.microsoft.com/office/drawing/2014/main" id="{00000000-0008-0000-0F00-0000C801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459" name="n_1aveValue【保健センター・保健所】&#10;一人当たり面積">
          <a:extLst>
            <a:ext uri="{FF2B5EF4-FFF2-40B4-BE49-F238E27FC236}">
              <a16:creationId xmlns:a16="http://schemas.microsoft.com/office/drawing/2014/main" id="{00000000-0008-0000-0F00-0000CB01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461" name="n_2aveValue【保健センター・保健所】&#10;一人当たり面積">
          <a:extLst>
            <a:ext uri="{FF2B5EF4-FFF2-40B4-BE49-F238E27FC236}">
              <a16:creationId xmlns:a16="http://schemas.microsoft.com/office/drawing/2014/main" id="{00000000-0008-0000-0F00-0000CD01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463" name="n_3aveValue【保健センター・保健所】&#10;一人当たり面積">
          <a:extLst>
            <a:ext uri="{FF2B5EF4-FFF2-40B4-BE49-F238E27FC236}">
              <a16:creationId xmlns:a16="http://schemas.microsoft.com/office/drawing/2014/main" id="{00000000-0008-0000-0F00-0000CF01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470" name="【保健センター・保健所】&#10;一人当たり面積該当値テキスト">
          <a:extLst>
            <a:ext uri="{FF2B5EF4-FFF2-40B4-BE49-F238E27FC236}">
              <a16:creationId xmlns:a16="http://schemas.microsoft.com/office/drawing/2014/main" id="{00000000-0008-0000-0F00-0000D6010000}"/>
            </a:ext>
          </a:extLst>
        </xdr:cNvPr>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71846</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1323300" y="11044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21046</xdr:rowOff>
    </xdr:from>
    <xdr:to>
      <xdr:col>107</xdr:col>
      <xdr:colOff>101600</xdr:colOff>
      <xdr:row>64</xdr:row>
      <xdr:rowOff>122646</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20383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71846</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0434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21046</xdr:rowOff>
    </xdr:from>
    <xdr:to>
      <xdr:col>102</xdr:col>
      <xdr:colOff>165100</xdr:colOff>
      <xdr:row>64</xdr:row>
      <xdr:rowOff>122646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9494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71846</xdr:rowOff>
    </xdr:from>
    <xdr:to>
      <xdr:col>107</xdr:col>
      <xdr:colOff>50800</xdr:colOff>
      <xdr:row>64</xdr:row>
      <xdr:rowOff>71846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9545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113773</xdr:rowOff>
    </xdr:from>
    <xdr:ext cx="469744" cy="259045"/>
    <xdr:sp macro="" textlink="">
      <xdr:nvSpPr>
        <xdr:cNvPr id="477" name="n_1mainValue【保健センター・保健所】&#10;一人当たり面積">
          <a:extLst>
            <a:ext uri="{FF2B5EF4-FFF2-40B4-BE49-F238E27FC236}">
              <a16:creationId xmlns:a16="http://schemas.microsoft.com/office/drawing/2014/main" id="{00000000-0008-0000-0F00-0000DD010000}"/>
            </a:ext>
          </a:extLst>
        </xdr:cNvPr>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478" name="n_2mainValue【保健センター・保健所】&#10;一人当たり面積">
          <a:extLst>
            <a:ext uri="{FF2B5EF4-FFF2-40B4-BE49-F238E27FC236}">
              <a16:creationId xmlns:a16="http://schemas.microsoft.com/office/drawing/2014/main" id="{00000000-0008-0000-0F00-0000DE010000}"/>
            </a:ext>
          </a:extLst>
        </xdr:cNvPr>
        <xdr:cNvSpPr txBox="1"/>
      </xdr:nvSpPr>
      <xdr:spPr>
        <a:xfrm>
          <a:off x="20199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113773</xdr:rowOff>
    </xdr:from>
    <xdr:ext cx="469744" cy="259045"/>
    <xdr:sp macro="" textlink="">
      <xdr:nvSpPr>
        <xdr:cNvPr id="479" name="n_3mainValue【保健センター・保健所】&#10;一人当たり面積">
          <a:extLst>
            <a:ext uri="{FF2B5EF4-FFF2-40B4-BE49-F238E27FC236}">
              <a16:creationId xmlns:a16="http://schemas.microsoft.com/office/drawing/2014/main" id="{00000000-0008-0000-0F00-0000DF010000}"/>
            </a:ext>
          </a:extLst>
        </xdr:cNvPr>
        <xdr:cNvSpPr txBox="1"/>
      </xdr:nvSpPr>
      <xdr:spPr>
        <a:xfrm>
          <a:off x="19310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a:extLst>
            <a:ext uri="{FF2B5EF4-FFF2-40B4-BE49-F238E27FC236}">
              <a16:creationId xmlns:a16="http://schemas.microsoft.com/office/drawing/2014/main" id="{00000000-0008-0000-0F00-0000F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6" name="【消防施設】&#10;有形固定資産減価償却率最小値テキスト">
          <a:extLst>
            <a:ext uri="{FF2B5EF4-FFF2-40B4-BE49-F238E27FC236}">
              <a16:creationId xmlns:a16="http://schemas.microsoft.com/office/drawing/2014/main" id="{00000000-0008-0000-0F00-0000FA01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8" name="【消防施設】&#10;有形固定資産減価償却率最大値テキスト">
          <a:extLst>
            <a:ext uri="{FF2B5EF4-FFF2-40B4-BE49-F238E27FC236}">
              <a16:creationId xmlns:a16="http://schemas.microsoft.com/office/drawing/2014/main" id="{00000000-0008-0000-0F00-0000FC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510" name="【消防施設】&#10;有形固定資産減価償却率平均値テキスト">
          <a:extLst>
            <a:ext uri="{FF2B5EF4-FFF2-40B4-BE49-F238E27FC236}">
              <a16:creationId xmlns:a16="http://schemas.microsoft.com/office/drawing/2014/main" id="{00000000-0008-0000-0F00-0000FE010000}"/>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513" name="n_1aveValue【消防施設】&#10;有形固定資産減価償却率">
          <a:extLst>
            <a:ext uri="{FF2B5EF4-FFF2-40B4-BE49-F238E27FC236}">
              <a16:creationId xmlns:a16="http://schemas.microsoft.com/office/drawing/2014/main" id="{00000000-0008-0000-0F00-000001020000}"/>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15" name="n_2aveValue【消防施設】&#10;有形固定資産減価償却率">
          <a:extLst>
            <a:ext uri="{FF2B5EF4-FFF2-40B4-BE49-F238E27FC236}">
              <a16:creationId xmlns:a16="http://schemas.microsoft.com/office/drawing/2014/main" id="{00000000-0008-0000-0F00-000003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517" name="n_3aveValue【消防施設】&#10;有形固定資産減価償却率">
          <a:extLst>
            <a:ext uri="{FF2B5EF4-FFF2-40B4-BE49-F238E27FC236}">
              <a16:creationId xmlns:a16="http://schemas.microsoft.com/office/drawing/2014/main" id="{00000000-0008-0000-0F00-000005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6268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50635</xdr:rowOff>
    </xdr:from>
    <xdr:ext cx="405111" cy="259045"/>
    <xdr:sp macro="" textlink="">
      <xdr:nvSpPr>
        <xdr:cNvPr id="524" name="【消防施設】&#10;有形固定資産減価償却率該当値テキスト">
          <a:extLst>
            <a:ext uri="{FF2B5EF4-FFF2-40B4-BE49-F238E27FC236}">
              <a16:creationId xmlns:a16="http://schemas.microsoft.com/office/drawing/2014/main" id="{00000000-0008-0000-0F00-00000C020000}"/>
            </a:ext>
          </a:extLst>
        </xdr:cNvPr>
        <xdr:cNvSpPr txBox="1"/>
      </xdr:nvSpPr>
      <xdr:spPr>
        <a:xfrm>
          <a:off x="163576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3629</xdr:rowOff>
    </xdr:from>
    <xdr:to>
      <xdr:col>81</xdr:col>
      <xdr:colOff>101600</xdr:colOff>
      <xdr:row>82</xdr:row>
      <xdr:rowOff>105229</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543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54429</xdr:rowOff>
    </xdr:from>
    <xdr:to>
      <xdr:col>85</xdr:col>
      <xdr:colOff>127000</xdr:colOff>
      <xdr:row>82</xdr:row>
      <xdr:rowOff>123008</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5481300" y="1411332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54429</xdr:rowOff>
    </xdr:from>
    <xdr:to>
      <xdr:col>81</xdr:col>
      <xdr:colOff>50800</xdr:colOff>
      <xdr:row>82</xdr:row>
      <xdr:rowOff>116477</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4592300" y="141133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70576</xdr:rowOff>
    </xdr:from>
    <xdr:to>
      <xdr:col>72</xdr:col>
      <xdr:colOff>38100</xdr:colOff>
      <xdr:row>83</xdr:row>
      <xdr:rowOff>726</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3652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121376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3703300" y="141753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96356</xdr:rowOff>
    </xdr:from>
    <xdr:ext cx="405111" cy="259045"/>
    <xdr:sp macro="" textlink="">
      <xdr:nvSpPr>
        <xdr:cNvPr id="531" name="n_1mainValue【消防施設】&#10;有形固定資産減価償却率">
          <a:extLst>
            <a:ext uri="{FF2B5EF4-FFF2-40B4-BE49-F238E27FC236}">
              <a16:creationId xmlns:a16="http://schemas.microsoft.com/office/drawing/2014/main" id="{00000000-0008-0000-0F00-000013020000}"/>
            </a:ext>
          </a:extLst>
        </xdr:cNvPr>
        <xdr:cNvSpPr txBox="1"/>
      </xdr:nvSpPr>
      <xdr:spPr>
        <a:xfrm>
          <a:off x="152660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532" name="n_2mainValue【消防施設】&#10;有形固定資産減価償却率">
          <a:extLst>
            <a:ext uri="{FF2B5EF4-FFF2-40B4-BE49-F238E27FC236}">
              <a16:creationId xmlns:a16="http://schemas.microsoft.com/office/drawing/2014/main" id="{00000000-0008-0000-0F00-000014020000}"/>
            </a:ext>
          </a:extLst>
        </xdr:cNvPr>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533" name="n_3mainValue【消防施設】&#10;有形固定資産減価償却率">
          <a:extLst>
            <a:ext uri="{FF2B5EF4-FFF2-40B4-BE49-F238E27FC236}">
              <a16:creationId xmlns:a16="http://schemas.microsoft.com/office/drawing/2014/main" id="{00000000-0008-0000-0F00-000015020000}"/>
            </a:ext>
          </a:extLst>
        </xdr:cNvPr>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4" name="【消防施設】&#10;一人当たり面積グラフ枠">
          <a:extLst>
            <a:ext uri="{FF2B5EF4-FFF2-40B4-BE49-F238E27FC236}">
              <a16:creationId xmlns:a16="http://schemas.microsoft.com/office/drawing/2014/main" id="{00000000-0008-0000-0F00-00002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56" name="【消防施設】&#10;一人当たり面積最小値テキスト">
          <a:extLst>
            <a:ext uri="{FF2B5EF4-FFF2-40B4-BE49-F238E27FC236}">
              <a16:creationId xmlns:a16="http://schemas.microsoft.com/office/drawing/2014/main" id="{00000000-0008-0000-0F00-00002C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58" name="【消防施設】&#10;一人当たり面積最大値テキスト">
          <a:extLst>
            <a:ext uri="{FF2B5EF4-FFF2-40B4-BE49-F238E27FC236}">
              <a16:creationId xmlns:a16="http://schemas.microsoft.com/office/drawing/2014/main" id="{00000000-0008-0000-0F00-00002E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60" name="【消防施設】&#10;一人当たり面積平均値テキスト">
          <a:extLst>
            <a:ext uri="{FF2B5EF4-FFF2-40B4-BE49-F238E27FC236}">
              <a16:creationId xmlns:a16="http://schemas.microsoft.com/office/drawing/2014/main" id="{00000000-0008-0000-0F00-000030020000}"/>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563" name="n_1aveValue【消防施設】&#10;一人当たり面積">
          <a:extLst>
            <a:ext uri="{FF2B5EF4-FFF2-40B4-BE49-F238E27FC236}">
              <a16:creationId xmlns:a16="http://schemas.microsoft.com/office/drawing/2014/main" id="{00000000-0008-0000-0F00-000033020000}"/>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93742</xdr:rowOff>
    </xdr:from>
    <xdr:ext cx="469744" cy="259045"/>
    <xdr:sp macro="" textlink="">
      <xdr:nvSpPr>
        <xdr:cNvPr id="565" name="n_2aveValue【消防施設】&#10;一人当たり面積">
          <a:extLst>
            <a:ext uri="{FF2B5EF4-FFF2-40B4-BE49-F238E27FC236}">
              <a16:creationId xmlns:a16="http://schemas.microsoft.com/office/drawing/2014/main" id="{00000000-0008-0000-0F00-00003502000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116603</xdr:rowOff>
    </xdr:from>
    <xdr:ext cx="469744" cy="259045"/>
    <xdr:sp macro="" textlink="">
      <xdr:nvSpPr>
        <xdr:cNvPr id="567" name="n_3aveValue【消防施設】&#10;一人当たり面積">
          <a:extLst>
            <a:ext uri="{FF2B5EF4-FFF2-40B4-BE49-F238E27FC236}">
              <a16:creationId xmlns:a16="http://schemas.microsoft.com/office/drawing/2014/main" id="{00000000-0008-0000-0F00-000037020000}"/>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574" name="【消防施設】&#10;一人当たり面積該当値テキスト">
          <a:extLst>
            <a:ext uri="{FF2B5EF4-FFF2-40B4-BE49-F238E27FC236}">
              <a16:creationId xmlns:a16="http://schemas.microsoft.com/office/drawing/2014/main" id="{00000000-0008-0000-0F00-00003E020000}"/>
            </a:ext>
          </a:extLst>
        </xdr:cNvPr>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47244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1323300" y="14444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145035</xdr:rowOff>
    </xdr:from>
    <xdr:to>
      <xdr:col>107</xdr:col>
      <xdr:colOff>101600</xdr:colOff>
      <xdr:row>84</xdr:row>
      <xdr:rowOff>75185</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20383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47244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0434300" y="144261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9494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24385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9545300" y="14407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114571</xdr:rowOff>
    </xdr:from>
    <xdr:ext cx="469744" cy="259045"/>
    <xdr:sp macro="" textlink="">
      <xdr:nvSpPr>
        <xdr:cNvPr id="581" name="n_1mainValue【消防施設】&#10;一人当たり面積">
          <a:extLst>
            <a:ext uri="{FF2B5EF4-FFF2-40B4-BE49-F238E27FC236}">
              <a16:creationId xmlns:a16="http://schemas.microsoft.com/office/drawing/2014/main" id="{00000000-0008-0000-0F00-000045020000}"/>
            </a:ext>
          </a:extLst>
        </xdr:cNvPr>
        <xdr:cNvSpPr txBox="1"/>
      </xdr:nvSpPr>
      <xdr:spPr>
        <a:xfrm>
          <a:off x="21075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582" name="n_2mainValue【消防施設】&#10;一人当たり面積">
          <a:extLst>
            <a:ext uri="{FF2B5EF4-FFF2-40B4-BE49-F238E27FC236}">
              <a16:creationId xmlns:a16="http://schemas.microsoft.com/office/drawing/2014/main" id="{00000000-0008-0000-0F00-000046020000}"/>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583" name="n_3mainValue【消防施設】&#10;一人当たり面積">
          <a:extLst>
            <a:ext uri="{FF2B5EF4-FFF2-40B4-BE49-F238E27FC236}">
              <a16:creationId xmlns:a16="http://schemas.microsoft.com/office/drawing/2014/main" id="{00000000-0008-0000-0F00-000047020000}"/>
            </a:ext>
          </a:extLst>
        </xdr:cNvPr>
        <xdr:cNvSpPr txBox="1"/>
      </xdr:nvSpPr>
      <xdr:spPr>
        <a:xfrm>
          <a:off x="19310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a:extLst>
            <a:ext uri="{FF2B5EF4-FFF2-40B4-BE49-F238E27FC236}">
              <a16:creationId xmlns:a16="http://schemas.microsoft.com/office/drawing/2014/main" id="{00000000-0008-0000-0F00-00006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0" name="【庁舎】&#10;有形固定資産減価償却率最小値テキスト">
          <a:extLst>
            <a:ext uri="{FF2B5EF4-FFF2-40B4-BE49-F238E27FC236}">
              <a16:creationId xmlns:a16="http://schemas.microsoft.com/office/drawing/2014/main" id="{00000000-0008-0000-0F00-000062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2" name="【庁舎】&#10;有形固定資産減価償却率最大値テキスト">
          <a:extLst>
            <a:ext uri="{FF2B5EF4-FFF2-40B4-BE49-F238E27FC236}">
              <a16:creationId xmlns:a16="http://schemas.microsoft.com/office/drawing/2014/main" id="{00000000-0008-0000-0F00-00006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14" name="【庁舎】&#10;有形固定資産減価償却率平均値テキスト">
          <a:extLst>
            <a:ext uri="{FF2B5EF4-FFF2-40B4-BE49-F238E27FC236}">
              <a16:creationId xmlns:a16="http://schemas.microsoft.com/office/drawing/2014/main" id="{00000000-0008-0000-0F00-00006602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617" name="n_1aveValue【庁舎】&#10;有形固定資産減価償却率">
          <a:extLst>
            <a:ext uri="{FF2B5EF4-FFF2-40B4-BE49-F238E27FC236}">
              <a16:creationId xmlns:a16="http://schemas.microsoft.com/office/drawing/2014/main" id="{00000000-0008-0000-0F00-00006902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619" name="n_2aveValue【庁舎】&#10;有形固定資産減価償却率">
          <a:extLst>
            <a:ext uri="{FF2B5EF4-FFF2-40B4-BE49-F238E27FC236}">
              <a16:creationId xmlns:a16="http://schemas.microsoft.com/office/drawing/2014/main" id="{00000000-0008-0000-0F00-00006B02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621" name="n_3aveValue【庁舎】&#10;有形固定資産減価償却率">
          <a:extLst>
            <a:ext uri="{FF2B5EF4-FFF2-40B4-BE49-F238E27FC236}">
              <a16:creationId xmlns:a16="http://schemas.microsoft.com/office/drawing/2014/main" id="{00000000-0008-0000-0F00-00006D02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28" name="【庁舎】&#10;有形固定資産減価償却率該当値テキスト">
          <a:extLst>
            <a:ext uri="{FF2B5EF4-FFF2-40B4-BE49-F238E27FC236}">
              <a16:creationId xmlns:a16="http://schemas.microsoft.com/office/drawing/2014/main" id="{00000000-0008-0000-0F00-000074020000}"/>
            </a:ext>
          </a:extLst>
        </xdr:cNvPr>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12519</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5481300" y="174677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165826</xdr:rowOff>
    </xdr:from>
    <xdr:to>
      <xdr:col>76</xdr:col>
      <xdr:colOff>165100</xdr:colOff>
      <xdr:row>102</xdr:row>
      <xdr:rowOff>95976</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4541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12519</xdr:rowOff>
    </xdr:from>
    <xdr:to>
      <xdr:col>81</xdr:col>
      <xdr:colOff>50800</xdr:colOff>
      <xdr:row>102</xdr:row>
      <xdr:rowOff>45176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4592300" y="175004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27032</xdr:rowOff>
    </xdr:from>
    <xdr:to>
      <xdr:col>72</xdr:col>
      <xdr:colOff>38100</xdr:colOff>
      <xdr:row>102</xdr:row>
      <xdr:rowOff>128632</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3652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45176</xdr:rowOff>
    </xdr:from>
    <xdr:to>
      <xdr:col>76</xdr:col>
      <xdr:colOff>114300</xdr:colOff>
      <xdr:row>102</xdr:row>
      <xdr:rowOff>77832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3703300" y="175330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79846</xdr:rowOff>
    </xdr:from>
    <xdr:ext cx="405111" cy="259045"/>
    <xdr:sp macro="" textlink="">
      <xdr:nvSpPr>
        <xdr:cNvPr id="635" name="n_1mainValue【庁舎】&#10;有形固定資産減価償却率">
          <a:extLst>
            <a:ext uri="{FF2B5EF4-FFF2-40B4-BE49-F238E27FC236}">
              <a16:creationId xmlns:a16="http://schemas.microsoft.com/office/drawing/2014/main" id="{00000000-0008-0000-0F00-00007B020000}"/>
            </a:ext>
          </a:extLst>
        </xdr:cNvPr>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112503</xdr:rowOff>
    </xdr:from>
    <xdr:ext cx="405111" cy="259045"/>
    <xdr:sp macro="" textlink="">
      <xdr:nvSpPr>
        <xdr:cNvPr id="636" name="n_2mainValue【庁舎】&#10;有形固定資産減価償却率">
          <a:extLst>
            <a:ext uri="{FF2B5EF4-FFF2-40B4-BE49-F238E27FC236}">
              <a16:creationId xmlns:a16="http://schemas.microsoft.com/office/drawing/2014/main" id="{00000000-0008-0000-0F00-00007C020000}"/>
            </a:ext>
          </a:extLst>
        </xdr:cNvPr>
        <xdr:cNvSpPr txBox="1"/>
      </xdr:nvSpPr>
      <xdr:spPr>
        <a:xfrm>
          <a:off x="14389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145159</xdr:rowOff>
    </xdr:from>
    <xdr:ext cx="405111" cy="259045"/>
    <xdr:sp macro="" textlink="">
      <xdr:nvSpPr>
        <xdr:cNvPr id="637" name="n_3mainValue【庁舎】&#10;有形固定資産減価償却率">
          <a:extLst>
            <a:ext uri="{FF2B5EF4-FFF2-40B4-BE49-F238E27FC236}">
              <a16:creationId xmlns:a16="http://schemas.microsoft.com/office/drawing/2014/main" id="{00000000-0008-0000-0F00-00007D020000}"/>
            </a:ext>
          </a:extLst>
        </xdr:cNvPr>
        <xdr:cNvSpPr txBox="1"/>
      </xdr:nvSpPr>
      <xdr:spPr>
        <a:xfrm>
          <a:off x="13500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a:extLst>
            <a:ext uri="{FF2B5EF4-FFF2-40B4-BE49-F238E27FC236}">
              <a16:creationId xmlns:a16="http://schemas.microsoft.com/office/drawing/2014/main" id="{00000000-0008-0000-0F00-00009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62" name="【庁舎】&#10;一人当たり面積最小値テキスト">
          <a:extLst>
            <a:ext uri="{FF2B5EF4-FFF2-40B4-BE49-F238E27FC236}">
              <a16:creationId xmlns:a16="http://schemas.microsoft.com/office/drawing/2014/main" id="{00000000-0008-0000-0F00-000096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64" name="【庁舎】&#10;一人当たり面積最大値テキスト">
          <a:extLst>
            <a:ext uri="{FF2B5EF4-FFF2-40B4-BE49-F238E27FC236}">
              <a16:creationId xmlns:a16="http://schemas.microsoft.com/office/drawing/2014/main" id="{00000000-0008-0000-0F00-000098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66" name="【庁舎】&#10;一人当たり面積平均値テキスト">
          <a:extLst>
            <a:ext uri="{FF2B5EF4-FFF2-40B4-BE49-F238E27FC236}">
              <a16:creationId xmlns:a16="http://schemas.microsoft.com/office/drawing/2014/main" id="{00000000-0008-0000-0F00-00009A02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669" name="n_1aveValue【庁舎】&#10;一人当たり面積">
          <a:extLst>
            <a:ext uri="{FF2B5EF4-FFF2-40B4-BE49-F238E27FC236}">
              <a16:creationId xmlns:a16="http://schemas.microsoft.com/office/drawing/2014/main" id="{00000000-0008-0000-0F00-00009D02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671" name="n_2aveValue【庁舎】&#10;一人当たり面積">
          <a:extLst>
            <a:ext uri="{FF2B5EF4-FFF2-40B4-BE49-F238E27FC236}">
              <a16:creationId xmlns:a16="http://schemas.microsoft.com/office/drawing/2014/main" id="{00000000-0008-0000-0F00-00009F02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673" name="n_3aveValue【庁舎】&#10;一人当たり面積">
          <a:extLst>
            <a:ext uri="{FF2B5EF4-FFF2-40B4-BE49-F238E27FC236}">
              <a16:creationId xmlns:a16="http://schemas.microsoft.com/office/drawing/2014/main" id="{00000000-0008-0000-0F00-0000A102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80" name="【庁舎】&#10;一人当たり面積該当値テキスト">
          <a:extLst>
            <a:ext uri="{FF2B5EF4-FFF2-40B4-BE49-F238E27FC236}">
              <a16:creationId xmlns:a16="http://schemas.microsoft.com/office/drawing/2014/main" id="{00000000-0008-0000-0F00-0000A8020000}"/>
            </a:ext>
          </a:extLst>
        </xdr:cNvPr>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99695</xdr:rowOff>
    </xdr:from>
    <xdr:to>
      <xdr:col>112</xdr:col>
      <xdr:colOff>38100</xdr:colOff>
      <xdr:row>107</xdr:row>
      <xdr:rowOff>29845</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21272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150495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1323300" y="18318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150495</xdr:rowOff>
    </xdr:from>
    <xdr:to>
      <xdr:col>111</xdr:col>
      <xdr:colOff>177800</xdr:colOff>
      <xdr:row>106</xdr:row>
      <xdr:rowOff>152400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20434300" y="1832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103505</xdr:rowOff>
    </xdr:from>
    <xdr:to>
      <xdr:col>102</xdr:col>
      <xdr:colOff>165100</xdr:colOff>
      <xdr:row>107</xdr:row>
      <xdr:rowOff>33655</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9494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152400</xdr:rowOff>
    </xdr:from>
    <xdr:to>
      <xdr:col>107</xdr:col>
      <xdr:colOff>50800</xdr:colOff>
      <xdr:row>106</xdr:row>
      <xdr:rowOff>154305</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19545300" y="183261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20972</xdr:rowOff>
    </xdr:from>
    <xdr:ext cx="469744" cy="259045"/>
    <xdr:sp macro="" textlink="">
      <xdr:nvSpPr>
        <xdr:cNvPr id="687" name="n_1mainValue【庁舎】&#10;一人当たり面積">
          <a:extLst>
            <a:ext uri="{FF2B5EF4-FFF2-40B4-BE49-F238E27FC236}">
              <a16:creationId xmlns:a16="http://schemas.microsoft.com/office/drawing/2014/main" id="{00000000-0008-0000-0F00-0000AF020000}"/>
            </a:ext>
          </a:extLst>
        </xdr:cNvPr>
        <xdr:cNvSpPr txBox="1"/>
      </xdr:nvSpPr>
      <xdr:spPr>
        <a:xfrm>
          <a:off x="210757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688" name="n_2mainValue【庁舎】&#10;一人当たり面積">
          <a:extLst>
            <a:ext uri="{FF2B5EF4-FFF2-40B4-BE49-F238E27FC236}">
              <a16:creationId xmlns:a16="http://schemas.microsoft.com/office/drawing/2014/main" id="{00000000-0008-0000-0F00-0000B0020000}"/>
            </a:ext>
          </a:extLst>
        </xdr:cNvPr>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24782</xdr:rowOff>
    </xdr:from>
    <xdr:ext cx="469744" cy="259045"/>
    <xdr:sp macro="" textlink="">
      <xdr:nvSpPr>
        <xdr:cNvPr id="689" name="n_3mainValue【庁舎】&#10;一人当たり面積">
          <a:extLst>
            <a:ext uri="{FF2B5EF4-FFF2-40B4-BE49-F238E27FC236}">
              <a16:creationId xmlns:a16="http://schemas.microsoft.com/office/drawing/2014/main" id="{00000000-0008-0000-0F00-0000B1020000}"/>
            </a:ext>
          </a:extLst>
        </xdr:cNvPr>
        <xdr:cNvSpPr txBox="1"/>
      </xdr:nvSpPr>
      <xdr:spPr>
        <a:xfrm>
          <a:off x="19310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・一般廃棄物処理施設、体育館・プール及び消防施設以外については、類似団体と比較して、有形固定資産減価償却率が高くなっている。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庁舎、保健センター、福祉施設については、類似団体の平均より著しく高い水準にある。これらについては、昭和５０年代に建設されたものであり、建設後約３０年近く経過し、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・これらの施設を含め、既存の各公共施設等について、令和元年度には老朽化状況調査を行い、当該調査を踏まえ、令和２年度に個別施設計画を策定する。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この個別施設計画に基づき、計画的に修繕し、また必要があれば、公共施設等の集約化・複合化を積極的に進めていく予定である。維持管理に係る経費の増加に留意し、各公共施設等の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29,535
29,192
16.20
8,602,452
8,126,465
418,036
5,776,930
7,808,051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人口の減少や高齢化に加え、町内に中心となる産業がないこと等により、財政基盤が弱く、類似団体平均を少し下回っている。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町の組織の見直しや定員管理及び給与の適正化等による歳出の徹底的な見直し、地方税の徴収強化などの取り組みを通じて、財政基盤の強化に努める。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歳入における経常一般財源は前年度と比較して、普通交付税、地方消費税交付金及び地方税が増額したことにより、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％増となった。しかしながら、歳出における経常一般財源は義務的経費（人件費や扶助費）に対する充当額がいずれも増額したことから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％増となり、経常収支比率は対前年比△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％と微減にとどまった。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今後も歳入においては、税の徴収対策等を強化することで一般財源確保に努めていくとともに、歳出においては、各事業の精査等により経常経費の圧縮を図っていく。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147003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74350"/>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62</xdr:row>
      <xdr:rowOff>147003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165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62</xdr:row>
      <xdr:rowOff>86678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1750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74613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1750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23813</xdr:rowOff>
    </xdr:from>
    <xdr:to>
      <xdr:col>7</xdr:col>
      <xdr:colOff>31750</xdr:colOff>
      <xdr:row>62</xdr:row>
      <xdr:rowOff>125413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110190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人当たりの人件費・物件費等が</a:t>
          </a:r>
          <a:r>
            <a:rPr kumimoji="1" lang="en-US" altLang="ja-JP" sz="1300">
              <a:latin typeface="ＭＳ Ｐゴシック" panose="020B0600070205080204" pitchFamily="50" charset="-128"/>
              <a:ea typeface="ＭＳ Ｐゴシック" panose="020B0600070205080204" pitchFamily="50" charset="-128"/>
            </a:rPr>
            <a:t>95,927</a:t>
          </a:r>
          <a:r>
            <a:rPr kumimoji="1" lang="ja-JP" altLang="en-US" sz="1300">
              <a:latin typeface="ＭＳ Ｐゴシック" panose="020B0600070205080204" pitchFamily="50" charset="-128"/>
              <a:ea typeface="ＭＳ Ｐゴシック" panose="020B0600070205080204" pitchFamily="50" charset="-128"/>
            </a:rPr>
            <a:t>円であり、類似団体平均と比較して低い水準となっている。その要因として、ごみ処理業務や消防業務を一部事務組合で行っていることや、民間で実施可能な事業については積極的に指定管理制度を導入し、コスト削減に努めている。</a:t>
          </a:r>
        </a:p>
        <a:p>
          <a:r>
            <a:rPr kumimoji="1" lang="ja-JP" altLang="en-US" sz="1300">
              <a:latin typeface="ＭＳ Ｐゴシック" panose="020B0600070205080204" pitchFamily="50" charset="-128"/>
              <a:ea typeface="ＭＳ Ｐゴシック" panose="020B0600070205080204" pitchFamily="50" charset="-128"/>
            </a:rPr>
            <a:t>　しかし、一部事務組合の人件費・物件費等に充てる負担金や、公共下水道事業などの公営企業会計の人件費・物件費等に充てる繰出金を合計した場合、人口一人当たりの金額は増加することになるため、引続きこれらも含めた経費について抑制し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11957</xdr:rowOff>
    </xdr:from>
    <xdr:to>
      <xdr:col>23</xdr:col>
      <xdr:colOff>133350</xdr:colOff>
      <xdr:row>80</xdr:row>
      <xdr:rowOff>13174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27957"/>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6307</xdr:rowOff>
    </xdr:from>
    <xdr:to>
      <xdr:col>19</xdr:col>
      <xdr:colOff>133350</xdr:colOff>
      <xdr:row>80</xdr:row>
      <xdr:rowOff>11957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22307"/>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3150</xdr:rowOff>
    </xdr:from>
    <xdr:to>
      <xdr:col>15</xdr:col>
      <xdr:colOff>82550</xdr:colOff>
      <xdr:row>80</xdr:row>
      <xdr:rowOff>6307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19150"/>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167630</xdr:rowOff>
    </xdr:from>
    <xdr:to>
      <xdr:col>11</xdr:col>
      <xdr:colOff>31750</xdr:colOff>
      <xdr:row>80</xdr:row>
      <xdr:rowOff>3150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12180"/>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133824</xdr:rowOff>
    </xdr:from>
    <xdr:to>
      <xdr:col>23</xdr:col>
      <xdr:colOff>184150</xdr:colOff>
      <xdr:row>80</xdr:row>
      <xdr:rowOff>63974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55101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5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132607</xdr:rowOff>
    </xdr:from>
    <xdr:to>
      <xdr:col>19</xdr:col>
      <xdr:colOff>184150</xdr:colOff>
      <xdr:row>80</xdr:row>
      <xdr:rowOff>62757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72934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126957</xdr:rowOff>
    </xdr:from>
    <xdr:to>
      <xdr:col>15</xdr:col>
      <xdr:colOff>133350</xdr:colOff>
      <xdr:row>80</xdr:row>
      <xdr:rowOff>57107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67284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4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123800</xdr:rowOff>
    </xdr:from>
    <xdr:to>
      <xdr:col>11</xdr:col>
      <xdr:colOff>82550</xdr:colOff>
      <xdr:row>80</xdr:row>
      <xdr:rowOff>53950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64127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116830</xdr:rowOff>
    </xdr:from>
    <xdr:to>
      <xdr:col>7</xdr:col>
      <xdr:colOff>31750</xdr:colOff>
      <xdr:row>80</xdr:row>
      <xdr:rowOff>46980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57157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採用、退職に伴う職員構成の変動及び職員数が少ない団体であるため、経験年数による階層変動が顕著であることから、ラスパイレス指数は平成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ポイント低下し、類似団体の平均水準に近づいてきている。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今後も、社会情勢や財政事情の変化に対応するため、ラスパイレス指数に注視しながら、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給与水準及び各種手当の適正化</a:t>
          </a:r>
          <a:r>
            <a:rPr kumimoji="1" lang="ja-JP" altLang="en-US" sz="1300">
              <a:latin typeface="ＭＳ Ｐゴシック" panose="020B0600070205080204" pitchFamily="50" charset="-128"/>
              <a:ea typeface="ＭＳ Ｐゴシック" panose="020B0600070205080204" pitchFamily="50" charset="-128"/>
            </a:rPr>
            <a:t>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115005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194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168628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597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1332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1332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過去の勧奨退職の実施及び新規採用抑制策により</a:t>
          </a:r>
          <a:r>
            <a:rPr kumimoji="1" lang="en-US" altLang="ja-JP" sz="1300">
              <a:latin typeface="ＭＳ Ｐゴシック" panose="020B0600070205080204" pitchFamily="50" charset="-128"/>
              <a:ea typeface="ＭＳ Ｐゴシック" panose="020B0600070205080204" pitchFamily="50" charset="-128"/>
            </a:rPr>
            <a:t>5.93</a:t>
          </a:r>
          <a:r>
            <a:rPr kumimoji="1" lang="ja-JP" altLang="en-US" sz="1300">
              <a:latin typeface="ＭＳ Ｐゴシック" panose="020B0600070205080204" pitchFamily="50" charset="-128"/>
              <a:ea typeface="ＭＳ Ｐゴシック" panose="020B0600070205080204" pitchFamily="50" charset="-128"/>
            </a:rPr>
            <a:t>人と類似団体に比べ低い水準にあるが、最近では新規採用の抑制も多少緩和させたこともあり、前年度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今後も、事務事業に支障をきたさないよう努めながら、事務の効率化やアウトソーシングの推進、嘱託職員等の雇用に取り組み、効率的な行政運営を目指し、松伏町定員適正化計画に沿って、定員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143419</xdr:rowOff>
    </xdr:from>
    <xdr:to>
      <xdr:col>81</xdr:col>
      <xdr:colOff>44450</xdr:colOff>
      <xdr:row>59</xdr:row>
      <xdr:rowOff>150313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5896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143419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227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77924</xdr:rowOff>
    </xdr:from>
    <xdr:to>
      <xdr:col>72</xdr:col>
      <xdr:colOff>203200</xdr:colOff>
      <xdr:row>59</xdr:row>
      <xdr:rowOff>107224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9347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57241</xdr:rowOff>
    </xdr:from>
    <xdr:to>
      <xdr:col>68</xdr:col>
      <xdr:colOff>152400</xdr:colOff>
      <xdr:row>59</xdr:row>
      <xdr:rowOff>77924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727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99513</xdr:rowOff>
    </xdr:from>
    <xdr:to>
      <xdr:col>81</xdr:col>
      <xdr:colOff>95250</xdr:colOff>
      <xdr:row>60</xdr:row>
      <xdr:rowOff>29663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116040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92619</xdr:rowOff>
    </xdr:from>
    <xdr:to>
      <xdr:col>77</xdr:col>
      <xdr:colOff>95250</xdr:colOff>
      <xdr:row>60</xdr:row>
      <xdr:rowOff>22769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32946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7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27124</xdr:rowOff>
    </xdr:from>
    <xdr:to>
      <xdr:col>68</xdr:col>
      <xdr:colOff>203200</xdr:colOff>
      <xdr:row>59</xdr:row>
      <xdr:rowOff>128724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138901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6441</xdr:rowOff>
    </xdr:from>
    <xdr:to>
      <xdr:col>64</xdr:col>
      <xdr:colOff>152400</xdr:colOff>
      <xdr:row>59</xdr:row>
      <xdr:rowOff>108041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118218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実質公債費比率計算の分母である標準税収入額等が増額により前年度比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ポイント改善されてきているが、依然として類似団体と比較して高い水準となっている。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地方債は後年度の償還が財政の弾力性を阻む要因となることから、今後も、緊急度・町民のニーズを勘案した事業の選択を進めるとともに、新規発行の抑制に努める。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32766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043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71374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00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将来負担額である地方債の現在高や公営企業債等繰入見込額等が減額となったこと、また、充当可能金額である平成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年度末基金積立金残額が増額したこと等により、将来負担比率は前年度比△</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ポイント減となり、</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％と大幅に改善されたが、依然として類似団体と比較して高い水準となっている。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今後も危険性や緊急性を勘案し事業の選択と集中を進めながら、起債額の圧縮に努め、財政の健全化を図っていく。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3447</xdr:rowOff>
    </xdr:from>
    <xdr:to>
      <xdr:col>81</xdr:col>
      <xdr:colOff>44450</xdr:colOff>
      <xdr:row>17</xdr:row>
      <xdr:rowOff>65012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75197"/>
          <a:ext cx="838200" cy="40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65012</xdr:rowOff>
    </xdr:from>
    <xdr:to>
      <xdr:col>77</xdr:col>
      <xdr:colOff>44450</xdr:colOff>
      <xdr:row>17</xdr:row>
      <xdr:rowOff>104079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79662"/>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17</xdr:row>
      <xdr:rowOff>104079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00609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140849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06090"/>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124097</xdr:rowOff>
    </xdr:from>
    <xdr:to>
      <xdr:col>81</xdr:col>
      <xdr:colOff>95250</xdr:colOff>
      <xdr:row>15</xdr:row>
      <xdr:rowOff>54247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96174</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14212</xdr:rowOff>
    </xdr:from>
    <xdr:to>
      <xdr:col>77</xdr:col>
      <xdr:colOff>95250</xdr:colOff>
      <xdr:row>17</xdr:row>
      <xdr:rowOff>115812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100589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1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53279</xdr:rowOff>
    </xdr:from>
    <xdr:to>
      <xdr:col>73</xdr:col>
      <xdr:colOff>44450</xdr:colOff>
      <xdr:row>17</xdr:row>
      <xdr:rowOff>154879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139656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90049</xdr:rowOff>
    </xdr:from>
    <xdr:to>
      <xdr:col>64</xdr:col>
      <xdr:colOff>152400</xdr:colOff>
      <xdr:row>18</xdr:row>
      <xdr:rowOff>20199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4976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29,535
29,192
16.20
8,602,452
8,126,465
418,036
5,776,930
7,808,051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過去からの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勧奨退職及び新規採用の抑制により、人口千人当たりの職員数は類似団体と比べ少ないが、人件費に係る経常収支比率の割合は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ポイントと下がっているが、依然</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今後も行財政改革の一環として、給与水準の適正化に努めるとともに、一部事務組合に対しても給与の適正化及び効率的な運営を目指した定員の適正化を図るよう働きかけていく。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ポイント減となっており、コスト意識を念頭に、より一層の経費節減を図ることにより全国、県及び類似団体平均ともに下回っている。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今後も経常経費の節減の合理化を行うなど、財政の健全化を図っていく。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15</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34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7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85090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7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扶助費に係る経常収支比率の割合が類似団体平均と比較して、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ポイント下回っており、前年度比も△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ポイント減下がったが、依然として低くない水準である。要因としては、児童福祉や障がい福祉関係経費の増加等が挙げられる。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今後も資格審査等の適正化や補助基準を上回る町単独経費の見直しを行い、財政の健全化を図っていく。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82550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4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82550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44450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これは、国民健康保険特別会計繰出金及び公共下水道事業特別会計繰出金が減額になったことが大きな要因である。しかし、介護保険特別会計繰出金及び後期高齢者医療特別会計繰出金が増額であったため、類似団体と同水準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今後も事業の選択と集中を進め、繰出金の抑制が図られるよう働きかけていく。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22225</xdr:rowOff>
    </xdr:from>
    <xdr:to>
      <xdr:col>82</xdr:col>
      <xdr:colOff>107950</xdr:colOff>
      <xdr:row>57</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94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114952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年度は吉川松伏消防組合負担金及び東埼玉資源環境組合分担金が前年度よりも増額となったことにより、補助費等に係る経常収支比率は、前年度よりも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ことから依然として類似団体と比べ高い水準にある。今後も、各種補助金の見直しや一部事務組合に対するコスト意識を念頭に、より一層の経費節減に努め財政の健全化を働きかけ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9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過去からの投資的経費の抑制策により、類似団体平均と比較して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ポイント下回っており、前年度比も△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今後とも、安全性・緊急性を勘案し、事業の選択と集中を進めながら対象事業の抑制等を徹底し、地方債の新規発行を伴う普通建設事業の抑制を図っていく。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81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20320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89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公債費を除く経常一般財源は、いずれの経費も増額傾向にあるが、町税や地方交付税等の増額により、比率は前年度よりも△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ポイント減となり、類似団体平均よりも下回った。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今後も消費的経費及び経常経費の節減合理化を図るため一般行政経費の抑制に努め、財政の健全化を図っていく。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40132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53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30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133858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303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117873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121770</xdr:rowOff>
    </xdr:from>
    <xdr:to>
      <xdr:col>29</xdr:col>
      <xdr:colOff>127000</xdr:colOff>
      <xdr:row>18</xdr:row>
      <xdr:rowOff>677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84045"/>
          <a:ext cx="647700" cy="5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106546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8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677</xdr:rowOff>
    </xdr:from>
    <xdr:to>
      <xdr:col>26</xdr:col>
      <xdr:colOff>50800</xdr:colOff>
      <xdr:row>18</xdr:row>
      <xdr:rowOff>13266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4402"/>
          <a:ext cx="698500" cy="1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13266</xdr:rowOff>
    </xdr:from>
    <xdr:to>
      <xdr:col>22</xdr:col>
      <xdr:colOff>114300</xdr:colOff>
      <xdr:row>18</xdr:row>
      <xdr:rowOff>61599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6991"/>
          <a:ext cx="698500" cy="48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61599</xdr:rowOff>
    </xdr:from>
    <xdr:to>
      <xdr:col>18</xdr:col>
      <xdr:colOff>177800</xdr:colOff>
      <xdr:row>18</xdr:row>
      <xdr:rowOff>64211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5324"/>
          <a:ext cx="69850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70970</xdr:rowOff>
    </xdr:from>
    <xdr:to>
      <xdr:col>29</xdr:col>
      <xdr:colOff>177800</xdr:colOff>
      <xdr:row>18</xdr:row>
      <xdr:rowOff>1120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87497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121327</xdr:rowOff>
    </xdr:from>
    <xdr:to>
      <xdr:col>26</xdr:col>
      <xdr:colOff>101600</xdr:colOff>
      <xdr:row>18</xdr:row>
      <xdr:rowOff>51477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36254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133916</xdr:rowOff>
    </xdr:from>
    <xdr:to>
      <xdr:col>22</xdr:col>
      <xdr:colOff>165100</xdr:colOff>
      <xdr:row>18</xdr:row>
      <xdr:rowOff>64066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48843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10799</xdr:rowOff>
    </xdr:from>
    <xdr:to>
      <xdr:col>19</xdr:col>
      <xdr:colOff>38100</xdr:colOff>
      <xdr:row>18</xdr:row>
      <xdr:rowOff>112399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97176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13411</xdr:rowOff>
    </xdr:from>
    <xdr:to>
      <xdr:col>15</xdr:col>
      <xdr:colOff>101600</xdr:colOff>
      <xdr:row>18</xdr:row>
      <xdr:rowOff>115011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99788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236891</xdr:rowOff>
    </xdr:from>
    <xdr:to>
      <xdr:col>29</xdr:col>
      <xdr:colOff>127000</xdr:colOff>
      <xdr:row>35</xdr:row>
      <xdr:rowOff>274088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47241"/>
          <a:ext cx="647700" cy="3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225102</xdr:rowOff>
    </xdr:from>
    <xdr:to>
      <xdr:col>26</xdr:col>
      <xdr:colOff>50800</xdr:colOff>
      <xdr:row>35</xdr:row>
      <xdr:rowOff>236891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35452"/>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184183</xdr:rowOff>
    </xdr:from>
    <xdr:to>
      <xdr:col>22</xdr:col>
      <xdr:colOff>114300</xdr:colOff>
      <xdr:row>35</xdr:row>
      <xdr:rowOff>225102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94533"/>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184183</xdr:rowOff>
    </xdr:from>
    <xdr:to>
      <xdr:col>18</xdr:col>
      <xdr:colOff>177800</xdr:colOff>
      <xdr:row>35</xdr:row>
      <xdr:rowOff>232842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94533"/>
          <a:ext cx="698500" cy="4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223288</xdr:rowOff>
    </xdr:from>
    <xdr:to>
      <xdr:col>29</xdr:col>
      <xdr:colOff>177800</xdr:colOff>
      <xdr:row>35</xdr:row>
      <xdr:rowOff>324888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195365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0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186091</xdr:rowOff>
    </xdr:from>
    <xdr:to>
      <xdr:col>26</xdr:col>
      <xdr:colOff>101600</xdr:colOff>
      <xdr:row>35</xdr:row>
      <xdr:rowOff>287691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9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297868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174302</xdr:rowOff>
    </xdr:from>
    <xdr:to>
      <xdr:col>22</xdr:col>
      <xdr:colOff>165100</xdr:colOff>
      <xdr:row>35</xdr:row>
      <xdr:rowOff>275902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286079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133383</xdr:rowOff>
    </xdr:from>
    <xdr:to>
      <xdr:col>19</xdr:col>
      <xdr:colOff>38100</xdr:colOff>
      <xdr:row>35</xdr:row>
      <xdr:rowOff>234983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4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245160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1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182042</xdr:rowOff>
    </xdr:from>
    <xdr:to>
      <xdr:col>15</xdr:col>
      <xdr:colOff>101600</xdr:colOff>
      <xdr:row>35</xdr:row>
      <xdr:rowOff>283642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9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293819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6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29,535
29,192
16.20
8,602,452
8,126,465
418,036
5,776,930
7,808,051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32927</xdr:rowOff>
    </xdr:from>
    <xdr:to>
      <xdr:col>24</xdr:col>
      <xdr:colOff>63500</xdr:colOff>
      <xdr:row>36</xdr:row>
      <xdr:rowOff>47934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5127"/>
          <a:ext cx="8382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47934</xdr:rowOff>
    </xdr:from>
    <xdr:to>
      <xdr:col>19</xdr:col>
      <xdr:colOff>177800</xdr:colOff>
      <xdr:row>36</xdr:row>
      <xdr:rowOff>70973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20134"/>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69357</xdr:rowOff>
    </xdr:from>
    <xdr:to>
      <xdr:col>15</xdr:col>
      <xdr:colOff>50800</xdr:colOff>
      <xdr:row>36</xdr:row>
      <xdr:rowOff>70973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41557"/>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69357</xdr:rowOff>
    </xdr:from>
    <xdr:to>
      <xdr:col>10</xdr:col>
      <xdr:colOff>114300</xdr:colOff>
      <xdr:row>36</xdr:row>
      <xdr:rowOff>94960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4155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153577</xdr:rowOff>
    </xdr:from>
    <xdr:to>
      <xdr:col>24</xdr:col>
      <xdr:colOff>114300</xdr:colOff>
      <xdr:row>36</xdr:row>
      <xdr:rowOff>83727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168584</xdr:rowOff>
    </xdr:from>
    <xdr:to>
      <xdr:col>20</xdr:col>
      <xdr:colOff>38100</xdr:colOff>
      <xdr:row>36</xdr:row>
      <xdr:rowOff>98734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89861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20173</xdr:rowOff>
    </xdr:from>
    <xdr:to>
      <xdr:col>15</xdr:col>
      <xdr:colOff>101600</xdr:colOff>
      <xdr:row>36</xdr:row>
      <xdr:rowOff>121773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18557</xdr:rowOff>
    </xdr:from>
    <xdr:to>
      <xdr:col>10</xdr:col>
      <xdr:colOff>165100</xdr:colOff>
      <xdr:row>36</xdr:row>
      <xdr:rowOff>120157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111284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44160</xdr:rowOff>
    </xdr:from>
    <xdr:to>
      <xdr:col>6</xdr:col>
      <xdr:colOff>38100</xdr:colOff>
      <xdr:row>36</xdr:row>
      <xdr:rowOff>145760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136887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0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131556</xdr:rowOff>
    </xdr:from>
    <xdr:to>
      <xdr:col>24</xdr:col>
      <xdr:colOff>63500</xdr:colOff>
      <xdr:row>58</xdr:row>
      <xdr:rowOff>136006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75656"/>
          <a:ext cx="838200" cy="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131258</xdr:rowOff>
    </xdr:from>
    <xdr:to>
      <xdr:col>19</xdr:col>
      <xdr:colOff>177800</xdr:colOff>
      <xdr:row>58</xdr:row>
      <xdr:rowOff>131556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75358"/>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131258</xdr:rowOff>
    </xdr:from>
    <xdr:to>
      <xdr:col>15</xdr:col>
      <xdr:colOff>50800</xdr:colOff>
      <xdr:row>58</xdr:row>
      <xdr:rowOff>133917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75358"/>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132757</xdr:rowOff>
    </xdr:from>
    <xdr:to>
      <xdr:col>10</xdr:col>
      <xdr:colOff>114300</xdr:colOff>
      <xdr:row>58</xdr:row>
      <xdr:rowOff>133917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7685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85206</xdr:rowOff>
    </xdr:from>
    <xdr:to>
      <xdr:col>24</xdr:col>
      <xdr:colOff>114300</xdr:colOff>
      <xdr:row>59</xdr:row>
      <xdr:rowOff>15356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133</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80756</xdr:rowOff>
    </xdr:from>
    <xdr:to>
      <xdr:col>20</xdr:col>
      <xdr:colOff>38100</xdr:colOff>
      <xdr:row>59</xdr:row>
      <xdr:rowOff>10906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2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80458</xdr:rowOff>
    </xdr:from>
    <xdr:to>
      <xdr:col>15</xdr:col>
      <xdr:colOff>101600</xdr:colOff>
      <xdr:row>59</xdr:row>
      <xdr:rowOff>10608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1735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83117</xdr:rowOff>
    </xdr:from>
    <xdr:to>
      <xdr:col>10</xdr:col>
      <xdr:colOff>165100</xdr:colOff>
      <xdr:row>59</xdr:row>
      <xdr:rowOff>13267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4394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81957</xdr:rowOff>
    </xdr:from>
    <xdr:to>
      <xdr:col>6</xdr:col>
      <xdr:colOff>38100</xdr:colOff>
      <xdr:row>59</xdr:row>
      <xdr:rowOff>12107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3234</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1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18466</xdr:rowOff>
    </xdr:from>
    <xdr:to>
      <xdr:col>24</xdr:col>
      <xdr:colOff>63500</xdr:colOff>
      <xdr:row>78</xdr:row>
      <xdr:rowOff>34468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9156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18466</xdr:rowOff>
    </xdr:from>
    <xdr:to>
      <xdr:col>19</xdr:col>
      <xdr:colOff>177800</xdr:colOff>
      <xdr:row>78</xdr:row>
      <xdr:rowOff>44298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91566"/>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41935</xdr:rowOff>
    </xdr:from>
    <xdr:to>
      <xdr:col>15</xdr:col>
      <xdr:colOff>50800</xdr:colOff>
      <xdr:row>78</xdr:row>
      <xdr:rowOff>44298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15035"/>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41935</xdr:rowOff>
    </xdr:from>
    <xdr:to>
      <xdr:col>10</xdr:col>
      <xdr:colOff>114300</xdr:colOff>
      <xdr:row>78</xdr:row>
      <xdr:rowOff>109068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15035"/>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155118</xdr:rowOff>
    </xdr:from>
    <xdr:to>
      <xdr:col>24</xdr:col>
      <xdr:colOff>114300</xdr:colOff>
      <xdr:row>78</xdr:row>
      <xdr:rowOff>85268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133545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139116</xdr:rowOff>
    </xdr:from>
    <xdr:to>
      <xdr:col>20</xdr:col>
      <xdr:colOff>38100</xdr:colOff>
      <xdr:row>78</xdr:row>
      <xdr:rowOff>69266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60393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3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164948</xdr:rowOff>
    </xdr:from>
    <xdr:to>
      <xdr:col>15</xdr:col>
      <xdr:colOff>101600</xdr:colOff>
      <xdr:row>78</xdr:row>
      <xdr:rowOff>95098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86225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162585</xdr:rowOff>
    </xdr:from>
    <xdr:to>
      <xdr:col>10</xdr:col>
      <xdr:colOff>165100</xdr:colOff>
      <xdr:row>78</xdr:row>
      <xdr:rowOff>92735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83862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5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58268</xdr:rowOff>
    </xdr:from>
    <xdr:to>
      <xdr:col>6</xdr:col>
      <xdr:colOff>38100</xdr:colOff>
      <xdr:row>78</xdr:row>
      <xdr:rowOff>159868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150995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48107</xdr:rowOff>
    </xdr:from>
    <xdr:to>
      <xdr:col>24</xdr:col>
      <xdr:colOff>63500</xdr:colOff>
      <xdr:row>97</xdr:row>
      <xdr:rowOff>48203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78757"/>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48107</xdr:rowOff>
    </xdr:from>
    <xdr:to>
      <xdr:col>19</xdr:col>
      <xdr:colOff>177800</xdr:colOff>
      <xdr:row>97</xdr:row>
      <xdr:rowOff>71901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78757"/>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71901</xdr:rowOff>
    </xdr:from>
    <xdr:to>
      <xdr:col>15</xdr:col>
      <xdr:colOff>50800</xdr:colOff>
      <xdr:row>97</xdr:row>
      <xdr:rowOff>131832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02551"/>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131832</xdr:rowOff>
    </xdr:from>
    <xdr:to>
      <xdr:col>10</xdr:col>
      <xdr:colOff>114300</xdr:colOff>
      <xdr:row>98</xdr:row>
      <xdr:rowOff>5017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62482"/>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168853</xdr:rowOff>
    </xdr:from>
    <xdr:to>
      <xdr:col>24</xdr:col>
      <xdr:colOff>114300</xdr:colOff>
      <xdr:row>97</xdr:row>
      <xdr:rowOff>99003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147280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168757</xdr:rowOff>
    </xdr:from>
    <xdr:to>
      <xdr:col>20</xdr:col>
      <xdr:colOff>38100</xdr:colOff>
      <xdr:row>97</xdr:row>
      <xdr:rowOff>98907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90034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21101</xdr:rowOff>
    </xdr:from>
    <xdr:to>
      <xdr:col>15</xdr:col>
      <xdr:colOff>101600</xdr:colOff>
      <xdr:row>97</xdr:row>
      <xdr:rowOff>122701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113828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81032</xdr:rowOff>
    </xdr:from>
    <xdr:to>
      <xdr:col>10</xdr:col>
      <xdr:colOff>165100</xdr:colOff>
      <xdr:row>98</xdr:row>
      <xdr:rowOff>11182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2309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125667</xdr:rowOff>
    </xdr:from>
    <xdr:to>
      <xdr:col>6</xdr:col>
      <xdr:colOff>38100</xdr:colOff>
      <xdr:row>98</xdr:row>
      <xdr:rowOff>55817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46944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52386</xdr:rowOff>
    </xdr:from>
    <xdr:to>
      <xdr:col>55</xdr:col>
      <xdr:colOff>0</xdr:colOff>
      <xdr:row>37</xdr:row>
      <xdr:rowOff>73166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96036"/>
          <a:ext cx="8382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69476</xdr:rowOff>
    </xdr:from>
    <xdr:to>
      <xdr:col>50</xdr:col>
      <xdr:colOff>114300</xdr:colOff>
      <xdr:row>37</xdr:row>
      <xdr:rowOff>73166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1312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23114</xdr:rowOff>
    </xdr:from>
    <xdr:to>
      <xdr:col>45</xdr:col>
      <xdr:colOff>177800</xdr:colOff>
      <xdr:row>37</xdr:row>
      <xdr:rowOff>69476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66764"/>
          <a:ext cx="889000" cy="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23114</xdr:rowOff>
    </xdr:from>
    <xdr:to>
      <xdr:col>41</xdr:col>
      <xdr:colOff>50800</xdr:colOff>
      <xdr:row>37</xdr:row>
      <xdr:rowOff>59265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66764"/>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1586</xdr:rowOff>
    </xdr:from>
    <xdr:to>
      <xdr:col>55</xdr:col>
      <xdr:colOff>50800</xdr:colOff>
      <xdr:row>37</xdr:row>
      <xdr:rowOff>103186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151463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2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22366</xdr:rowOff>
    </xdr:from>
    <xdr:to>
      <xdr:col>50</xdr:col>
      <xdr:colOff>165100</xdr:colOff>
      <xdr:row>37</xdr:row>
      <xdr:rowOff>123966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115093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18676</xdr:rowOff>
    </xdr:from>
    <xdr:to>
      <xdr:col>46</xdr:col>
      <xdr:colOff>38100</xdr:colOff>
      <xdr:row>37</xdr:row>
      <xdr:rowOff>120276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111403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5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143764</xdr:rowOff>
    </xdr:from>
    <xdr:to>
      <xdr:col>41</xdr:col>
      <xdr:colOff>101600</xdr:colOff>
      <xdr:row>37</xdr:row>
      <xdr:rowOff>73914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65041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8465</xdr:rowOff>
    </xdr:from>
    <xdr:to>
      <xdr:col>36</xdr:col>
      <xdr:colOff>165100</xdr:colOff>
      <xdr:row>37</xdr:row>
      <xdr:rowOff>110065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101192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105738</xdr:rowOff>
    </xdr:from>
    <xdr:to>
      <xdr:col>55</xdr:col>
      <xdr:colOff>0</xdr:colOff>
      <xdr:row>58</xdr:row>
      <xdr:rowOff>166743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49838"/>
          <a:ext cx="838200" cy="6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7348</xdr:rowOff>
    </xdr:from>
    <xdr:to>
      <xdr:col>50</xdr:col>
      <xdr:colOff>114300</xdr:colOff>
      <xdr:row>58</xdr:row>
      <xdr:rowOff>105738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51448"/>
          <a:ext cx="889000"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7348</xdr:rowOff>
    </xdr:from>
    <xdr:to>
      <xdr:col>45</xdr:col>
      <xdr:colOff>177800</xdr:colOff>
      <xdr:row>58</xdr:row>
      <xdr:rowOff>124506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51448"/>
          <a:ext cx="8890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38194</xdr:rowOff>
    </xdr:from>
    <xdr:to>
      <xdr:col>41</xdr:col>
      <xdr:colOff>50800</xdr:colOff>
      <xdr:row>58</xdr:row>
      <xdr:rowOff>124506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82294"/>
          <a:ext cx="889000" cy="8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115943</xdr:rowOff>
    </xdr:from>
    <xdr:to>
      <xdr:col>55</xdr:col>
      <xdr:colOff>50800</xdr:colOff>
      <xdr:row>59</xdr:row>
      <xdr:rowOff>46093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30870</xdr:rowOff>
    </xdr:from>
    <xdr:ext cx="469744"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54938</xdr:rowOff>
    </xdr:from>
    <xdr:to>
      <xdr:col>50</xdr:col>
      <xdr:colOff>165100</xdr:colOff>
      <xdr:row>58</xdr:row>
      <xdr:rowOff>156538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147665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127998</xdr:rowOff>
    </xdr:from>
    <xdr:to>
      <xdr:col>46</xdr:col>
      <xdr:colOff>38100</xdr:colOff>
      <xdr:row>58</xdr:row>
      <xdr:rowOff>58148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49275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73706</xdr:rowOff>
    </xdr:from>
    <xdr:to>
      <xdr:col>41</xdr:col>
      <xdr:colOff>101600</xdr:colOff>
      <xdr:row>59</xdr:row>
      <xdr:rowOff>3856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166433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1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158844</xdr:rowOff>
    </xdr:from>
    <xdr:to>
      <xdr:col>36</xdr:col>
      <xdr:colOff>165100</xdr:colOff>
      <xdr:row>58</xdr:row>
      <xdr:rowOff>88994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80121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2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97180</xdr:rowOff>
    </xdr:from>
    <xdr:to>
      <xdr:col>55</xdr:col>
      <xdr:colOff>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641730"/>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49785</xdr:rowOff>
    </xdr:from>
    <xdr:to>
      <xdr:col>50</xdr:col>
      <xdr:colOff>114300</xdr:colOff>
      <xdr:row>79</xdr:row>
      <xdr:rowOff>97180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94335"/>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38985</xdr:rowOff>
    </xdr:from>
    <xdr:to>
      <xdr:col>45</xdr:col>
      <xdr:colOff>177800</xdr:colOff>
      <xdr:row>79</xdr:row>
      <xdr:rowOff>49785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83535"/>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38985</xdr:rowOff>
    </xdr:from>
    <xdr:to>
      <xdr:col>41</xdr:col>
      <xdr:colOff>50800</xdr:colOff>
      <xdr:row>79</xdr:row>
      <xdr:rowOff>87536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83535"/>
          <a:ext cx="889000" cy="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46380</xdr:rowOff>
    </xdr:from>
    <xdr:to>
      <xdr:col>50</xdr:col>
      <xdr:colOff>165100</xdr:colOff>
      <xdr:row>79</xdr:row>
      <xdr:rowOff>147980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139107</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8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170435</xdr:rowOff>
    </xdr:from>
    <xdr:to>
      <xdr:col>46</xdr:col>
      <xdr:colOff>38100</xdr:colOff>
      <xdr:row>79</xdr:row>
      <xdr:rowOff>100585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91712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159635</xdr:rowOff>
    </xdr:from>
    <xdr:to>
      <xdr:col>41</xdr:col>
      <xdr:colOff>101600</xdr:colOff>
      <xdr:row>79</xdr:row>
      <xdr:rowOff>89785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80912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36736</xdr:rowOff>
    </xdr:from>
    <xdr:to>
      <xdr:col>36</xdr:col>
      <xdr:colOff>165100</xdr:colOff>
      <xdr:row>79</xdr:row>
      <xdr:rowOff>138336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129463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42583</xdr:rowOff>
    </xdr:from>
    <xdr:to>
      <xdr:col>55</xdr:col>
      <xdr:colOff>0</xdr:colOff>
      <xdr:row>98</xdr:row>
      <xdr:rowOff>140906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844683"/>
          <a:ext cx="838200" cy="9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108838</xdr:rowOff>
    </xdr:from>
    <xdr:to>
      <xdr:col>50</xdr:col>
      <xdr:colOff>114300</xdr:colOff>
      <xdr:row>98</xdr:row>
      <xdr:rowOff>42583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39488"/>
          <a:ext cx="889000" cy="1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108838</xdr:rowOff>
    </xdr:from>
    <xdr:to>
      <xdr:col>45</xdr:col>
      <xdr:colOff>177800</xdr:colOff>
      <xdr:row>98</xdr:row>
      <xdr:rowOff>139128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39488"/>
          <a:ext cx="8890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8001</xdr:rowOff>
    </xdr:from>
    <xdr:to>
      <xdr:col>41</xdr:col>
      <xdr:colOff>50800</xdr:colOff>
      <xdr:row>98</xdr:row>
      <xdr:rowOff>139128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10101"/>
          <a:ext cx="889000" cy="1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90106</xdr:rowOff>
    </xdr:from>
    <xdr:to>
      <xdr:col>55</xdr:col>
      <xdr:colOff>50800</xdr:colOff>
      <xdr:row>99</xdr:row>
      <xdr:rowOff>20256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5033</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163233</xdr:rowOff>
    </xdr:from>
    <xdr:to>
      <xdr:col>50</xdr:col>
      <xdr:colOff>165100</xdr:colOff>
      <xdr:row>98</xdr:row>
      <xdr:rowOff>93383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84510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58038</xdr:rowOff>
    </xdr:from>
    <xdr:to>
      <xdr:col>46</xdr:col>
      <xdr:colOff>38100</xdr:colOff>
      <xdr:row>97</xdr:row>
      <xdr:rowOff>159638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150765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88328</xdr:rowOff>
    </xdr:from>
    <xdr:to>
      <xdr:col>41</xdr:col>
      <xdr:colOff>101600</xdr:colOff>
      <xdr:row>99</xdr:row>
      <xdr:rowOff>18478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9605</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8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128651</xdr:rowOff>
    </xdr:from>
    <xdr:to>
      <xdr:col>36</xdr:col>
      <xdr:colOff>165100</xdr:colOff>
      <xdr:row>98</xdr:row>
      <xdr:rowOff>58801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49928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44321</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30871"/>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43383</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41597</xdr:rowOff>
    </xdr:from>
    <xdr:to>
      <xdr:col>76</xdr:col>
      <xdr:colOff>114300</xdr:colOff>
      <xdr:row>39</xdr:row>
      <xdr:rowOff>43383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28147"/>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41597</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28147"/>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164971</xdr:rowOff>
    </xdr:from>
    <xdr:to>
      <xdr:col>85</xdr:col>
      <xdr:colOff>177800</xdr:colOff>
      <xdr:row>39</xdr:row>
      <xdr:rowOff>95121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13932"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164033</xdr:rowOff>
    </xdr:from>
    <xdr:to>
      <xdr:col>76</xdr:col>
      <xdr:colOff>165100</xdr:colOff>
      <xdr:row>39</xdr:row>
      <xdr:rowOff>94183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85310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162247</xdr:rowOff>
    </xdr:from>
    <xdr:to>
      <xdr:col>72</xdr:col>
      <xdr:colOff>38100</xdr:colOff>
      <xdr:row>39</xdr:row>
      <xdr:rowOff>92397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83524</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770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97117</xdr:rowOff>
    </xdr:from>
    <xdr:to>
      <xdr:col>85</xdr:col>
      <xdr:colOff>127000</xdr:colOff>
      <xdr:row>77</xdr:row>
      <xdr:rowOff>98425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98767"/>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98425</xdr:rowOff>
    </xdr:from>
    <xdr:to>
      <xdr:col>81</xdr:col>
      <xdr:colOff>50800</xdr:colOff>
      <xdr:row>77</xdr:row>
      <xdr:rowOff>101333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00075"/>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101333</xdr:rowOff>
    </xdr:from>
    <xdr:to>
      <xdr:col>76</xdr:col>
      <xdr:colOff>114300</xdr:colOff>
      <xdr:row>77</xdr:row>
      <xdr:rowOff>101842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0298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95974</xdr:rowOff>
    </xdr:from>
    <xdr:to>
      <xdr:col>71</xdr:col>
      <xdr:colOff>177800</xdr:colOff>
      <xdr:row>77</xdr:row>
      <xdr:rowOff>101842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9762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46317</xdr:rowOff>
    </xdr:from>
    <xdr:to>
      <xdr:col>85</xdr:col>
      <xdr:colOff>177800</xdr:colOff>
      <xdr:row>77</xdr:row>
      <xdr:rowOff>147917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132694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47625</xdr:rowOff>
    </xdr:from>
    <xdr:to>
      <xdr:col>81</xdr:col>
      <xdr:colOff>101600</xdr:colOff>
      <xdr:row>77</xdr:row>
      <xdr:rowOff>149225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50533</xdr:rowOff>
    </xdr:from>
    <xdr:to>
      <xdr:col>76</xdr:col>
      <xdr:colOff>165100</xdr:colOff>
      <xdr:row>77</xdr:row>
      <xdr:rowOff>152133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143260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4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51042</xdr:rowOff>
    </xdr:from>
    <xdr:to>
      <xdr:col>72</xdr:col>
      <xdr:colOff>38100</xdr:colOff>
      <xdr:row>77</xdr:row>
      <xdr:rowOff>152642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143769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45174</xdr:rowOff>
    </xdr:from>
    <xdr:to>
      <xdr:col>67</xdr:col>
      <xdr:colOff>101600</xdr:colOff>
      <xdr:row>77</xdr:row>
      <xdr:rowOff>146774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137901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3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17766</xdr:rowOff>
    </xdr:from>
    <xdr:to>
      <xdr:col>85</xdr:col>
      <xdr:colOff>127000</xdr:colOff>
      <xdr:row>99</xdr:row>
      <xdr:rowOff>31953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91316"/>
          <a:ext cx="8382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27496</xdr:rowOff>
    </xdr:from>
    <xdr:to>
      <xdr:col>81</xdr:col>
      <xdr:colOff>50800</xdr:colOff>
      <xdr:row>99</xdr:row>
      <xdr:rowOff>31953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7001046"/>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27496</xdr:rowOff>
    </xdr:from>
    <xdr:to>
      <xdr:col>76</xdr:col>
      <xdr:colOff>114300</xdr:colOff>
      <xdr:row>99</xdr:row>
      <xdr:rowOff>32305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01046"/>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32305</xdr:rowOff>
    </xdr:from>
    <xdr:to>
      <xdr:col>71</xdr:col>
      <xdr:colOff>177800</xdr:colOff>
      <xdr:row>99</xdr:row>
      <xdr:rowOff>36443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585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138416</xdr:rowOff>
    </xdr:from>
    <xdr:to>
      <xdr:col>85</xdr:col>
      <xdr:colOff>177800</xdr:colOff>
      <xdr:row>99</xdr:row>
      <xdr:rowOff>68566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152603</xdr:rowOff>
    </xdr:from>
    <xdr:to>
      <xdr:col>81</xdr:col>
      <xdr:colOff>101600</xdr:colOff>
      <xdr:row>99</xdr:row>
      <xdr:rowOff>82753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73880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148146</xdr:rowOff>
    </xdr:from>
    <xdr:to>
      <xdr:col>76</xdr:col>
      <xdr:colOff>165100</xdr:colOff>
      <xdr:row>99</xdr:row>
      <xdr:rowOff>78296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69423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152955</xdr:rowOff>
    </xdr:from>
    <xdr:to>
      <xdr:col>72</xdr:col>
      <xdr:colOff>38100</xdr:colOff>
      <xdr:row>99</xdr:row>
      <xdr:rowOff>83105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74232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157093</xdr:rowOff>
    </xdr:from>
    <xdr:to>
      <xdr:col>67</xdr:col>
      <xdr:colOff>101600</xdr:colOff>
      <xdr:row>99</xdr:row>
      <xdr:rowOff>87243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78370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62792</xdr:rowOff>
    </xdr:from>
    <xdr:to>
      <xdr:col>116</xdr:col>
      <xdr:colOff>63500</xdr:colOff>
      <xdr:row>75</xdr:row>
      <xdr:rowOff>158445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21542"/>
          <a:ext cx="838200" cy="9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62792</xdr:rowOff>
    </xdr:from>
    <xdr:to>
      <xdr:col>111</xdr:col>
      <xdr:colOff>177800</xdr:colOff>
      <xdr:row>75</xdr:row>
      <xdr:rowOff>95939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21542"/>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95939</xdr:rowOff>
    </xdr:from>
    <xdr:to>
      <xdr:col>107</xdr:col>
      <xdr:colOff>50800</xdr:colOff>
      <xdr:row>76</xdr:row>
      <xdr:rowOff>14297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54689"/>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14297</xdr:rowOff>
    </xdr:from>
    <xdr:to>
      <xdr:col>102</xdr:col>
      <xdr:colOff>114300</xdr:colOff>
      <xdr:row>76</xdr:row>
      <xdr:rowOff>151750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44497"/>
          <a:ext cx="889000" cy="1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107645</xdr:rowOff>
    </xdr:from>
    <xdr:to>
      <xdr:col>116</xdr:col>
      <xdr:colOff>114300</xdr:colOff>
      <xdr:row>76</xdr:row>
      <xdr:rowOff>37796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86072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11992</xdr:rowOff>
    </xdr:from>
    <xdr:to>
      <xdr:col>112</xdr:col>
      <xdr:colOff>38100</xdr:colOff>
      <xdr:row>75</xdr:row>
      <xdr:rowOff>113592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7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130119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45139</xdr:rowOff>
    </xdr:from>
    <xdr:to>
      <xdr:col>107</xdr:col>
      <xdr:colOff>101600</xdr:colOff>
      <xdr:row>75</xdr:row>
      <xdr:rowOff>146738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03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134947</xdr:rowOff>
    </xdr:from>
    <xdr:to>
      <xdr:col>102</xdr:col>
      <xdr:colOff>165100</xdr:colOff>
      <xdr:row>76</xdr:row>
      <xdr:rowOff>65097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56224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100950</xdr:rowOff>
    </xdr:from>
    <xdr:to>
      <xdr:col>98</xdr:col>
      <xdr:colOff>38100</xdr:colOff>
      <xdr:row>77</xdr:row>
      <xdr:rowOff>31100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22227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6,451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円となっており、類似団体と比較して一人当たりコストが低く、前年度よりも一人当たり</a:t>
          </a:r>
          <a:r>
            <a:rPr kumimoji="1" lang="en-US" altLang="ja-JP" sz="1300">
              <a:latin typeface="ＭＳ Ｐゴシック" panose="020B0600070205080204" pitchFamily="50" charset="-128"/>
              <a:ea typeface="ＭＳ Ｐゴシック" panose="020B0600070205080204" pitchFamily="50" charset="-128"/>
            </a:rPr>
            <a:t>8,006</a:t>
          </a:r>
          <a:r>
            <a:rPr kumimoji="1" lang="ja-JP" altLang="en-US" sz="1300">
              <a:latin typeface="ＭＳ Ｐゴシック" panose="020B0600070205080204" pitchFamily="50" charset="-128"/>
              <a:ea typeface="ＭＳ Ｐゴシック" panose="020B0600070205080204" pitchFamily="50" charset="-128"/>
            </a:rPr>
            <a:t>円減額ととなっている。</a:t>
          </a:r>
        </a:p>
        <a:p>
          <a:r>
            <a:rPr kumimoji="1" lang="ja-JP" altLang="en-US" sz="1300">
              <a:latin typeface="ＭＳ Ｐゴシック" panose="020B0600070205080204" pitchFamily="50" charset="-128"/>
              <a:ea typeface="ＭＳ Ｐゴシック" panose="020B0600070205080204" pitchFamily="50" charset="-128"/>
            </a:rPr>
            <a:t>前年度よりも減額となった要因は、平成２９年度の多世代交流学習館改修事業や都市計画道路整備事業（町道６号線）、排水路整備事業が完了したことがあげられる。</a:t>
          </a:r>
        </a:p>
        <a:p>
          <a:r>
            <a:rPr kumimoji="1" lang="ja-JP" altLang="en-US" sz="1300">
              <a:latin typeface="ＭＳ Ｐゴシック" panose="020B0600070205080204" pitchFamily="50" charset="-128"/>
              <a:ea typeface="ＭＳ Ｐゴシック" panose="020B0600070205080204" pitchFamily="50" charset="-128"/>
            </a:rPr>
            <a:t>今後も、事業の選択と集中を進めながら対象事業の取捨選択を徹底していく。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39,176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円となっており、類似団体と比較して一人当たりコストが低く、前年度よりも住民一人当たり</a:t>
          </a:r>
          <a:r>
            <a:rPr kumimoji="1" lang="en-US" altLang="ja-JP" sz="1300">
              <a:latin typeface="ＭＳ Ｐゴシック" panose="020B0600070205080204" pitchFamily="50" charset="-128"/>
              <a:ea typeface="ＭＳ Ｐゴシック" panose="020B0600070205080204" pitchFamily="50" charset="-128"/>
            </a:rPr>
            <a:t>2,929</a:t>
          </a:r>
          <a:r>
            <a:rPr kumimoji="1" lang="ja-JP" altLang="en-US" sz="1300">
              <a:latin typeface="ＭＳ Ｐゴシック" panose="020B0600070205080204" pitchFamily="50" charset="-128"/>
              <a:ea typeface="ＭＳ Ｐゴシック" panose="020B0600070205080204" pitchFamily="50" charset="-128"/>
            </a:rPr>
            <a:t>円減額となっている。</a:t>
          </a:r>
        </a:p>
        <a:p>
          <a:r>
            <a:rPr kumimoji="1" lang="ja-JP" altLang="en-US" sz="1300">
              <a:latin typeface="ＭＳ Ｐゴシック" panose="020B0600070205080204" pitchFamily="50" charset="-128"/>
              <a:ea typeface="ＭＳ Ｐゴシック" panose="020B0600070205080204" pitchFamily="50" charset="-128"/>
            </a:rPr>
            <a:t>これは、国民健康保険特別会計繰出金や公共下水道事業特別会計繰出金が減額になったことが大きな要因である。しかしながら、介護保険特別会計繰出金や後期高齢者医療特別会計繰出金については、増額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今後も高齢化の進展などにより増加傾向が続くことが見込まれるため、事業の選択と集中を進め、繰出金の管理に努めていく。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埼玉県松伏町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29,535
29,192
16.20
8,602,452
8,126,465
418,036
5,776,930
7,808,051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67310</xdr:rowOff>
    </xdr:from>
    <xdr:to>
      <xdr:col>24</xdr:col>
      <xdr:colOff>63500</xdr:colOff>
      <xdr:row>35</xdr:row>
      <xdr:rowOff>77216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806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36830</xdr:rowOff>
    </xdr:from>
    <xdr:to>
      <xdr:col>19</xdr:col>
      <xdr:colOff>177800</xdr:colOff>
      <xdr:row>35</xdr:row>
      <xdr:rowOff>67310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7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90551</xdr:rowOff>
    </xdr:from>
    <xdr:to>
      <xdr:col>15</xdr:col>
      <xdr:colOff>50800</xdr:colOff>
      <xdr:row>35</xdr:row>
      <xdr:rowOff>36830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985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90551</xdr:rowOff>
    </xdr:from>
    <xdr:to>
      <xdr:col>10</xdr:col>
      <xdr:colOff>114300</xdr:colOff>
      <xdr:row>35</xdr:row>
      <xdr:rowOff>3302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9851"/>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26416</xdr:rowOff>
    </xdr:from>
    <xdr:to>
      <xdr:col>24</xdr:col>
      <xdr:colOff>114300</xdr:colOff>
      <xdr:row>35</xdr:row>
      <xdr:rowOff>128016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109237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157480</xdr:rowOff>
    </xdr:from>
    <xdr:to>
      <xdr:col>15</xdr:col>
      <xdr:colOff>101600</xdr:colOff>
      <xdr:row>35</xdr:row>
      <xdr:rowOff>87630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39751</xdr:rowOff>
    </xdr:from>
    <xdr:to>
      <xdr:col>10</xdr:col>
      <xdr:colOff>165100</xdr:colOff>
      <xdr:row>34</xdr:row>
      <xdr:rowOff>141351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157878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123952</xdr:rowOff>
    </xdr:from>
    <xdr:to>
      <xdr:col>6</xdr:col>
      <xdr:colOff>38100</xdr:colOff>
      <xdr:row>35</xdr:row>
      <xdr:rowOff>54102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45229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167556</xdr:rowOff>
    </xdr:from>
    <xdr:to>
      <xdr:col>24</xdr:col>
      <xdr:colOff>63500</xdr:colOff>
      <xdr:row>58</xdr:row>
      <xdr:rowOff>168372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11656"/>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165241</xdr:rowOff>
    </xdr:from>
    <xdr:to>
      <xdr:col>19</xdr:col>
      <xdr:colOff>177800</xdr:colOff>
      <xdr:row>58</xdr:row>
      <xdr:rowOff>168372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109341"/>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165241</xdr:rowOff>
    </xdr:from>
    <xdr:to>
      <xdr:col>15</xdr:col>
      <xdr:colOff>50800</xdr:colOff>
      <xdr:row>58</xdr:row>
      <xdr:rowOff>166657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09341"/>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166657</xdr:rowOff>
    </xdr:from>
    <xdr:to>
      <xdr:col>10</xdr:col>
      <xdr:colOff>114300</xdr:colOff>
      <xdr:row>59</xdr:row>
      <xdr:rowOff>6379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10757"/>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116756</xdr:rowOff>
    </xdr:from>
    <xdr:to>
      <xdr:col>24</xdr:col>
      <xdr:colOff>114300</xdr:colOff>
      <xdr:row>59</xdr:row>
      <xdr:rowOff>46906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6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117572</xdr:rowOff>
    </xdr:from>
    <xdr:to>
      <xdr:col>20</xdr:col>
      <xdr:colOff>38100</xdr:colOff>
      <xdr:row>59</xdr:row>
      <xdr:rowOff>47722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38849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114441</xdr:rowOff>
    </xdr:from>
    <xdr:to>
      <xdr:col>15</xdr:col>
      <xdr:colOff>101600</xdr:colOff>
      <xdr:row>59</xdr:row>
      <xdr:rowOff>44591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35718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115857</xdr:rowOff>
    </xdr:from>
    <xdr:to>
      <xdr:col>10</xdr:col>
      <xdr:colOff>165100</xdr:colOff>
      <xdr:row>59</xdr:row>
      <xdr:rowOff>46007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37134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127029</xdr:rowOff>
    </xdr:from>
    <xdr:to>
      <xdr:col>6</xdr:col>
      <xdr:colOff>38100</xdr:colOff>
      <xdr:row>59</xdr:row>
      <xdr:rowOff>57179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48306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6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94709</xdr:rowOff>
    </xdr:from>
    <xdr:to>
      <xdr:col>24</xdr:col>
      <xdr:colOff>63500</xdr:colOff>
      <xdr:row>78</xdr:row>
      <xdr:rowOff>116122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67809"/>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94709</xdr:rowOff>
    </xdr:from>
    <xdr:to>
      <xdr:col>19</xdr:col>
      <xdr:colOff>177800</xdr:colOff>
      <xdr:row>78</xdr:row>
      <xdr:rowOff>138492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67809"/>
          <a:ext cx="889000" cy="4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138492</xdr:rowOff>
    </xdr:from>
    <xdr:to>
      <xdr:col>15</xdr:col>
      <xdr:colOff>50800</xdr:colOff>
      <xdr:row>79</xdr:row>
      <xdr:rowOff>28959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11592"/>
          <a:ext cx="8890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28959</xdr:rowOff>
    </xdr:from>
    <xdr:to>
      <xdr:col>10</xdr:col>
      <xdr:colOff>114300</xdr:colOff>
      <xdr:row>79</xdr:row>
      <xdr:rowOff>62891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73509"/>
          <a:ext cx="889000" cy="3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65322</xdr:rowOff>
    </xdr:from>
    <xdr:to>
      <xdr:col>24</xdr:col>
      <xdr:colOff>114300</xdr:colOff>
      <xdr:row>78</xdr:row>
      <xdr:rowOff>166922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151699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5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43909</xdr:rowOff>
    </xdr:from>
    <xdr:to>
      <xdr:col>20</xdr:col>
      <xdr:colOff>38100</xdr:colOff>
      <xdr:row>78</xdr:row>
      <xdr:rowOff>145509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136636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87692</xdr:rowOff>
    </xdr:from>
    <xdr:to>
      <xdr:col>15</xdr:col>
      <xdr:colOff>101600</xdr:colOff>
      <xdr:row>79</xdr:row>
      <xdr:rowOff>17842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8969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5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149609</xdr:rowOff>
    </xdr:from>
    <xdr:to>
      <xdr:col>10</xdr:col>
      <xdr:colOff>165100</xdr:colOff>
      <xdr:row>79</xdr:row>
      <xdr:rowOff>79759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70886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12091</xdr:rowOff>
    </xdr:from>
    <xdr:to>
      <xdr:col>6</xdr:col>
      <xdr:colOff>38100</xdr:colOff>
      <xdr:row>79</xdr:row>
      <xdr:rowOff>113691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104818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79170</xdr:rowOff>
    </xdr:from>
    <xdr:to>
      <xdr:col>24</xdr:col>
      <xdr:colOff>63500</xdr:colOff>
      <xdr:row>99</xdr:row>
      <xdr:rowOff>117819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7052720"/>
          <a:ext cx="8382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94486</xdr:rowOff>
    </xdr:from>
    <xdr:to>
      <xdr:col>19</xdr:col>
      <xdr:colOff>177800</xdr:colOff>
      <xdr:row>99</xdr:row>
      <xdr:rowOff>117819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7068036"/>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84493</xdr:rowOff>
    </xdr:from>
    <xdr:to>
      <xdr:col>15</xdr:col>
      <xdr:colOff>50800</xdr:colOff>
      <xdr:row>99</xdr:row>
      <xdr:rowOff>94486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58043"/>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84493</xdr:rowOff>
    </xdr:from>
    <xdr:to>
      <xdr:col>10</xdr:col>
      <xdr:colOff>114300</xdr:colOff>
      <xdr:row>99</xdr:row>
      <xdr:rowOff>102519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58043"/>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28370</xdr:rowOff>
    </xdr:from>
    <xdr:to>
      <xdr:col>24</xdr:col>
      <xdr:colOff>114300</xdr:colOff>
      <xdr:row>99</xdr:row>
      <xdr:rowOff>129970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70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114747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1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67019</xdr:rowOff>
    </xdr:from>
    <xdr:to>
      <xdr:col>20</xdr:col>
      <xdr:colOff>38100</xdr:colOff>
      <xdr:row>99</xdr:row>
      <xdr:rowOff>168619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70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159746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1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43686</xdr:rowOff>
    </xdr:from>
    <xdr:to>
      <xdr:col>15</xdr:col>
      <xdr:colOff>101600</xdr:colOff>
      <xdr:row>99</xdr:row>
      <xdr:rowOff>145286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7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136413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1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33693</xdr:rowOff>
    </xdr:from>
    <xdr:to>
      <xdr:col>10</xdr:col>
      <xdr:colOff>165100</xdr:colOff>
      <xdr:row>99</xdr:row>
      <xdr:rowOff>135293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70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126420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9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51719</xdr:rowOff>
    </xdr:from>
    <xdr:to>
      <xdr:col>6</xdr:col>
      <xdr:colOff>38100</xdr:colOff>
      <xdr:row>99</xdr:row>
      <xdr:rowOff>153319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70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144446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1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74930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90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45212</xdr:rowOff>
    </xdr:from>
    <xdr:to>
      <xdr:col>41</xdr:col>
      <xdr:colOff>50800</xdr:colOff>
      <xdr:row>38</xdr:row>
      <xdr:rowOff>74930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8886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24130</xdr:rowOff>
    </xdr:from>
    <xdr:to>
      <xdr:col>41</xdr:col>
      <xdr:colOff>101600</xdr:colOff>
      <xdr:row>38</xdr:row>
      <xdr:rowOff>125730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116857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3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165862</xdr:rowOff>
    </xdr:from>
    <xdr:to>
      <xdr:col>36</xdr:col>
      <xdr:colOff>165100</xdr:colOff>
      <xdr:row>37</xdr:row>
      <xdr:rowOff>96012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87139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25465</xdr:rowOff>
    </xdr:from>
    <xdr:to>
      <xdr:col>55</xdr:col>
      <xdr:colOff>0</xdr:colOff>
      <xdr:row>59</xdr:row>
      <xdr:rowOff>38479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41015"/>
          <a:ext cx="8382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18411</xdr:rowOff>
    </xdr:from>
    <xdr:to>
      <xdr:col>50</xdr:col>
      <xdr:colOff>114300</xdr:colOff>
      <xdr:row>59</xdr:row>
      <xdr:rowOff>38479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33961"/>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18411</xdr:rowOff>
    </xdr:from>
    <xdr:to>
      <xdr:col>45</xdr:col>
      <xdr:colOff>177800</xdr:colOff>
      <xdr:row>59</xdr:row>
      <xdr:rowOff>26233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33961"/>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23065</xdr:rowOff>
    </xdr:from>
    <xdr:to>
      <xdr:col>41</xdr:col>
      <xdr:colOff>50800</xdr:colOff>
      <xdr:row>59</xdr:row>
      <xdr:rowOff>26233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38615"/>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146115</xdr:rowOff>
    </xdr:from>
    <xdr:to>
      <xdr:col>55</xdr:col>
      <xdr:colOff>50800</xdr:colOff>
      <xdr:row>59</xdr:row>
      <xdr:rowOff>76265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61042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159129</xdr:rowOff>
    </xdr:from>
    <xdr:to>
      <xdr:col>50</xdr:col>
      <xdr:colOff>165100</xdr:colOff>
      <xdr:row>59</xdr:row>
      <xdr:rowOff>89279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80406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139061</xdr:rowOff>
    </xdr:from>
    <xdr:to>
      <xdr:col>46</xdr:col>
      <xdr:colOff>38100</xdr:colOff>
      <xdr:row>59</xdr:row>
      <xdr:rowOff>69211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60338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146883</xdr:rowOff>
    </xdr:from>
    <xdr:to>
      <xdr:col>41</xdr:col>
      <xdr:colOff>101600</xdr:colOff>
      <xdr:row>59</xdr:row>
      <xdr:rowOff>77033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68160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8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143715</xdr:rowOff>
    </xdr:from>
    <xdr:to>
      <xdr:col>36</xdr:col>
      <xdr:colOff>165100</xdr:colOff>
      <xdr:row>59</xdr:row>
      <xdr:rowOff>73865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64992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8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22289</xdr:rowOff>
    </xdr:from>
    <xdr:to>
      <xdr:col>55</xdr:col>
      <xdr:colOff>0</xdr:colOff>
      <xdr:row>79</xdr:row>
      <xdr:rowOff>27623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66839"/>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22289</xdr:rowOff>
    </xdr:from>
    <xdr:to>
      <xdr:col>50</xdr:col>
      <xdr:colOff>114300</xdr:colOff>
      <xdr:row>79</xdr:row>
      <xdr:rowOff>28093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66839"/>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1930</xdr:rowOff>
    </xdr:from>
    <xdr:to>
      <xdr:col>45</xdr:col>
      <xdr:colOff>177800</xdr:colOff>
      <xdr:row>79</xdr:row>
      <xdr:rowOff>28093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46480"/>
          <a:ext cx="889000" cy="2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1930</xdr:rowOff>
    </xdr:from>
    <xdr:to>
      <xdr:col>41</xdr:col>
      <xdr:colOff>50800</xdr:colOff>
      <xdr:row>79</xdr:row>
      <xdr:rowOff>28918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6480"/>
          <a:ext cx="889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148273</xdr:rowOff>
    </xdr:from>
    <xdr:to>
      <xdr:col>55</xdr:col>
      <xdr:colOff>50800</xdr:colOff>
      <xdr:row>79</xdr:row>
      <xdr:rowOff>78423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63200</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142939</xdr:rowOff>
    </xdr:from>
    <xdr:to>
      <xdr:col>50</xdr:col>
      <xdr:colOff>165100</xdr:colOff>
      <xdr:row>79</xdr:row>
      <xdr:rowOff>73089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64216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60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148743</xdr:rowOff>
    </xdr:from>
    <xdr:to>
      <xdr:col>46</xdr:col>
      <xdr:colOff>38100</xdr:colOff>
      <xdr:row>79</xdr:row>
      <xdr:rowOff>78893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70020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6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122580</xdr:rowOff>
    </xdr:from>
    <xdr:to>
      <xdr:col>41</xdr:col>
      <xdr:colOff>101600</xdr:colOff>
      <xdr:row>79</xdr:row>
      <xdr:rowOff>52730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43857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149568</xdr:rowOff>
    </xdr:from>
    <xdr:to>
      <xdr:col>36</xdr:col>
      <xdr:colOff>165100</xdr:colOff>
      <xdr:row>79</xdr:row>
      <xdr:rowOff>79718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70845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1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137185</xdr:rowOff>
    </xdr:from>
    <xdr:to>
      <xdr:col>55</xdr:col>
      <xdr:colOff>0</xdr:colOff>
      <xdr:row>97</xdr:row>
      <xdr:rowOff>160393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67835"/>
          <a:ext cx="8382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137185</xdr:rowOff>
    </xdr:from>
    <xdr:to>
      <xdr:col>50</xdr:col>
      <xdr:colOff>114300</xdr:colOff>
      <xdr:row>97</xdr:row>
      <xdr:rowOff>169363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67835"/>
          <a:ext cx="8890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169363</xdr:rowOff>
    </xdr:from>
    <xdr:to>
      <xdr:col>45</xdr:col>
      <xdr:colOff>177800</xdr:colOff>
      <xdr:row>98</xdr:row>
      <xdr:rowOff>16801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00013"/>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16801</xdr:rowOff>
    </xdr:from>
    <xdr:to>
      <xdr:col>41</xdr:col>
      <xdr:colOff>50800</xdr:colOff>
      <xdr:row>98</xdr:row>
      <xdr:rowOff>28970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18901"/>
          <a:ext cx="889000" cy="1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109593</xdr:rowOff>
    </xdr:from>
    <xdr:to>
      <xdr:col>55</xdr:col>
      <xdr:colOff>50800</xdr:colOff>
      <xdr:row>98</xdr:row>
      <xdr:rowOff>39743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88020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86385</xdr:rowOff>
    </xdr:from>
    <xdr:to>
      <xdr:col>50</xdr:col>
      <xdr:colOff>165100</xdr:colOff>
      <xdr:row>98</xdr:row>
      <xdr:rowOff>16535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0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118563</xdr:rowOff>
    </xdr:from>
    <xdr:to>
      <xdr:col>46</xdr:col>
      <xdr:colOff>38100</xdr:colOff>
      <xdr:row>98</xdr:row>
      <xdr:rowOff>48713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39840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137451</xdr:rowOff>
    </xdr:from>
    <xdr:to>
      <xdr:col>41</xdr:col>
      <xdr:colOff>101600</xdr:colOff>
      <xdr:row>98</xdr:row>
      <xdr:rowOff>67601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58728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149620</xdr:rowOff>
    </xdr:from>
    <xdr:to>
      <xdr:col>36</xdr:col>
      <xdr:colOff>165100</xdr:colOff>
      <xdr:row>98</xdr:row>
      <xdr:rowOff>79770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70897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41196</xdr:rowOff>
    </xdr:from>
    <xdr:to>
      <xdr:col>85</xdr:col>
      <xdr:colOff>127000</xdr:colOff>
      <xdr:row>36</xdr:row>
      <xdr:rowOff>49563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13396"/>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10221</xdr:rowOff>
    </xdr:from>
    <xdr:to>
      <xdr:col>81</xdr:col>
      <xdr:colOff>50800</xdr:colOff>
      <xdr:row>36</xdr:row>
      <xdr:rowOff>49563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82421"/>
          <a:ext cx="889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10221</xdr:rowOff>
    </xdr:from>
    <xdr:to>
      <xdr:col>76</xdr:col>
      <xdr:colOff>114300</xdr:colOff>
      <xdr:row>36</xdr:row>
      <xdr:rowOff>12095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8242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12095</xdr:rowOff>
    </xdr:from>
    <xdr:to>
      <xdr:col>71</xdr:col>
      <xdr:colOff>177800</xdr:colOff>
      <xdr:row>36</xdr:row>
      <xdr:rowOff>37196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84295"/>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161846</xdr:rowOff>
    </xdr:from>
    <xdr:to>
      <xdr:col>85</xdr:col>
      <xdr:colOff>177800</xdr:colOff>
      <xdr:row>36</xdr:row>
      <xdr:rowOff>91996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170213</xdr:rowOff>
    </xdr:from>
    <xdr:to>
      <xdr:col>81</xdr:col>
      <xdr:colOff>101600</xdr:colOff>
      <xdr:row>36</xdr:row>
      <xdr:rowOff>100363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116890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130871</xdr:rowOff>
    </xdr:from>
    <xdr:to>
      <xdr:col>76</xdr:col>
      <xdr:colOff>165100</xdr:colOff>
      <xdr:row>36</xdr:row>
      <xdr:rowOff>61021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77548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132745</xdr:rowOff>
    </xdr:from>
    <xdr:to>
      <xdr:col>72</xdr:col>
      <xdr:colOff>38100</xdr:colOff>
      <xdr:row>36</xdr:row>
      <xdr:rowOff>62895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79422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157846</xdr:rowOff>
    </xdr:from>
    <xdr:to>
      <xdr:col>67</xdr:col>
      <xdr:colOff>101600</xdr:colOff>
      <xdr:row>36</xdr:row>
      <xdr:rowOff>87996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104523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139789</xdr:rowOff>
    </xdr:from>
    <xdr:to>
      <xdr:col>85</xdr:col>
      <xdr:colOff>127000</xdr:colOff>
      <xdr:row>58</xdr:row>
      <xdr:rowOff>163475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83889"/>
          <a:ext cx="8382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156578</xdr:rowOff>
    </xdr:from>
    <xdr:to>
      <xdr:col>81</xdr:col>
      <xdr:colOff>50800</xdr:colOff>
      <xdr:row>58</xdr:row>
      <xdr:rowOff>139789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929228"/>
          <a:ext cx="889000" cy="1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156578</xdr:rowOff>
    </xdr:from>
    <xdr:to>
      <xdr:col>76</xdr:col>
      <xdr:colOff>114300</xdr:colOff>
      <xdr:row>58</xdr:row>
      <xdr:rowOff>168948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29228"/>
          <a:ext cx="889000" cy="1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162001</xdr:rowOff>
    </xdr:from>
    <xdr:to>
      <xdr:col>71</xdr:col>
      <xdr:colOff>177800</xdr:colOff>
      <xdr:row>58</xdr:row>
      <xdr:rowOff>168948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34651"/>
          <a:ext cx="889000" cy="17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112675</xdr:rowOff>
    </xdr:from>
    <xdr:to>
      <xdr:col>85</xdr:col>
      <xdr:colOff>177800</xdr:colOff>
      <xdr:row>59</xdr:row>
      <xdr:rowOff>42825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27602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88989</xdr:rowOff>
    </xdr:from>
    <xdr:to>
      <xdr:col>81</xdr:col>
      <xdr:colOff>101600</xdr:colOff>
      <xdr:row>59</xdr:row>
      <xdr:rowOff>19139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10266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105778</xdr:rowOff>
    </xdr:from>
    <xdr:to>
      <xdr:col>76</xdr:col>
      <xdr:colOff>165100</xdr:colOff>
      <xdr:row>58</xdr:row>
      <xdr:rowOff>35928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52455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118148</xdr:rowOff>
    </xdr:from>
    <xdr:to>
      <xdr:col>72</xdr:col>
      <xdr:colOff>38100</xdr:colOff>
      <xdr:row>59</xdr:row>
      <xdr:rowOff>48298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39425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5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111201</xdr:rowOff>
    </xdr:from>
    <xdr:to>
      <xdr:col>67</xdr:col>
      <xdr:colOff>101600</xdr:colOff>
      <xdr:row>58</xdr:row>
      <xdr:rowOff>41351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57878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6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44320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870"/>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43383</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41596</xdr:rowOff>
    </xdr:from>
    <xdr:to>
      <xdr:col>76</xdr:col>
      <xdr:colOff>114300</xdr:colOff>
      <xdr:row>79</xdr:row>
      <xdr:rowOff>43383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6146"/>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41596</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6146"/>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164970</xdr:rowOff>
    </xdr:from>
    <xdr:to>
      <xdr:col>85</xdr:col>
      <xdr:colOff>177800</xdr:colOff>
      <xdr:row>79</xdr:row>
      <xdr:rowOff>95120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137834</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164033</xdr:rowOff>
    </xdr:from>
    <xdr:to>
      <xdr:col>76</xdr:col>
      <xdr:colOff>165100</xdr:colOff>
      <xdr:row>79</xdr:row>
      <xdr:rowOff>94183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85310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162246</xdr:rowOff>
    </xdr:from>
    <xdr:to>
      <xdr:col>72</xdr:col>
      <xdr:colOff>38100</xdr:colOff>
      <xdr:row>79</xdr:row>
      <xdr:rowOff>92396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83523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97117</xdr:rowOff>
    </xdr:from>
    <xdr:to>
      <xdr:col>85</xdr:col>
      <xdr:colOff>127000</xdr:colOff>
      <xdr:row>97</xdr:row>
      <xdr:rowOff>98425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27767"/>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98425</xdr:rowOff>
    </xdr:from>
    <xdr:to>
      <xdr:col>81</xdr:col>
      <xdr:colOff>50800</xdr:colOff>
      <xdr:row>97</xdr:row>
      <xdr:rowOff>101333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29075"/>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101333</xdr:rowOff>
    </xdr:from>
    <xdr:to>
      <xdr:col>76</xdr:col>
      <xdr:colOff>114300</xdr:colOff>
      <xdr:row>97</xdr:row>
      <xdr:rowOff>101842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31983"/>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95974</xdr:rowOff>
    </xdr:from>
    <xdr:to>
      <xdr:col>71</xdr:col>
      <xdr:colOff>177800</xdr:colOff>
      <xdr:row>97</xdr:row>
      <xdr:rowOff>101842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2662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46317</xdr:rowOff>
    </xdr:from>
    <xdr:to>
      <xdr:col>85</xdr:col>
      <xdr:colOff>177800</xdr:colOff>
      <xdr:row>97</xdr:row>
      <xdr:rowOff>147917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132694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47625</xdr:rowOff>
    </xdr:from>
    <xdr:to>
      <xdr:col>81</xdr:col>
      <xdr:colOff>101600</xdr:colOff>
      <xdr:row>97</xdr:row>
      <xdr:rowOff>149225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140352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50533</xdr:rowOff>
    </xdr:from>
    <xdr:to>
      <xdr:col>76</xdr:col>
      <xdr:colOff>165100</xdr:colOff>
      <xdr:row>97</xdr:row>
      <xdr:rowOff>152133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143260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51042</xdr:rowOff>
    </xdr:from>
    <xdr:to>
      <xdr:col>72</xdr:col>
      <xdr:colOff>38100</xdr:colOff>
      <xdr:row>97</xdr:row>
      <xdr:rowOff>152642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143769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45174</xdr:rowOff>
    </xdr:from>
    <xdr:to>
      <xdr:col>67</xdr:col>
      <xdr:colOff>101600</xdr:colOff>
      <xdr:row>97</xdr:row>
      <xdr:rowOff>146774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137901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104,166</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1,967</a:t>
          </a:r>
          <a:r>
            <a:rPr kumimoji="1" lang="ja-JP" altLang="en-US" sz="1300">
              <a:latin typeface="ＭＳ Ｐゴシック" panose="020B0600070205080204" pitchFamily="50" charset="-128"/>
              <a:ea typeface="ＭＳ Ｐゴシック" panose="020B0600070205080204" pitchFamily="50" charset="-128"/>
            </a:rPr>
            <a:t>円減額となっている。これは、国民健康保険特別会計繰出金や臨時福祉給付金の減額が主な要因である。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21,207</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2,367</a:t>
          </a:r>
          <a:r>
            <a:rPr kumimoji="1" lang="ja-JP" altLang="en-US" sz="1300">
              <a:latin typeface="ＭＳ Ｐゴシック" panose="020B0600070205080204" pitchFamily="50" charset="-128"/>
              <a:ea typeface="ＭＳ Ｐゴシック" panose="020B0600070205080204" pitchFamily="50" charset="-128"/>
            </a:rPr>
            <a:t>円増額となっている。これは、東埼玉資源環境組合分担金や中間処理場整備工事実施設計業務委託料の増額が主な原因である。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25,849</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2,132</a:t>
          </a:r>
          <a:r>
            <a:rPr kumimoji="1" lang="ja-JP" altLang="en-US" sz="1300">
              <a:latin typeface="ＭＳ Ｐゴシック" panose="020B0600070205080204" pitchFamily="50" charset="-128"/>
              <a:ea typeface="ＭＳ Ｐゴシック" panose="020B0600070205080204" pitchFamily="50" charset="-128"/>
            </a:rPr>
            <a:t>円減額となっている。これは、新たに実施した都市計画道路整備事業（町道６号線）や内前野地区の排水路整備事業が終了したことが主な要因である。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34,128</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1,865</a:t>
          </a:r>
          <a:r>
            <a:rPr kumimoji="1" lang="ja-JP" altLang="en-US" sz="1300">
              <a:latin typeface="ＭＳ Ｐゴシック" panose="020B0600070205080204" pitchFamily="50" charset="-128"/>
              <a:ea typeface="ＭＳ Ｐゴシック" panose="020B0600070205080204" pitchFamily="50" charset="-128"/>
            </a:rPr>
            <a:t>円減額となっている。これは、多世代交流学習館改修工事が完了したことが主な要因である。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今後も一般行政経費の抑制に努め、財政の健全化を図っていく。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財政調整基金については、当初予算にて</a:t>
          </a:r>
          <a:r>
            <a:rPr kumimoji="1" lang="en-US" altLang="ja-JP" sz="1300">
              <a:latin typeface="ＭＳ ゴシック" pitchFamily="49" charset="-128"/>
              <a:ea typeface="ＭＳ ゴシック" pitchFamily="49" charset="-128"/>
            </a:rPr>
            <a:t>470,000</a:t>
          </a:r>
          <a:r>
            <a:rPr kumimoji="1" lang="ja-JP" altLang="en-US" sz="1300">
              <a:latin typeface="ＭＳ ゴシック" pitchFamily="49" charset="-128"/>
              <a:ea typeface="ＭＳ ゴシック" pitchFamily="49" charset="-128"/>
            </a:rPr>
            <a:t>千円の取り崩しを行っているが、決算余剰金等を中心に積み立てを行うことにより、年度末残高が増額となった。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実質収支については、前年度と比べ歳入歳出ともに減額となったが、特に歳入において、平成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年度に実施した各種事業が終了したことにともない、国県補助金、地方債等が減額となっことが主な要因である。実質単年度収支は、財政調整基金の積立額が増額になったことから、増となった。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埼玉県松伏町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国民健康保険特別会計の実質収支については、平成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年度より国民健康保険が広域化されたことにより、歳入と歳出に大きな開きがなくなったことから、前年度より△</a:t>
          </a:r>
          <a:r>
            <a:rPr kumimoji="1" lang="en-US" altLang="ja-JP" sz="1400">
              <a:latin typeface="ＭＳ ゴシック" pitchFamily="49" charset="-128"/>
              <a:ea typeface="ＭＳ ゴシック" pitchFamily="49" charset="-128"/>
            </a:rPr>
            <a:t>5.89%</a:t>
          </a:r>
          <a:r>
            <a:rPr kumimoji="1" lang="ja-JP" altLang="en-US" sz="1400">
              <a:latin typeface="ＭＳ ゴシック" pitchFamily="49" charset="-128"/>
              <a:ea typeface="ＭＳ ゴシック" pitchFamily="49" charset="-128"/>
            </a:rPr>
            <a:t>減となった。</a:t>
          </a:r>
        </a:p>
        <a:p>
          <a:r>
            <a:rPr kumimoji="1" lang="ja-JP" altLang="en-US" sz="1400">
              <a:latin typeface="ＭＳ ゴシック" pitchFamily="49" charset="-128"/>
              <a:ea typeface="ＭＳ ゴシック" pitchFamily="49" charset="-128"/>
            </a:rPr>
            <a:t>　一般会計及び特別会計ともに、自主財源である税・保険料・使用料等の確保及び歳出において徹底した経費節減や入札による競争性を高めることで抑制につながり黒字計上となっている。引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8602452</v>
      </c>
      <c r="BO4" s="461"/>
      <c r="BP4" s="461"/>
      <c r="BQ4" s="461"/>
      <c r="BR4" s="461"/>
      <c r="BS4" s="461"/>
      <c r="BT4" s="461"/>
      <c r="BU4" s="462"/>
      <c r="BV4" s="460">
        <v>8781915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7.2</v>
      </c>
      <c r="CU4" s="642"/>
      <c r="CV4" s="642"/>
      <c r="CW4" s="642"/>
      <c r="CX4" s="642"/>
      <c r="CY4" s="642"/>
      <c r="CZ4" s="642"/>
      <c r="DA4" s="643"/>
      <c r="DB4" s="641">
        <v>8.5</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8126465</v>
      </c>
      <c r="BO5" s="466"/>
      <c r="BP5" s="466"/>
      <c r="BQ5" s="466"/>
      <c r="BR5" s="466"/>
      <c r="BS5" s="466"/>
      <c r="BT5" s="466"/>
      <c r="BU5" s="467"/>
      <c r="BV5" s="465">
        <v>8286646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v>
      </c>
      <c r="CU5" s="436"/>
      <c r="CV5" s="436"/>
      <c r="CW5" s="436"/>
      <c r="CX5" s="436"/>
      <c r="CY5" s="436"/>
      <c r="CZ5" s="436"/>
      <c r="DA5" s="437"/>
      <c r="DB5" s="435">
        <v>89.7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475987</v>
      </c>
      <c r="BO6" s="466"/>
      <c r="BP6" s="466"/>
      <c r="BQ6" s="466"/>
      <c r="BR6" s="466"/>
      <c r="BS6" s="466"/>
      <c r="BT6" s="466"/>
      <c r="BU6" s="467"/>
      <c r="BV6" s="465">
        <v>495269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94.5</v>
      </c>
      <c r="CU6" s="616"/>
      <c r="CV6" s="616"/>
      <c r="CW6" s="616"/>
      <c r="CX6" s="616"/>
      <c r="CY6" s="616"/>
      <c r="CZ6" s="616"/>
      <c r="DA6" s="617"/>
      <c r="DB6" s="615">
        <v>96.5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57951</v>
      </c>
      <c r="BO7" s="466"/>
      <c r="BP7" s="466"/>
      <c r="BQ7" s="466"/>
      <c r="BR7" s="466"/>
      <c r="BS7" s="466"/>
      <c r="BT7" s="466"/>
      <c r="BU7" s="467"/>
      <c r="BV7" s="465">
        <v>7920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5776930</v>
      </c>
      <c r="CU7" s="466"/>
      <c r="CV7" s="466"/>
      <c r="CW7" s="466"/>
      <c r="CX7" s="466"/>
      <c r="CY7" s="466"/>
      <c r="CZ7" s="466"/>
      <c r="DA7" s="467"/>
      <c r="DB7" s="465">
        <v>5726047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418036</v>
      </c>
      <c r="BO8" s="466"/>
      <c r="BP8" s="466"/>
      <c r="BQ8" s="466"/>
      <c r="BR8" s="466"/>
      <c r="BS8" s="466"/>
      <c r="BT8" s="466"/>
      <c r="BU8" s="467"/>
      <c r="BV8" s="465">
        <v>487349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30061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-69313</v>
      </c>
      <c r="BO9" s="466"/>
      <c r="BP9" s="466"/>
      <c r="BQ9" s="466"/>
      <c r="BR9" s="466"/>
      <c r="BS9" s="466"/>
      <c r="BT9" s="466"/>
      <c r="BU9" s="467"/>
      <c r="BV9" s="465">
        <v>95237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9.6999999999999993</v>
      </c>
      <c r="CU9" s="436"/>
      <c r="CV9" s="436"/>
      <c r="CW9" s="436"/>
      <c r="CX9" s="436"/>
      <c r="CY9" s="436"/>
      <c r="CZ9" s="436"/>
      <c r="DA9" s="437"/>
      <c r="DB9" s="435">
        <v>10</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31153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243689</v>
      </c>
      <c r="BO10" s="466"/>
      <c r="BP10" s="466"/>
      <c r="BQ10" s="466"/>
      <c r="BR10" s="466"/>
      <c r="BS10" s="466"/>
      <c r="BT10" s="466"/>
      <c r="BU10" s="467"/>
      <c r="BV10" s="465">
        <v>196066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29535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46412</v>
      </c>
      <c r="BO12" s="466"/>
      <c r="BP12" s="466"/>
      <c r="BQ12" s="466"/>
      <c r="BR12" s="466"/>
      <c r="BS12" s="466"/>
      <c r="BT12" s="466"/>
      <c r="BU12" s="467"/>
      <c r="BV12" s="465">
        <v>313014</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29192</v>
      </c>
      <c r="S13" s="569"/>
      <c r="T13" s="569"/>
      <c r="U13" s="569"/>
      <c r="V13" s="570"/>
      <c r="W13" s="556" t="s">
        <v>140</v>
      </c>
      <c r="X13" s="478"/>
      <c r="Y13" s="478"/>
      <c r="Z13" s="478"/>
      <c r="AA13" s="478"/>
      <c r="AB13" s="479"/>
      <c r="AC13" s="441">
        <v>272</v>
      </c>
      <c r="AD13" s="442"/>
      <c r="AE13" s="442"/>
      <c r="AF13" s="442"/>
      <c r="AG13" s="443"/>
      <c r="AH13" s="441">
        <v>268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127964</v>
      </c>
      <c r="BO13" s="466"/>
      <c r="BP13" s="466"/>
      <c r="BQ13" s="466"/>
      <c r="BR13" s="466"/>
      <c r="BS13" s="466"/>
      <c r="BT13" s="466"/>
      <c r="BU13" s="467"/>
      <c r="BV13" s="465">
        <v>-21711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7.7</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29889</v>
      </c>
      <c r="S14" s="569"/>
      <c r="T14" s="569"/>
      <c r="U14" s="569"/>
      <c r="V14" s="570"/>
      <c r="W14" s="571"/>
      <c r="X14" s="481"/>
      <c r="Y14" s="481"/>
      <c r="Z14" s="481"/>
      <c r="AA14" s="481"/>
      <c r="AB14" s="482"/>
      <c r="AC14" s="561">
        <v>2</v>
      </c>
      <c r="AD14" s="562"/>
      <c r="AE14" s="562"/>
      <c r="AF14" s="562"/>
      <c r="AG14" s="563"/>
      <c r="AH14" s="561">
        <v>1.9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22.8</v>
      </c>
      <c r="CU14" s="573"/>
      <c r="CV14" s="573"/>
      <c r="CW14" s="573"/>
      <c r="CX14" s="573"/>
      <c r="CY14" s="573"/>
      <c r="CZ14" s="573"/>
      <c r="DA14" s="574"/>
      <c r="DB14" s="572">
        <v>58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29577</v>
      </c>
      <c r="S15" s="569"/>
      <c r="T15" s="569"/>
      <c r="U15" s="569"/>
      <c r="V15" s="570"/>
      <c r="W15" s="556" t="s">
        <v>147</v>
      </c>
      <c r="X15" s="478"/>
      <c r="Y15" s="478"/>
      <c r="Z15" s="478"/>
      <c r="AA15" s="478"/>
      <c r="AB15" s="479"/>
      <c r="AC15" s="441">
        <v>4169</v>
      </c>
      <c r="AD15" s="442"/>
      <c r="AE15" s="442"/>
      <c r="AF15" s="442"/>
      <c r="AG15" s="443"/>
      <c r="AH15" s="441">
        <v>4374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2928110</v>
      </c>
      <c r="BO15" s="461"/>
      <c r="BP15" s="461"/>
      <c r="BQ15" s="461"/>
      <c r="BR15" s="461"/>
      <c r="BS15" s="461"/>
      <c r="BT15" s="461"/>
      <c r="BU15" s="462"/>
      <c r="BV15" s="460">
        <v>2949287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29.9</v>
      </c>
      <c r="AD16" s="562"/>
      <c r="AE16" s="562"/>
      <c r="AF16" s="562"/>
      <c r="AG16" s="563"/>
      <c r="AH16" s="561">
        <v>30.8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4607309</v>
      </c>
      <c r="BO16" s="466"/>
      <c r="BP16" s="466"/>
      <c r="BQ16" s="466"/>
      <c r="BR16" s="466"/>
      <c r="BS16" s="466"/>
      <c r="BT16" s="466"/>
      <c r="BU16" s="467"/>
      <c r="BV16" s="465">
        <v>4545047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9502</v>
      </c>
      <c r="AD17" s="442"/>
      <c r="AE17" s="442"/>
      <c r="AF17" s="442"/>
      <c r="AG17" s="443"/>
      <c r="AH17" s="441">
        <v>9581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3691975</v>
      </c>
      <c r="BO17" s="466"/>
      <c r="BP17" s="466"/>
      <c r="BQ17" s="466"/>
      <c r="BR17" s="466"/>
      <c r="BS17" s="466"/>
      <c r="BT17" s="466"/>
      <c r="BU17" s="467"/>
      <c r="BV17" s="465">
        <v>3733474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16.2</v>
      </c>
      <c r="M18" s="530"/>
      <c r="N18" s="530"/>
      <c r="O18" s="530"/>
      <c r="P18" s="530"/>
      <c r="Q18" s="530"/>
      <c r="R18" s="531"/>
      <c r="S18" s="531"/>
      <c r="T18" s="531"/>
      <c r="U18" s="531"/>
      <c r="V18" s="532"/>
      <c r="W18" s="546"/>
      <c r="X18" s="547"/>
      <c r="Y18" s="547"/>
      <c r="Z18" s="547"/>
      <c r="AA18" s="547"/>
      <c r="AB18" s="557"/>
      <c r="AC18" s="429">
        <v>68.099999999999994</v>
      </c>
      <c r="AD18" s="430"/>
      <c r="AE18" s="430"/>
      <c r="AF18" s="430"/>
      <c r="AG18" s="533"/>
      <c r="AH18" s="429">
        <v>67.400000000000006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5180082</v>
      </c>
      <c r="BO18" s="466"/>
      <c r="BP18" s="466"/>
      <c r="BQ18" s="466"/>
      <c r="BR18" s="466"/>
      <c r="BS18" s="466"/>
      <c r="BT18" s="466"/>
      <c r="BU18" s="467"/>
      <c r="BV18" s="465">
        <v>5130247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1856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6782119</v>
      </c>
      <c r="BO19" s="466"/>
      <c r="BP19" s="466"/>
      <c r="BQ19" s="466"/>
      <c r="BR19" s="466"/>
      <c r="BS19" s="466"/>
      <c r="BT19" s="466"/>
      <c r="BU19" s="467"/>
      <c r="BV19" s="465">
        <v>6676990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10702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7808051</v>
      </c>
      <c r="BO23" s="466"/>
      <c r="BP23" s="466"/>
      <c r="BQ23" s="466"/>
      <c r="BR23" s="466"/>
      <c r="BS23" s="466"/>
      <c r="BT23" s="466"/>
      <c r="BU23" s="467"/>
      <c r="BV23" s="465">
        <v>7965649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7340</v>
      </c>
      <c r="R24" s="442"/>
      <c r="S24" s="442"/>
      <c r="T24" s="442"/>
      <c r="U24" s="442"/>
      <c r="V24" s="443"/>
      <c r="W24" s="507"/>
      <c r="X24" s="498"/>
      <c r="Y24" s="499"/>
      <c r="Z24" s="438" t="s">
        <v>171</v>
      </c>
      <c r="AA24" s="439"/>
      <c r="AB24" s="439"/>
      <c r="AC24" s="439"/>
      <c r="AD24" s="439"/>
      <c r="AE24" s="439"/>
      <c r="AF24" s="439"/>
      <c r="AG24" s="440"/>
      <c r="AH24" s="441">
        <v>173</v>
      </c>
      <c r="AI24" s="442"/>
      <c r="AJ24" s="442"/>
      <c r="AK24" s="442"/>
      <c r="AL24" s="443"/>
      <c r="AM24" s="441">
        <v>559482</v>
      </c>
      <c r="AN24" s="442"/>
      <c r="AO24" s="442"/>
      <c r="AP24" s="442"/>
      <c r="AQ24" s="442"/>
      <c r="AR24" s="443"/>
      <c r="AS24" s="441">
        <v>3234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6751116</v>
      </c>
      <c r="BO24" s="466"/>
      <c r="BP24" s="466"/>
      <c r="BQ24" s="466"/>
      <c r="BR24" s="466"/>
      <c r="BS24" s="466"/>
      <c r="BT24" s="466"/>
      <c r="BU24" s="467"/>
      <c r="BV24" s="465">
        <v>6723876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6210</v>
      </c>
      <c r="R25" s="442"/>
      <c r="S25" s="442"/>
      <c r="T25" s="442"/>
      <c r="U25" s="442"/>
      <c r="V25" s="443"/>
      <c r="W25" s="507"/>
      <c r="X25" s="498"/>
      <c r="Y25" s="499"/>
      <c r="Z25" s="438" t="s">
        <v>174</v>
      </c>
      <c r="AA25" s="439"/>
      <c r="AB25" s="439"/>
      <c r="AC25" s="439"/>
      <c r="AD25" s="439"/>
      <c r="AE25" s="439"/>
      <c r="AF25" s="439"/>
      <c r="AG25" s="440"/>
      <c r="AH25" s="441" t="s">
        <v>129</v>
      </c>
      <c r="AI25" s="442"/>
      <c r="AJ25" s="442"/>
      <c r="AK25" s="442"/>
      <c r="AL25" s="443"/>
      <c r="AM25" s="441" t="s">
        <v>129</v>
      </c>
      <c r="AN25" s="442"/>
      <c r="AO25" s="442"/>
      <c r="AP25" s="442"/>
      <c r="AQ25" s="442"/>
      <c r="AR25" s="443"/>
      <c r="AS25" s="441" t="s">
        <v>129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1423889</v>
      </c>
      <c r="BO25" s="461"/>
      <c r="BP25" s="461"/>
      <c r="BQ25" s="461"/>
      <c r="BR25" s="461"/>
      <c r="BS25" s="461"/>
      <c r="BT25" s="461"/>
      <c r="BU25" s="462"/>
      <c r="BV25" s="460">
        <v>1839117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5810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10275</v>
      </c>
      <c r="AN26" s="442"/>
      <c r="AO26" s="442"/>
      <c r="AP26" s="442"/>
      <c r="AQ26" s="442"/>
      <c r="AR26" s="443"/>
      <c r="AS26" s="441">
        <v>3425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3120</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181</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129</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2550</v>
      </c>
      <c r="R28" s="442"/>
      <c r="S28" s="442"/>
      <c r="T28" s="442"/>
      <c r="U28" s="442"/>
      <c r="V28" s="443"/>
      <c r="W28" s="507"/>
      <c r="X28" s="498"/>
      <c r="Y28" s="499"/>
      <c r="Z28" s="438" t="s">
        <v>185</v>
      </c>
      <c r="AA28" s="439"/>
      <c r="AB28" s="439"/>
      <c r="AC28" s="439"/>
      <c r="AD28" s="439"/>
      <c r="AE28" s="439"/>
      <c r="AF28" s="439"/>
      <c r="AG28" s="440"/>
      <c r="AH28" s="441" t="s">
        <v>130</v>
      </c>
      <c r="AI28" s="442"/>
      <c r="AJ28" s="442"/>
      <c r="AK28" s="442"/>
      <c r="AL28" s="443"/>
      <c r="AM28" s="441" t="s">
        <v>130</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798633</v>
      </c>
      <c r="BO28" s="461"/>
      <c r="BP28" s="461"/>
      <c r="BQ28" s="461"/>
      <c r="BR28" s="461"/>
      <c r="BS28" s="461"/>
      <c r="BT28" s="461"/>
      <c r="BU28" s="462"/>
      <c r="BV28" s="460">
        <v>601356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13</v>
      </c>
      <c r="M29" s="442"/>
      <c r="N29" s="442"/>
      <c r="O29" s="442"/>
      <c r="P29" s="443"/>
      <c r="Q29" s="441">
        <v>2350</v>
      </c>
      <c r="R29" s="442"/>
      <c r="S29" s="442"/>
      <c r="T29" s="442"/>
      <c r="U29" s="442"/>
      <c r="V29" s="443"/>
      <c r="W29" s="508"/>
      <c r="X29" s="509"/>
      <c r="Y29" s="510"/>
      <c r="Z29" s="438" t="s">
        <v>188</v>
      </c>
      <c r="AA29" s="439"/>
      <c r="AB29" s="439"/>
      <c r="AC29" s="439"/>
      <c r="AD29" s="439"/>
      <c r="AE29" s="439"/>
      <c r="AF29" s="439"/>
      <c r="AG29" s="440"/>
      <c r="AH29" s="441">
        <v>175</v>
      </c>
      <c r="AI29" s="442"/>
      <c r="AJ29" s="442"/>
      <c r="AK29" s="442"/>
      <c r="AL29" s="443"/>
      <c r="AM29" s="441">
        <v>567152</v>
      </c>
      <c r="AN29" s="442"/>
      <c r="AO29" s="442"/>
      <c r="AP29" s="442"/>
      <c r="AQ29" s="442"/>
      <c r="AR29" s="443"/>
      <c r="AS29" s="441">
        <v>3241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t="s">
        <v>129</v>
      </c>
      <c r="BO29" s="466"/>
      <c r="BP29" s="466"/>
      <c r="BQ29" s="466"/>
      <c r="BR29" s="466"/>
      <c r="BS29" s="466"/>
      <c r="BT29" s="466"/>
      <c r="BU29" s="467"/>
      <c r="BV29" s="465" t="s">
        <v>129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497890</v>
      </c>
      <c r="BO30" s="469"/>
      <c r="BP30" s="469"/>
      <c r="BQ30" s="469"/>
      <c r="BR30" s="469"/>
      <c r="BS30" s="469"/>
      <c r="BT30" s="469"/>
      <c r="BU30" s="470"/>
      <c r="BV30" s="468">
        <v>332882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197</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東埼玉資源環境組合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松伏町土地開発公社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越谷・松伏水道企業団</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吉川松伏消防組合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埼玉県市町村総合事務組合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埼玉県市町村総合事務組合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埼玉県後期高齢者医療広域連合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埼玉県後期高齢者医療広域連合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江戸川水防事務組合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彩の国さいたま人づくり広域連合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tvOe6yQva/iCWhB/VZgDHoOhT8PYYlWMWuSIcelCjK5868TslqdP1DHqd1UPEbBHqQS6YBNy6cKU6LINAwwqmA==" saltValue="0nxN7FBA8/w6mnP6GiGw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44" t="s">
        <v>551</v>
      </c>
      <c r="D34" s="1244"/>
      <c r="E34" s="1245"/>
      <c r="F34" s="32">
        <v>6.64</v>
      </c>
      <c r="G34" s="33">
        <v>8.3699999999999992</v>
      </c>
      <c r="H34" s="33">
        <v>6.83</v>
      </c>
      <c r="I34" s="33">
        <v>8.51</v>
      </c>
      <c r="J34" s="34">
        <v>7.23</v>
      </c>
      <c r="K34" s="22"/>
      <c r="L34" s="22"/>
      <c r="M34" s="22"/>
      <c r="N34" s="22"/>
      <c r="O34" s="22"/>
      <c r="P34" s="22"/>
    </row>
    <row r="35" spans="1:16" ht="39" customHeight="1">
      <c r="A35" s="22"/>
      <c r="B35" s="35"/>
      <c r="C35" s="1238" t="s">
        <v>552</v>
      </c>
      <c r="D35" s="1239"/>
      <c r="E35" s="1240"/>
      <c r="F35" s="36">
        <v>0.93</v>
      </c>
      <c r="G35" s="37">
        <v>1.41</v>
      </c>
      <c r="H35" s="37">
        <v>2.78</v>
      </c>
      <c r="I35" s="37">
        <v>2.5099999999999998</v>
      </c>
      <c r="J35" s="38">
        <v>2.67</v>
      </c>
      <c r="K35" s="22"/>
      <c r="L35" s="22"/>
      <c r="M35" s="22"/>
      <c r="N35" s="22"/>
      <c r="O35" s="22"/>
      <c r="P35" s="22"/>
    </row>
    <row r="36" spans="1:16" ht="39" customHeight="1">
      <c r="A36" s="22"/>
      <c r="B36" s="35"/>
      <c r="C36" s="1238" t="s">
        <v>553</v>
      </c>
      <c r="D36" s="1239"/>
      <c r="E36" s="1240"/>
      <c r="F36" s="36">
        <v>4.8</v>
      </c>
      <c r="G36" s="37">
        <v>3.27</v>
      </c>
      <c r="H36" s="37">
        <v>4.47</v>
      </c>
      <c r="I36" s="37">
        <v>8</v>
      </c>
      <c r="J36" s="38">
        <v>2.11</v>
      </c>
      <c r="K36" s="22"/>
      <c r="L36" s="22"/>
      <c r="M36" s="22"/>
      <c r="N36" s="22"/>
      <c r="O36" s="22"/>
      <c r="P36" s="22"/>
    </row>
    <row r="37" spans="1:16" ht="39" customHeight="1">
      <c r="A37" s="22"/>
      <c r="B37" s="35"/>
      <c r="C37" s="1238" t="s">
        <v>554</v>
      </c>
      <c r="D37" s="1239"/>
      <c r="E37" s="1240"/>
      <c r="F37" s="36">
        <v>0.36</v>
      </c>
      <c r="G37" s="37">
        <v>0.16</v>
      </c>
      <c r="H37" s="37">
        <v>0.31</v>
      </c>
      <c r="I37" s="37">
        <v>0.14000000000000001</v>
      </c>
      <c r="J37" s="38">
        <v>0.22</v>
      </c>
      <c r="K37" s="22"/>
      <c r="L37" s="22"/>
      <c r="M37" s="22"/>
      <c r="N37" s="22"/>
      <c r="O37" s="22"/>
      <c r="P37" s="22"/>
    </row>
    <row r="38" spans="1:16" ht="39" customHeight="1">
      <c r="A38" s="22"/>
      <c r="B38" s="35"/>
      <c r="C38" s="1238" t="s">
        <v>555</v>
      </c>
      <c r="D38" s="1239"/>
      <c r="E38" s="1240"/>
      <c r="F38" s="36">
        <v>0.02</v>
      </c>
      <c r="G38" s="37">
        <v>0.02</v>
      </c>
      <c r="H38" s="37">
        <v>0.02</v>
      </c>
      <c r="I38" s="37">
        <v>0.02</v>
      </c>
      <c r="J38" s="38">
        <v>0.01</v>
      </c>
      <c r="K38" s="22"/>
      <c r="L38" s="22"/>
      <c r="M38" s="22"/>
      <c r="N38" s="22"/>
      <c r="O38" s="22"/>
      <c r="P38" s="22"/>
    </row>
    <row r="39" spans="1:16" ht="39" customHeight="1">
      <c r="A39" s="22"/>
      <c r="B39" s="35"/>
      <c r="C39" s="1238" t="s">
        <v>556</v>
      </c>
      <c r="D39" s="1239"/>
      <c r="E39" s="1240"/>
      <c r="F39" s="36">
        <v>0.01</v>
      </c>
      <c r="G39" s="37">
        <v>0.01</v>
      </c>
      <c r="H39" s="37">
        <v>0.02</v>
      </c>
      <c r="I39" s="37">
        <v>0.02</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557</v>
      </c>
      <c r="D42" s="1239"/>
      <c r="E42" s="1240"/>
      <c r="F42" s="36" t="s">
        <v>502</v>
      </c>
      <c r="G42" s="37" t="s">
        <v>502</v>
      </c>
      <c r="H42" s="37" t="s">
        <v>502</v>
      </c>
      <c r="I42" s="37" t="s">
        <v>502</v>
      </c>
      <c r="J42" s="38" t="s">
        <v>502</v>
      </c>
      <c r="K42" s="22"/>
      <c r="L42" s="22"/>
      <c r="M42" s="22"/>
      <c r="N42" s="22"/>
      <c r="O42" s="22"/>
      <c r="P42" s="22"/>
    </row>
    <row r="43" spans="1:16" ht="39" customHeight="1" thickBot="1">
      <c r="A43" s="22"/>
      <c r="B43" s="40"/>
      <c r="C43" s="1241" t="s">
        <v>558</v>
      </c>
      <c r="D43" s="1242"/>
      <c r="E43" s="1243"/>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mLQVTjpYms93DABJHiSQC6nVTwzA0kcgeGYEcBcD2z5fgUK0M151YOpswMUsbRHZkIGNoYlwrt4+LyzMQpFfQ==" saltValue="UOCG8WR2idd/YaVyCv+H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64" t="s">
        <v>11</v>
      </c>
      <c r="C45" s="1265"/>
      <c r="D45" s="58"/>
      <c r="E45" s="1270" t="s">
        <v>12</v>
      </c>
      <c r="F45" s="1270"/>
      <c r="G45" s="1270"/>
      <c r="H45" s="1270"/>
      <c r="I45" s="1270"/>
      <c r="J45" s="1271"/>
      <c r="K45" s="59">
        <v>702</v>
      </c>
      <c r="L45" s="60">
        <v>682</v>
      </c>
      <c r="M45" s="60">
        <v>678</v>
      </c>
      <c r="N45" s="60">
        <v>680</v>
      </c>
      <c r="O45" s="61">
        <v>675</v>
      </c>
      <c r="P45" s="48"/>
      <c r="Q45" s="48"/>
      <c r="R45" s="48"/>
      <c r="S45" s="48"/>
      <c r="T45" s="48"/>
      <c r="U45" s="48"/>
    </row>
    <row r="46" spans="1:21" ht="30.75" customHeight="1">
      <c r="A46" s="48"/>
      <c r="B46" s="1266"/>
      <c r="C46" s="1267"/>
      <c r="D46" s="62"/>
      <c r="E46" s="1248" t="s">
        <v>13</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c r="A47" s="48"/>
      <c r="B47" s="1266"/>
      <c r="C47" s="1267"/>
      <c r="D47" s="62"/>
      <c r="E47" s="1248" t="s">
        <v>14</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c r="A48" s="48"/>
      <c r="B48" s="1266"/>
      <c r="C48" s="1267"/>
      <c r="D48" s="62"/>
      <c r="E48" s="1248" t="s">
        <v>15</v>
      </c>
      <c r="F48" s="1248"/>
      <c r="G48" s="1248"/>
      <c r="H48" s="1248"/>
      <c r="I48" s="1248"/>
      <c r="J48" s="1249"/>
      <c r="K48" s="63">
        <v>271</v>
      </c>
      <c r="L48" s="64">
        <v>278</v>
      </c>
      <c r="M48" s="64">
        <v>277</v>
      </c>
      <c r="N48" s="64">
        <v>276</v>
      </c>
      <c r="O48" s="65">
        <v>257</v>
      </c>
      <c r="P48" s="48"/>
      <c r="Q48" s="48"/>
      <c r="R48" s="48"/>
      <c r="S48" s="48"/>
      <c r="T48" s="48"/>
      <c r="U48" s="48"/>
    </row>
    <row r="49" spans="1:21" ht="30.75" customHeight="1">
      <c r="A49" s="48"/>
      <c r="B49" s="1266"/>
      <c r="C49" s="1267"/>
      <c r="D49" s="62"/>
      <c r="E49" s="1248" t="s">
        <v>16</v>
      </c>
      <c r="F49" s="1248"/>
      <c r="G49" s="1248"/>
      <c r="H49" s="1248"/>
      <c r="I49" s="1248"/>
      <c r="J49" s="1249"/>
      <c r="K49" s="63">
        <v>74</v>
      </c>
      <c r="L49" s="64">
        <v>90</v>
      </c>
      <c r="M49" s="64">
        <v>87</v>
      </c>
      <c r="N49" s="64">
        <v>80</v>
      </c>
      <c r="O49" s="65">
        <v>86</v>
      </c>
      <c r="P49" s="48"/>
      <c r="Q49" s="48"/>
      <c r="R49" s="48"/>
      <c r="S49" s="48"/>
      <c r="T49" s="48"/>
      <c r="U49" s="48"/>
    </row>
    <row r="50" spans="1:21" ht="30.75" customHeight="1">
      <c r="A50" s="48"/>
      <c r="B50" s="1266"/>
      <c r="C50" s="1267"/>
      <c r="D50" s="62"/>
      <c r="E50" s="1248" t="s">
        <v>17</v>
      </c>
      <c r="F50" s="1248"/>
      <c r="G50" s="1248"/>
      <c r="H50" s="1248"/>
      <c r="I50" s="1248"/>
      <c r="J50" s="1249"/>
      <c r="K50" s="63">
        <v>72</v>
      </c>
      <c r="L50" s="64">
        <v>79</v>
      </c>
      <c r="M50" s="64">
        <v>54</v>
      </c>
      <c r="N50" s="64">
        <v>58</v>
      </c>
      <c r="O50" s="65">
        <v>52</v>
      </c>
      <c r="P50" s="48"/>
      <c r="Q50" s="48"/>
      <c r="R50" s="48"/>
      <c r="S50" s="48"/>
      <c r="T50" s="48"/>
      <c r="U50" s="48"/>
    </row>
    <row r="51" spans="1:21" ht="30.75" customHeight="1">
      <c r="A51" s="48"/>
      <c r="B51" s="1268"/>
      <c r="C51" s="1269"/>
      <c r="D51" s="66"/>
      <c r="E51" s="1248" t="s">
        <v>18</v>
      </c>
      <c r="F51" s="1248"/>
      <c r="G51" s="1248"/>
      <c r="H51" s="1248"/>
      <c r="I51" s="1248"/>
      <c r="J51" s="1249"/>
      <c r="K51" s="63" t="s">
        <v>502</v>
      </c>
      <c r="L51" s="64" t="s">
        <v>502</v>
      </c>
      <c r="M51" s="64" t="s">
        <v>502</v>
      </c>
      <c r="N51" s="64" t="s">
        <v>502</v>
      </c>
      <c r="O51" s="65" t="s">
        <v>502</v>
      </c>
      <c r="P51" s="48"/>
      <c r="Q51" s="48"/>
      <c r="R51" s="48"/>
      <c r="S51" s="48"/>
      <c r="T51" s="48"/>
      <c r="U51" s="48"/>
    </row>
    <row r="52" spans="1:21" ht="30.75" customHeight="1">
      <c r="A52" s="48"/>
      <c r="B52" s="1246" t="s">
        <v>19</v>
      </c>
      <c r="C52" s="1247"/>
      <c r="D52" s="66"/>
      <c r="E52" s="1248" t="s">
        <v>20</v>
      </c>
      <c r="F52" s="1248"/>
      <c r="G52" s="1248"/>
      <c r="H52" s="1248"/>
      <c r="I52" s="1248"/>
      <c r="J52" s="1249"/>
      <c r="K52" s="63">
        <v>706</v>
      </c>
      <c r="L52" s="64">
        <v>675</v>
      </c>
      <c r="M52" s="64">
        <v>683</v>
      </c>
      <c r="N52" s="64">
        <v>694</v>
      </c>
      <c r="O52" s="65">
        <v>709</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413</v>
      </c>
      <c r="L53" s="69">
        <v>454</v>
      </c>
      <c r="M53" s="69">
        <v>413</v>
      </c>
      <c r="N53" s="69">
        <v>400</v>
      </c>
      <c r="O53" s="70">
        <v>361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ce2dvCw1Q2p44TSST/w5o2wD27zVAiTMZMYWiWHwP3MJBJVqtz+731X+tkb9oXHO1zlrHmgkQ5gMT3dQnp79w==" saltValue="AZLeCfy4bY/5X+A9KQ0N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543</v>
      </c>
      <c r="J40" s="99" t="s">
        <v>544</v>
      </c>
      <c r="K40" s="99" t="s">
        <v>545</v>
      </c>
      <c r="L40" s="99" t="s">
        <v>546</v>
      </c>
      <c r="M40" s="100" t="s">
        <v>547</v>
      </c>
    </row>
    <row r="41" spans="2:13" ht="27.75" customHeight="1">
      <c r="B41" s="1284" t="s">
        <v>30</v>
      </c>
      <c r="C41" s="1285"/>
      <c r="D41" s="101"/>
      <c r="E41" s="1286" t="s">
        <v>31</v>
      </c>
      <c r="F41" s="1286"/>
      <c r="G41" s="1286"/>
      <c r="H41" s="1287"/>
      <c r="I41" s="102">
        <v>7819</v>
      </c>
      <c r="J41" s="103">
        <v>7823</v>
      </c>
      <c r="K41" s="103">
        <v>8048</v>
      </c>
      <c r="L41" s="103">
        <v>7966</v>
      </c>
      <c r="M41" s="104">
        <v>7808</v>
      </c>
    </row>
    <row r="42" spans="2:13" ht="27.75" customHeight="1">
      <c r="B42" s="1274"/>
      <c r="C42" s="1275"/>
      <c r="D42" s="105"/>
      <c r="E42" s="1278" t="s">
        <v>32</v>
      </c>
      <c r="F42" s="1278"/>
      <c r="G42" s="1278"/>
      <c r="H42" s="1279"/>
      <c r="I42" s="106">
        <v>170</v>
      </c>
      <c r="J42" s="107">
        <v>138</v>
      </c>
      <c r="K42" s="107">
        <v>116</v>
      </c>
      <c r="L42" s="107">
        <v>96</v>
      </c>
      <c r="M42" s="108">
        <v>79</v>
      </c>
    </row>
    <row r="43" spans="2:13" ht="27.75" customHeight="1">
      <c r="B43" s="1274"/>
      <c r="C43" s="1275"/>
      <c r="D43" s="105"/>
      <c r="E43" s="1278" t="s">
        <v>33</v>
      </c>
      <c r="F43" s="1278"/>
      <c r="G43" s="1278"/>
      <c r="H43" s="1279"/>
      <c r="I43" s="106">
        <v>2797</v>
      </c>
      <c r="J43" s="107">
        <v>2625</v>
      </c>
      <c r="K43" s="107">
        <v>2447</v>
      </c>
      <c r="L43" s="107">
        <v>2281</v>
      </c>
      <c r="M43" s="108">
        <v>2107</v>
      </c>
    </row>
    <row r="44" spans="2:13" ht="27.75" customHeight="1">
      <c r="B44" s="1274"/>
      <c r="C44" s="1275"/>
      <c r="D44" s="105"/>
      <c r="E44" s="1278" t="s">
        <v>34</v>
      </c>
      <c r="F44" s="1278"/>
      <c r="G44" s="1278"/>
      <c r="H44" s="1279"/>
      <c r="I44" s="106">
        <v>596</v>
      </c>
      <c r="J44" s="107">
        <v>866</v>
      </c>
      <c r="K44" s="107">
        <v>802</v>
      </c>
      <c r="L44" s="107">
        <v>739</v>
      </c>
      <c r="M44" s="108">
        <v>639</v>
      </c>
    </row>
    <row r="45" spans="2:13" ht="27.75" customHeight="1">
      <c r="B45" s="1274"/>
      <c r="C45" s="1275"/>
      <c r="D45" s="105"/>
      <c r="E45" s="1278" t="s">
        <v>35</v>
      </c>
      <c r="F45" s="1278"/>
      <c r="G45" s="1278"/>
      <c r="H45" s="1279"/>
      <c r="I45" s="106">
        <v>911</v>
      </c>
      <c r="J45" s="107">
        <v>913</v>
      </c>
      <c r="K45" s="107">
        <v>930</v>
      </c>
      <c r="L45" s="107">
        <v>880</v>
      </c>
      <c r="M45" s="108">
        <v>791</v>
      </c>
    </row>
    <row r="46" spans="2:13" ht="27.75" customHeight="1">
      <c r="B46" s="1274"/>
      <c r="C46" s="1275"/>
      <c r="D46" s="109"/>
      <c r="E46" s="1278" t="s">
        <v>36</v>
      </c>
      <c r="F46" s="1278"/>
      <c r="G46" s="1278"/>
      <c r="H46" s="1279"/>
      <c r="I46" s="106">
        <v>179</v>
      </c>
      <c r="J46" s="107">
        <v>179</v>
      </c>
      <c r="K46" s="107">
        <v>177</v>
      </c>
      <c r="L46" s="107">
        <v>177</v>
      </c>
      <c r="M46" s="108">
        <v>177</v>
      </c>
    </row>
    <row r="47" spans="2:13" ht="27.75" customHeight="1">
      <c r="B47" s="1274"/>
      <c r="C47" s="1275"/>
      <c r="D47" s="110"/>
      <c r="E47" s="1288" t="s">
        <v>37</v>
      </c>
      <c r="F47" s="1289"/>
      <c r="G47" s="1289"/>
      <c r="H47" s="1290"/>
      <c r="I47" s="106" t="s">
        <v>502</v>
      </c>
      <c r="J47" s="107" t="s">
        <v>502</v>
      </c>
      <c r="K47" s="107" t="s">
        <v>502</v>
      </c>
      <c r="L47" s="107" t="s">
        <v>502</v>
      </c>
      <c r="M47" s="108" t="s">
        <v>502</v>
      </c>
    </row>
    <row r="48" spans="2:13" ht="27.75" customHeight="1">
      <c r="B48" s="1274"/>
      <c r="C48" s="1275"/>
      <c r="D48" s="105"/>
      <c r="E48" s="1278" t="s">
        <v>38</v>
      </c>
      <c r="F48" s="1278"/>
      <c r="G48" s="1278"/>
      <c r="H48" s="1279"/>
      <c r="I48" s="106" t="s">
        <v>502</v>
      </c>
      <c r="J48" s="107" t="s">
        <v>502</v>
      </c>
      <c r="K48" s="107" t="s">
        <v>502</v>
      </c>
      <c r="L48" s="107" t="s">
        <v>502</v>
      </c>
      <c r="M48" s="108" t="s">
        <v>502</v>
      </c>
    </row>
    <row r="49" spans="2:13" ht="27.75" customHeight="1">
      <c r="B49" s="1276"/>
      <c r="C49" s="1277"/>
      <c r="D49" s="105"/>
      <c r="E49" s="1278" t="s">
        <v>39</v>
      </c>
      <c r="F49" s="1278"/>
      <c r="G49" s="1278"/>
      <c r="H49" s="1279"/>
      <c r="I49" s="106" t="s">
        <v>502</v>
      </c>
      <c r="J49" s="107" t="s">
        <v>502</v>
      </c>
      <c r="K49" s="107" t="s">
        <v>502</v>
      </c>
      <c r="L49" s="107" t="s">
        <v>502</v>
      </c>
      <c r="M49" s="108" t="s">
        <v>502</v>
      </c>
    </row>
    <row r="50" spans="2:13" ht="27.75" customHeight="1">
      <c r="B50" s="1272" t="s">
        <v>40</v>
      </c>
      <c r="C50" s="1273"/>
      <c r="D50" s="111"/>
      <c r="E50" s="1278" t="s">
        <v>41</v>
      </c>
      <c r="F50" s="1278"/>
      <c r="G50" s="1278"/>
      <c r="H50" s="1279"/>
      <c r="I50" s="106">
        <v>1186</v>
      </c>
      <c r="J50" s="107">
        <v>1233</v>
      </c>
      <c r="K50" s="107">
        <v>1290</v>
      </c>
      <c r="L50" s="107">
        <v>1217</v>
      </c>
      <c r="M50" s="108">
        <v>1836</v>
      </c>
    </row>
    <row r="51" spans="2:13" ht="27.75" customHeight="1">
      <c r="B51" s="1274"/>
      <c r="C51" s="1275"/>
      <c r="D51" s="105"/>
      <c r="E51" s="1278" t="s">
        <v>42</v>
      </c>
      <c r="F51" s="1278"/>
      <c r="G51" s="1278"/>
      <c r="H51" s="1279"/>
      <c r="I51" s="106">
        <v>80</v>
      </c>
      <c r="J51" s="107">
        <v>66</v>
      </c>
      <c r="K51" s="107">
        <v>51</v>
      </c>
      <c r="L51" s="107">
        <v>36</v>
      </c>
      <c r="M51" s="108">
        <v>22</v>
      </c>
    </row>
    <row r="52" spans="2:13" ht="27.75" customHeight="1">
      <c r="B52" s="1276"/>
      <c r="C52" s="1277"/>
      <c r="D52" s="105"/>
      <c r="E52" s="1278" t="s">
        <v>43</v>
      </c>
      <c r="F52" s="1278"/>
      <c r="G52" s="1278"/>
      <c r="H52" s="1279"/>
      <c r="I52" s="106">
        <v>8014</v>
      </c>
      <c r="J52" s="107">
        <v>8156</v>
      </c>
      <c r="K52" s="107">
        <v>8061</v>
      </c>
      <c r="L52" s="107">
        <v>7955</v>
      </c>
      <c r="M52" s="108">
        <v>8583</v>
      </c>
    </row>
    <row r="53" spans="2:13" ht="27.75" customHeight="1" thickBot="1">
      <c r="B53" s="1280" t="s">
        <v>44</v>
      </c>
      <c r="C53" s="1281"/>
      <c r="D53" s="112"/>
      <c r="E53" s="1282" t="s">
        <v>45</v>
      </c>
      <c r="F53" s="1282"/>
      <c r="G53" s="1282"/>
      <c r="H53" s="1283"/>
      <c r="I53" s="113">
        <v>3192</v>
      </c>
      <c r="J53" s="114">
        <v>3090</v>
      </c>
      <c r="K53" s="114">
        <v>3119</v>
      </c>
      <c r="L53" s="114">
        <v>2930</v>
      </c>
      <c r="M53" s="115">
        <v>1161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CTMkev9cE3gaU14eawYz2tyUxexc+/eUKEGMcBM3qnvWmAtkuqFClyszQ3Y1tU51AXhS3iRn/WAZhJOy+Q3kQ==" saltValue="/fRtXW7ojTkCaVonxIy0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545</v>
      </c>
      <c r="G54" s="124" t="s">
        <v>546</v>
      </c>
      <c r="H54" s="125" t="s">
        <v>547</v>
      </c>
    </row>
    <row r="55" spans="2:8" ht="52.5" customHeight="1">
      <c r="B55" s="126"/>
      <c r="C55" s="1299" t="s">
        <v>48</v>
      </c>
      <c r="D55" s="1299"/>
      <c r="E55" s="1300"/>
      <c r="F55" s="127">
        <v>718</v>
      </c>
      <c r="G55" s="127">
        <v>601</v>
      </c>
      <c r="H55" s="128">
        <v>799</v>
      </c>
    </row>
    <row r="56" spans="2:8" ht="52.5" customHeight="1">
      <c r="B56" s="129"/>
      <c r="C56" s="1301" t="s">
        <v>49</v>
      </c>
      <c r="D56" s="1301"/>
      <c r="E56" s="1302"/>
      <c r="F56" s="130" t="s">
        <v>502</v>
      </c>
      <c r="G56" s="130" t="s">
        <v>502</v>
      </c>
      <c r="H56" s="131" t="s">
        <v>502</v>
      </c>
    </row>
    <row r="57" spans="2:8" ht="53.25" customHeight="1">
      <c r="B57" s="129"/>
      <c r="C57" s="1303" t="s">
        <v>50</v>
      </c>
      <c r="D57" s="1303"/>
      <c r="E57" s="1304"/>
      <c r="F57" s="132">
        <v>377</v>
      </c>
      <c r="G57" s="132">
        <v>333</v>
      </c>
      <c r="H57" s="133">
        <v>498</v>
      </c>
    </row>
    <row r="58" spans="2:8" ht="45.75" customHeight="1">
      <c r="B58" s="134"/>
      <c r="C58" s="1291" t="s">
        <v>581</v>
      </c>
      <c r="D58" s="1292"/>
      <c r="E58" s="1293"/>
      <c r="F58" s="135">
        <v>233</v>
      </c>
      <c r="G58" s="135">
        <v>194</v>
      </c>
      <c r="H58" s="136">
        <v>309</v>
      </c>
    </row>
    <row r="59" spans="2:8" ht="45.75" customHeight="1">
      <c r="B59" s="134"/>
      <c r="C59" s="1291" t="s">
        <v>582</v>
      </c>
      <c r="D59" s="1292"/>
      <c r="E59" s="1293"/>
      <c r="F59" s="135">
        <v>144</v>
      </c>
      <c r="G59" s="135">
        <v>139</v>
      </c>
      <c r="H59" s="136">
        <v>189</v>
      </c>
    </row>
    <row r="60" spans="2:8" ht="45.75" customHeight="1">
      <c r="B60" s="134"/>
      <c r="C60" s="1291"/>
      <c r="D60" s="1292"/>
      <c r="E60" s="1293"/>
      <c r="F60" s="135"/>
      <c r="G60" s="135"/>
      <c r="H60" s="136"/>
    </row>
    <row r="61" spans="2:8" ht="45.75" customHeight="1">
      <c r="B61" s="134"/>
      <c r="C61" s="1291"/>
      <c r="D61" s="1292"/>
      <c r="E61" s="1293"/>
      <c r="F61" s="135"/>
      <c r="G61" s="135"/>
      <c r="H61" s="136"/>
    </row>
    <row r="62" spans="2:8" ht="45.75" customHeight="1" thickBot="1">
      <c r="B62" s="137"/>
      <c r="C62" s="1294"/>
      <c r="D62" s="1295"/>
      <c r="E62" s="1296"/>
      <c r="F62" s="138"/>
      <c r="G62" s="138"/>
      <c r="H62" s="139"/>
    </row>
    <row r="63" spans="2:8" ht="52.5" customHeight="1" thickBot="1">
      <c r="B63" s="140"/>
      <c r="C63" s="1297" t="s">
        <v>51</v>
      </c>
      <c r="D63" s="1297"/>
      <c r="E63" s="1298"/>
      <c r="F63" s="141">
        <v>1095</v>
      </c>
      <c r="G63" s="141">
        <v>934</v>
      </c>
      <c r="H63" s="142">
        <v>1297</v>
      </c>
    </row>
    <row r="64" spans="2:8" ht="15" customHeight="1"/>
    <row r="65" ht="0" hidden="1" customHeight="1"/>
    <row r="66" ht="0" hidden="1" customHeight="1"/>
  </sheetData>
  <sheetProtection algorithmName="SHA-512" hashValue="pBVvLpovWRusDsmtDvx5G4oxh680R9YgTP3EQQLuZF8gayS8TmF6MvRrZtkL36wvNMOFqKGjUs0IPnrTfarWcg==" saltValue="Cpfr+LwIQ++94dBEJnn2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586</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543</v>
      </c>
      <c r="BQ50" s="1318"/>
      <c r="BR50" s="1318"/>
      <c r="BS50" s="1318"/>
      <c r="BT50" s="1318"/>
      <c r="BU50" s="1318"/>
      <c r="BV50" s="1318"/>
      <c r="BW50" s="1318"/>
      <c r="BX50" s="1318" t="s">
        <v>544</v>
      </c>
      <c r="BY50" s="1318"/>
      <c r="BZ50" s="1318"/>
      <c r="CA50" s="1318"/>
      <c r="CB50" s="1318"/>
      <c r="CC50" s="1318"/>
      <c r="CD50" s="1318"/>
      <c r="CE50" s="1318"/>
      <c r="CF50" s="1318" t="s">
        <v>545</v>
      </c>
      <c r="CG50" s="1318"/>
      <c r="CH50" s="1318"/>
      <c r="CI50" s="1318"/>
      <c r="CJ50" s="1318"/>
      <c r="CK50" s="1318"/>
      <c r="CL50" s="1318"/>
      <c r="CM50" s="1318"/>
      <c r="CN50" s="1318" t="s">
        <v>546</v>
      </c>
      <c r="CO50" s="1318"/>
      <c r="CP50" s="1318"/>
      <c r="CQ50" s="1318"/>
      <c r="CR50" s="1318"/>
      <c r="CS50" s="1318"/>
      <c r="CT50" s="1318"/>
      <c r="CU50" s="1318"/>
      <c r="CV50" s="1318" t="s">
        <v>547</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587</v>
      </c>
      <c r="AO51" s="1321"/>
      <c r="AP51" s="1321"/>
      <c r="AQ51" s="1321"/>
      <c r="AR51" s="1321"/>
      <c r="AS51" s="1321"/>
      <c r="AT51" s="1321"/>
      <c r="AU51" s="1321"/>
      <c r="AV51" s="1321"/>
      <c r="AW51" s="1321"/>
      <c r="AX51" s="1321"/>
      <c r="AY51" s="1321"/>
      <c r="AZ51" s="1321"/>
      <c r="BA51" s="1321"/>
      <c r="BB51" s="1321" t="s">
        <v>588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60.3</v>
      </c>
      <c r="BY51" s="1319"/>
      <c r="BZ51" s="1319"/>
      <c r="CA51" s="1319"/>
      <c r="CB51" s="1319"/>
      <c r="CC51" s="1319"/>
      <c r="CD51" s="1319"/>
      <c r="CE51" s="1319"/>
      <c r="CF51" s="1319">
        <v>61.4</v>
      </c>
      <c r="CG51" s="1319"/>
      <c r="CH51" s="1319"/>
      <c r="CI51" s="1319"/>
      <c r="CJ51" s="1319"/>
      <c r="CK51" s="1319"/>
      <c r="CL51" s="1319"/>
      <c r="CM51" s="1319"/>
      <c r="CN51" s="1319">
        <v>58</v>
      </c>
      <c r="CO51" s="1319"/>
      <c r="CP51" s="1319"/>
      <c r="CQ51" s="1319"/>
      <c r="CR51" s="1319"/>
      <c r="CS51" s="1319"/>
      <c r="CT51" s="1319"/>
      <c r="CU51" s="1319"/>
      <c r="CV51" s="1319">
        <v>22.8</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55.1</v>
      </c>
      <c r="BY53" s="1319"/>
      <c r="BZ53" s="1319"/>
      <c r="CA53" s="1319"/>
      <c r="CB53" s="1319"/>
      <c r="CC53" s="1319"/>
      <c r="CD53" s="1319"/>
      <c r="CE53" s="1319"/>
      <c r="CF53" s="1319">
        <v>80.5</v>
      </c>
      <c r="CG53" s="1319"/>
      <c r="CH53" s="1319"/>
      <c r="CI53" s="1319"/>
      <c r="CJ53" s="1319"/>
      <c r="CK53" s="1319"/>
      <c r="CL53" s="1319"/>
      <c r="CM53" s="1319"/>
      <c r="CN53" s="1319">
        <v>81.2</v>
      </c>
      <c r="CO53" s="1319"/>
      <c r="CP53" s="1319"/>
      <c r="CQ53" s="1319"/>
      <c r="CR53" s="1319"/>
      <c r="CS53" s="1319"/>
      <c r="CT53" s="1319"/>
      <c r="CU53" s="1319"/>
      <c r="CV53" s="1319">
        <v>82.8</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590</v>
      </c>
      <c r="AO55" s="1318"/>
      <c r="AP55" s="1318"/>
      <c r="AQ55" s="1318"/>
      <c r="AR55" s="1318"/>
      <c r="AS55" s="1318"/>
      <c r="AT55" s="1318"/>
      <c r="AU55" s="1318"/>
      <c r="AV55" s="1318"/>
      <c r="AW55" s="1318"/>
      <c r="AX55" s="1318"/>
      <c r="AY55" s="1318"/>
      <c r="AZ55" s="1318"/>
      <c r="BA55" s="1318"/>
      <c r="BB55" s="1321" t="s">
        <v>588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591</v>
      </c>
    </row>
    <row r="64" spans="1:109">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592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586</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543</v>
      </c>
      <c r="BQ72" s="1318"/>
      <c r="BR72" s="1318"/>
      <c r="BS72" s="1318"/>
      <c r="BT72" s="1318"/>
      <c r="BU72" s="1318"/>
      <c r="BV72" s="1318"/>
      <c r="BW72" s="1318"/>
      <c r="BX72" s="1318" t="s">
        <v>544</v>
      </c>
      <c r="BY72" s="1318"/>
      <c r="BZ72" s="1318"/>
      <c r="CA72" s="1318"/>
      <c r="CB72" s="1318"/>
      <c r="CC72" s="1318"/>
      <c r="CD72" s="1318"/>
      <c r="CE72" s="1318"/>
      <c r="CF72" s="1318" t="s">
        <v>545</v>
      </c>
      <c r="CG72" s="1318"/>
      <c r="CH72" s="1318"/>
      <c r="CI72" s="1318"/>
      <c r="CJ72" s="1318"/>
      <c r="CK72" s="1318"/>
      <c r="CL72" s="1318"/>
      <c r="CM72" s="1318"/>
      <c r="CN72" s="1318" t="s">
        <v>546</v>
      </c>
      <c r="CO72" s="1318"/>
      <c r="CP72" s="1318"/>
      <c r="CQ72" s="1318"/>
      <c r="CR72" s="1318"/>
      <c r="CS72" s="1318"/>
      <c r="CT72" s="1318"/>
      <c r="CU72" s="1318"/>
      <c r="CV72" s="1318" t="s">
        <v>547</v>
      </c>
      <c r="CW72" s="1318"/>
      <c r="CX72" s="1318"/>
      <c r="CY72" s="1318"/>
      <c r="CZ72" s="1318"/>
      <c r="DA72" s="1318"/>
      <c r="DB72" s="1318"/>
      <c r="DC72" s="1318"/>
    </row>
    <row r="73" spans="2:107">
      <c r="B73" s="394"/>
      <c r="G73" s="1325"/>
      <c r="H73" s="1325"/>
      <c r="I73" s="1325"/>
      <c r="J73" s="1325"/>
      <c r="K73" s="1326"/>
      <c r="L73" s="1326"/>
      <c r="M73" s="1326"/>
      <c r="N73" s="1326"/>
      <c r="AM73" s="403"/>
      <c r="AN73" s="1321" t="s">
        <v>587</v>
      </c>
      <c r="AO73" s="1321"/>
      <c r="AP73" s="1321"/>
      <c r="AQ73" s="1321"/>
      <c r="AR73" s="1321"/>
      <c r="AS73" s="1321"/>
      <c r="AT73" s="1321"/>
      <c r="AU73" s="1321"/>
      <c r="AV73" s="1321"/>
      <c r="AW73" s="1321"/>
      <c r="AX73" s="1321"/>
      <c r="AY73" s="1321"/>
      <c r="AZ73" s="1321"/>
      <c r="BA73" s="1321"/>
      <c r="BB73" s="1321" t="s">
        <v>588</v>
      </c>
      <c r="BC73" s="1321"/>
      <c r="BD73" s="1321"/>
      <c r="BE73" s="1321"/>
      <c r="BF73" s="1321"/>
      <c r="BG73" s="1321"/>
      <c r="BH73" s="1321"/>
      <c r="BI73" s="1321"/>
      <c r="BJ73" s="1321"/>
      <c r="BK73" s="1321"/>
      <c r="BL73" s="1321"/>
      <c r="BM73" s="1321"/>
      <c r="BN73" s="1321"/>
      <c r="BO73" s="1321"/>
      <c r="BP73" s="1319">
        <v>64.599999999999994</v>
      </c>
      <c r="BQ73" s="1319"/>
      <c r="BR73" s="1319"/>
      <c r="BS73" s="1319"/>
      <c r="BT73" s="1319"/>
      <c r="BU73" s="1319"/>
      <c r="BV73" s="1319"/>
      <c r="BW73" s="1319"/>
      <c r="BX73" s="1319">
        <v>60.3</v>
      </c>
      <c r="BY73" s="1319"/>
      <c r="BZ73" s="1319"/>
      <c r="CA73" s="1319"/>
      <c r="CB73" s="1319"/>
      <c r="CC73" s="1319"/>
      <c r="CD73" s="1319"/>
      <c r="CE73" s="1319"/>
      <c r="CF73" s="1319">
        <v>61.4</v>
      </c>
      <c r="CG73" s="1319"/>
      <c r="CH73" s="1319"/>
      <c r="CI73" s="1319"/>
      <c r="CJ73" s="1319"/>
      <c r="CK73" s="1319"/>
      <c r="CL73" s="1319"/>
      <c r="CM73" s="1319"/>
      <c r="CN73" s="1319">
        <v>58</v>
      </c>
      <c r="CO73" s="1319"/>
      <c r="CP73" s="1319"/>
      <c r="CQ73" s="1319"/>
      <c r="CR73" s="1319"/>
      <c r="CS73" s="1319"/>
      <c r="CT73" s="1319"/>
      <c r="CU73" s="1319"/>
      <c r="CV73" s="1319">
        <v>22.8</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593</v>
      </c>
      <c r="BC75" s="1321"/>
      <c r="BD75" s="1321"/>
      <c r="BE75" s="1321"/>
      <c r="BF75" s="1321"/>
      <c r="BG75" s="1321"/>
      <c r="BH75" s="1321"/>
      <c r="BI75" s="1321"/>
      <c r="BJ75" s="1321"/>
      <c r="BK75" s="1321"/>
      <c r="BL75" s="1321"/>
      <c r="BM75" s="1321"/>
      <c r="BN75" s="1321"/>
      <c r="BO75" s="1321"/>
      <c r="BP75" s="1319">
        <v>8.6999999999999993</v>
      </c>
      <c r="BQ75" s="1319"/>
      <c r="BR75" s="1319"/>
      <c r="BS75" s="1319"/>
      <c r="BT75" s="1319"/>
      <c r="BU75" s="1319"/>
      <c r="BV75" s="1319"/>
      <c r="BW75" s="1319"/>
      <c r="BX75" s="1319">
        <v>8.6999999999999993</v>
      </c>
      <c r="BY75" s="1319"/>
      <c r="BZ75" s="1319"/>
      <c r="CA75" s="1319"/>
      <c r="CB75" s="1319"/>
      <c r="CC75" s="1319"/>
      <c r="CD75" s="1319"/>
      <c r="CE75" s="1319"/>
      <c r="CF75" s="1319">
        <v>8.4</v>
      </c>
      <c r="CG75" s="1319"/>
      <c r="CH75" s="1319"/>
      <c r="CI75" s="1319"/>
      <c r="CJ75" s="1319"/>
      <c r="CK75" s="1319"/>
      <c r="CL75" s="1319"/>
      <c r="CM75" s="1319"/>
      <c r="CN75" s="1319">
        <v>8.3000000000000007</v>
      </c>
      <c r="CO75" s="1319"/>
      <c r="CP75" s="1319"/>
      <c r="CQ75" s="1319"/>
      <c r="CR75" s="1319"/>
      <c r="CS75" s="1319"/>
      <c r="CT75" s="1319"/>
      <c r="CU75" s="1319"/>
      <c r="CV75" s="1319">
        <v>7.7</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590</v>
      </c>
      <c r="AO77" s="1318"/>
      <c r="AP77" s="1318"/>
      <c r="AQ77" s="1318"/>
      <c r="AR77" s="1318"/>
      <c r="AS77" s="1318"/>
      <c r="AT77" s="1318"/>
      <c r="AU77" s="1318"/>
      <c r="AV77" s="1318"/>
      <c r="AW77" s="1318"/>
      <c r="AX77" s="1318"/>
      <c r="AY77" s="1318"/>
      <c r="AZ77" s="1318"/>
      <c r="BA77" s="1318"/>
      <c r="BB77" s="1321" t="s">
        <v>588</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593</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hiu9vnyX9hVvQZTeIxBztw1g7JTOJSdmGiPq1KZq4Kw/5TqmfpEMnHemOcO+hcc8TpuZtBezvtGCjnbEYrDgA==" saltValue="aAaLs3z/OJAoqThNXiYX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6YVfNs1J8vMFkmItEXrgIJSl5ThG6WVnyzVnz94UQH7hsgyClRa9qGLWGAsp5QW8+8+yPJwkkbnnYyXn5Q6MQ==" saltValue="ZrUMzzqCtNRVayDF4KBR7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y44FP7Jq4rCwJTfzl7j9idSgEVzAk0xJoTdpyY55MrU7fzt6ZreySe55VF86I/Am2SOEZwd3dNYNbVE7DVamQ==" saltValue="frWjUgKGUvblRp0g/vDzP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541</v>
      </c>
      <c r="G2" s="156"/>
      <c r="H2" s="157"/>
    </row>
    <row r="3" spans="1:8">
      <c r="A3" s="153" t="s">
        <v>534</v>
      </c>
      <c r="B3" s="158"/>
      <c r="C3" s="159"/>
      <c r="D3" s="160">
        <v>23321</v>
      </c>
      <c r="E3" s="161"/>
      <c r="F3" s="162">
        <v>53292</v>
      </c>
      <c r="G3" s="163"/>
      <c r="H3" s="164"/>
    </row>
    <row r="4" spans="1:8">
      <c r="A4" s="165"/>
      <c r="B4" s="166"/>
      <c r="C4" s="167"/>
      <c r="D4" s="168">
        <v>6721</v>
      </c>
      <c r="E4" s="169"/>
      <c r="F4" s="170">
        <v>28900</v>
      </c>
      <c r="G4" s="171"/>
      <c r="H4" s="172"/>
    </row>
    <row r="5" spans="1:8">
      <c r="A5" s="153" t="s">
        <v>536</v>
      </c>
      <c r="B5" s="158"/>
      <c r="C5" s="159"/>
      <c r="D5" s="160">
        <v>11994</v>
      </c>
      <c r="E5" s="161"/>
      <c r="F5" s="162">
        <v>49919</v>
      </c>
      <c r="G5" s="163"/>
      <c r="H5" s="164"/>
    </row>
    <row r="6" spans="1:8">
      <c r="A6" s="165"/>
      <c r="B6" s="166"/>
      <c r="C6" s="167"/>
      <c r="D6" s="168">
        <v>6452</v>
      </c>
      <c r="E6" s="169"/>
      <c r="F6" s="170">
        <v>26398</v>
      </c>
      <c r="G6" s="171"/>
      <c r="H6" s="172"/>
    </row>
    <row r="7" spans="1:8">
      <c r="A7" s="153" t="s">
        <v>537</v>
      </c>
      <c r="B7" s="158"/>
      <c r="C7" s="159"/>
      <c r="D7" s="160">
        <v>27369</v>
      </c>
      <c r="E7" s="161"/>
      <c r="F7" s="162">
        <v>47738</v>
      </c>
      <c r="G7" s="163"/>
      <c r="H7" s="164"/>
    </row>
    <row r="8" spans="1:8">
      <c r="A8" s="165"/>
      <c r="B8" s="166"/>
      <c r="C8" s="167"/>
      <c r="D8" s="168">
        <v>6211</v>
      </c>
      <c r="E8" s="169"/>
      <c r="F8" s="170">
        <v>24937</v>
      </c>
      <c r="G8" s="171"/>
      <c r="H8" s="172"/>
    </row>
    <row r="9" spans="1:8">
      <c r="A9" s="153" t="s">
        <v>538</v>
      </c>
      <c r="B9" s="158"/>
      <c r="C9" s="159"/>
      <c r="D9" s="160">
        <v>14457</v>
      </c>
      <c r="E9" s="161"/>
      <c r="F9" s="162">
        <v>52191</v>
      </c>
      <c r="G9" s="163"/>
      <c r="H9" s="164"/>
    </row>
    <row r="10" spans="1:8">
      <c r="A10" s="165"/>
      <c r="B10" s="166"/>
      <c r="C10" s="167"/>
      <c r="D10" s="168">
        <v>6691</v>
      </c>
      <c r="E10" s="169"/>
      <c r="F10" s="170">
        <v>24843</v>
      </c>
      <c r="G10" s="171"/>
      <c r="H10" s="172"/>
    </row>
    <row r="11" spans="1:8">
      <c r="A11" s="153" t="s">
        <v>539</v>
      </c>
      <c r="B11" s="158"/>
      <c r="C11" s="159"/>
      <c r="D11" s="160">
        <v>6451</v>
      </c>
      <c r="E11" s="161"/>
      <c r="F11" s="162">
        <v>47387</v>
      </c>
      <c r="G11" s="163"/>
      <c r="H11" s="164"/>
    </row>
    <row r="12" spans="1:8">
      <c r="A12" s="165"/>
      <c r="B12" s="166"/>
      <c r="C12" s="173"/>
      <c r="D12" s="168">
        <v>1849</v>
      </c>
      <c r="E12" s="169"/>
      <c r="F12" s="170">
        <v>24928</v>
      </c>
      <c r="G12" s="171"/>
      <c r="H12" s="172"/>
    </row>
    <row r="13" spans="1:8">
      <c r="A13" s="153"/>
      <c r="B13" s="158"/>
      <c r="C13" s="174"/>
      <c r="D13" s="175">
        <v>16718</v>
      </c>
      <c r="E13" s="176"/>
      <c r="F13" s="177">
        <v>50105</v>
      </c>
      <c r="G13" s="178"/>
      <c r="H13" s="164"/>
    </row>
    <row r="14" spans="1:8">
      <c r="A14" s="165"/>
      <c r="B14" s="166"/>
      <c r="C14" s="167"/>
      <c r="D14" s="168">
        <v>5585</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6.65</v>
      </c>
      <c r="C19" s="179">
        <f>ROUND(VALUE(SUBSTITUTE(実質収支比率等に係る経年分析!G$48,"▲","-")),2)</f>
        <v>8.3699999999999992</v>
      </c>
      <c r="D19" s="179">
        <f>ROUND(VALUE(SUBSTITUTE(実質収支比率等に係る経年分析!H$48,"▲","-")),2)</f>
        <v>6.83</v>
      </c>
      <c r="E19" s="179">
        <f>ROUND(VALUE(SUBSTITUTE(実質収支比率等に係る経年分析!I$48,"▲","-")),2)</f>
        <v>8.51</v>
      </c>
      <c r="F19" s="179">
        <f>ROUND(VALUE(SUBSTITUTE(実質収支比率等に係る経年分析!J$48,"▲","-")),2)</f>
        <v>7.24</v>
      </c>
    </row>
    <row r="20" spans="1:11">
      <c r="A20" s="179" t="s">
        <v>55</v>
      </c>
      <c r="B20" s="179">
        <f>ROUND(VALUE(SUBSTITUTE(実質収支比率等に係る経年分析!F$47,"▲","-")),2)</f>
        <v>11.68</v>
      </c>
      <c r="C20" s="179">
        <f>ROUND(VALUE(SUBSTITUTE(実質収支比率等に係る経年分析!G$47,"▲","-")),2)</f>
        <v>11.95</v>
      </c>
      <c r="D20" s="179">
        <f>ROUND(VALUE(SUBSTITUTE(実質収支比率等に係る経年分析!H$47,"▲","-")),2)</f>
        <v>12.51</v>
      </c>
      <c r="E20" s="179">
        <f>ROUND(VALUE(SUBSTITUTE(実質収支比率等に係る経年分析!I$47,"▲","-")),2)</f>
        <v>10.5</v>
      </c>
      <c r="F20" s="179">
        <f>ROUND(VALUE(SUBSTITUTE(実質収支比率等に係る経年分析!J$47,"▲","-")),2)</f>
        <v>13.82</v>
      </c>
    </row>
    <row r="21" spans="1:11">
      <c r="A21" s="179" t="s">
        <v>56</v>
      </c>
      <c r="B21" s="179">
        <f>IF(ISNUMBER(VALUE(SUBSTITUTE(実質収支比率等に係る経年分析!F$49,"▲","-"))),ROUND(VALUE(SUBSTITUTE(実質収支比率等に係る経年分析!F$49,"▲","-")),2),NA())</f>
        <v>-1.66</v>
      </c>
      <c r="C21" s="179">
        <f>IF(ISNUMBER(VALUE(SUBSTITUTE(実質収支比率等に係る経年分析!G$49,"▲","-"))),ROUND(VALUE(SUBSTITUTE(実質収支比率等に係る経年分析!G$49,"▲","-")),2),NA())</f>
        <v>2.4700000000000002</v>
      </c>
      <c r="D21" s="179">
        <f>IF(ISNUMBER(VALUE(SUBSTITUTE(実質収支比率等に係る経年分析!H$49,"▲","-"))),ROUND(VALUE(SUBSTITUTE(実質収支比率等に係る経年分析!H$49,"▲","-")),2),NA())</f>
        <v>-1.1100000000000001</v>
      </c>
      <c r="E21" s="179">
        <f>IF(ISNUMBER(VALUE(SUBSTITUTE(実質収支比率等に係る経年分析!I$49,"▲","-"))),ROUND(VALUE(SUBSTITUTE(実質収支比率等に係る経年分析!I$49,"▲","-")),2),NA())</f>
        <v>-0.38</v>
      </c>
      <c r="F21" s="179">
        <f>IF(ISNUMBER(VALUE(SUBSTITUTE(実質収支比率等に係る経年分析!J$49,"▲","-"))),ROUND(VALUE(SUBSTITUTE(実質収支比率等に係る経年分析!J$49,"▲","-")),2),NA())</f>
        <v>2.2200000000000002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2.11</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2.5099999999999998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8.3699999999999992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706</v>
      </c>
      <c r="E42" s="181"/>
      <c r="F42" s="181"/>
      <c r="G42" s="181">
        <f>'実質公債費比率（分子）の構造'!L$52</f>
        <v>675</v>
      </c>
      <c r="H42" s="181"/>
      <c r="I42" s="181"/>
      <c r="J42" s="181">
        <f>'実質公債費比率（分子）の構造'!M$52</f>
        <v>683</v>
      </c>
      <c r="K42" s="181"/>
      <c r="L42" s="181"/>
      <c r="M42" s="181">
        <f>'実質公債費比率（分子）の構造'!N$52</f>
        <v>694</v>
      </c>
      <c r="N42" s="181"/>
      <c r="O42" s="181"/>
      <c r="P42" s="181">
        <f>'実質公債費比率（分子）の構造'!O$52</f>
        <v>709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72</v>
      </c>
      <c r="C44" s="181"/>
      <c r="D44" s="181"/>
      <c r="E44" s="181">
        <f>'実質公債費比率（分子）の構造'!L$50</f>
        <v>79</v>
      </c>
      <c r="F44" s="181"/>
      <c r="G44" s="181"/>
      <c r="H44" s="181">
        <f>'実質公債費比率（分子）の構造'!M$50</f>
        <v>54</v>
      </c>
      <c r="I44" s="181"/>
      <c r="J44" s="181"/>
      <c r="K44" s="181">
        <f>'実質公債費比率（分子）の構造'!N$50</f>
        <v>58</v>
      </c>
      <c r="L44" s="181"/>
      <c r="M44" s="181"/>
      <c r="N44" s="181">
        <f>'実質公債費比率（分子）の構造'!O$50</f>
        <v>52</v>
      </c>
      <c r="O44" s="181"/>
      <c r="P44" s="181"/>
    </row>
    <row r="45" spans="1:16">
      <c r="A45" s="181" t="s">
        <v>66</v>
      </c>
      <c r="B45" s="181">
        <f>'実質公債費比率（分子）の構造'!K$49</f>
        <v>74</v>
      </c>
      <c r="C45" s="181"/>
      <c r="D45" s="181"/>
      <c r="E45" s="181">
        <f>'実質公債費比率（分子）の構造'!L$49</f>
        <v>90</v>
      </c>
      <c r="F45" s="181"/>
      <c r="G45" s="181"/>
      <c r="H45" s="181">
        <f>'実質公債費比率（分子）の構造'!M$49</f>
        <v>87</v>
      </c>
      <c r="I45" s="181"/>
      <c r="J45" s="181"/>
      <c r="K45" s="181">
        <f>'実質公債費比率（分子）の構造'!N$49</f>
        <v>80</v>
      </c>
      <c r="L45" s="181"/>
      <c r="M45" s="181"/>
      <c r="N45" s="181">
        <f>'実質公債費比率（分子）の構造'!O$49</f>
        <v>86</v>
      </c>
      <c r="O45" s="181"/>
      <c r="P45" s="181"/>
    </row>
    <row r="46" spans="1:16">
      <c r="A46" s="181" t="s">
        <v>67</v>
      </c>
      <c r="B46" s="181">
        <f>'実質公債費比率（分子）の構造'!K$48</f>
        <v>271</v>
      </c>
      <c r="C46" s="181"/>
      <c r="D46" s="181"/>
      <c r="E46" s="181">
        <f>'実質公債費比率（分子）の構造'!L$48</f>
        <v>278</v>
      </c>
      <c r="F46" s="181"/>
      <c r="G46" s="181"/>
      <c r="H46" s="181">
        <f>'実質公債費比率（分子）の構造'!M$48</f>
        <v>277</v>
      </c>
      <c r="I46" s="181"/>
      <c r="J46" s="181"/>
      <c r="K46" s="181">
        <f>'実質公債費比率（分子）の構造'!N$48</f>
        <v>276</v>
      </c>
      <c r="L46" s="181"/>
      <c r="M46" s="181"/>
      <c r="N46" s="181">
        <f>'実質公債費比率（分子）の構造'!O$48</f>
        <v>257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702</v>
      </c>
      <c r="C49" s="181"/>
      <c r="D49" s="181"/>
      <c r="E49" s="181">
        <f>'実質公債費比率（分子）の構造'!L$45</f>
        <v>682</v>
      </c>
      <c r="F49" s="181"/>
      <c r="G49" s="181"/>
      <c r="H49" s="181">
        <f>'実質公債費比率（分子）の構造'!M$45</f>
        <v>678</v>
      </c>
      <c r="I49" s="181"/>
      <c r="J49" s="181"/>
      <c r="K49" s="181">
        <f>'実質公債費比率（分子）の構造'!N$45</f>
        <v>680</v>
      </c>
      <c r="L49" s="181"/>
      <c r="M49" s="181"/>
      <c r="N49" s="181">
        <f>'実質公債費比率（分子）の構造'!O$45</f>
        <v>675</v>
      </c>
      <c r="O49" s="181"/>
      <c r="P49" s="181"/>
    </row>
    <row r="50" spans="1:16">
      <c r="A50" s="181" t="s">
        <v>71</v>
      </c>
      <c r="B50" s="181" t="e">
        <f>NA()</f>
        <v>#N/A</v>
      </c>
      <c r="C50" s="181">
        <f>IF(ISNUMBER('実質公債費比率（分子）の構造'!K$53),'実質公債費比率（分子）の構造'!K$53,NA())</f>
        <v>413</v>
      </c>
      <c r="D50" s="181" t="e">
        <f>NA()</f>
        <v>#N/A</v>
      </c>
      <c r="E50" s="181" t="e">
        <f>NA()</f>
        <v>#N/A</v>
      </c>
      <c r="F50" s="181">
        <f>IF(ISNUMBER('実質公債費比率（分子）の構造'!L$53),'実質公債費比率（分子）の構造'!L$53,NA())</f>
        <v>454</v>
      </c>
      <c r="G50" s="181" t="e">
        <f>NA()</f>
        <v>#N/A</v>
      </c>
      <c r="H50" s="181" t="e">
        <f>NA()</f>
        <v>#N/A</v>
      </c>
      <c r="I50" s="181">
        <f>IF(ISNUMBER('実質公債費比率（分子）の構造'!M$53),'実質公債費比率（分子）の構造'!M$53,NA())</f>
        <v>413</v>
      </c>
      <c r="J50" s="181" t="e">
        <f>NA()</f>
        <v>#N/A</v>
      </c>
      <c r="K50" s="181" t="e">
        <f>NA()</f>
        <v>#N/A</v>
      </c>
      <c r="L50" s="181">
        <f>IF(ISNUMBER('実質公債費比率（分子）の構造'!N$53),'実質公債費比率（分子）の構造'!N$53,NA())</f>
        <v>400</v>
      </c>
      <c r="M50" s="181" t="e">
        <f>NA()</f>
        <v>#N/A</v>
      </c>
      <c r="N50" s="181" t="e">
        <f>NA()</f>
        <v>#N/A</v>
      </c>
      <c r="O50" s="181">
        <f>IF(ISNUMBER('実質公債費比率（分子）の構造'!O$53),'実質公債費比率（分子）の構造'!O$53,NA())</f>
        <v>361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8014</v>
      </c>
      <c r="E56" s="180"/>
      <c r="F56" s="180"/>
      <c r="G56" s="180">
        <f>'将来負担比率（分子）の構造'!J$52</f>
        <v>8156</v>
      </c>
      <c r="H56" s="180"/>
      <c r="I56" s="180"/>
      <c r="J56" s="180">
        <f>'将来負担比率（分子）の構造'!K$52</f>
        <v>8061</v>
      </c>
      <c r="K56" s="180"/>
      <c r="L56" s="180"/>
      <c r="M56" s="180">
        <f>'将来負担比率（分子）の構造'!L$52</f>
        <v>7955</v>
      </c>
      <c r="N56" s="180"/>
      <c r="O56" s="180"/>
      <c r="P56" s="180">
        <f>'将来負担比率（分子）の構造'!M$52</f>
        <v>8583</v>
      </c>
    </row>
    <row r="57" spans="1:16">
      <c r="A57" s="180" t="s">
        <v>42</v>
      </c>
      <c r="B57" s="180"/>
      <c r="C57" s="180"/>
      <c r="D57" s="180">
        <f>'将来負担比率（分子）の構造'!I$51</f>
        <v>80</v>
      </c>
      <c r="E57" s="180"/>
      <c r="F57" s="180"/>
      <c r="G57" s="180">
        <f>'将来負担比率（分子）の構造'!J$51</f>
        <v>66</v>
      </c>
      <c r="H57" s="180"/>
      <c r="I57" s="180"/>
      <c r="J57" s="180">
        <f>'将来負担比率（分子）の構造'!K$51</f>
        <v>51</v>
      </c>
      <c r="K57" s="180"/>
      <c r="L57" s="180"/>
      <c r="M57" s="180">
        <f>'将来負担比率（分子）の構造'!L$51</f>
        <v>36</v>
      </c>
      <c r="N57" s="180"/>
      <c r="O57" s="180"/>
      <c r="P57" s="180">
        <f>'将来負担比率（分子）の構造'!M$51</f>
        <v>22</v>
      </c>
    </row>
    <row r="58" spans="1:16">
      <c r="A58" s="180" t="s">
        <v>41</v>
      </c>
      <c r="B58" s="180"/>
      <c r="C58" s="180"/>
      <c r="D58" s="180">
        <f>'将来負担比率（分子）の構造'!I$50</f>
        <v>1186</v>
      </c>
      <c r="E58" s="180"/>
      <c r="F58" s="180"/>
      <c r="G58" s="180">
        <f>'将来負担比率（分子）の構造'!J$50</f>
        <v>1233</v>
      </c>
      <c r="H58" s="180"/>
      <c r="I58" s="180"/>
      <c r="J58" s="180">
        <f>'将来負担比率（分子）の構造'!K$50</f>
        <v>1290</v>
      </c>
      <c r="K58" s="180"/>
      <c r="L58" s="180"/>
      <c r="M58" s="180">
        <f>'将来負担比率（分子）の構造'!L$50</f>
        <v>1217</v>
      </c>
      <c r="N58" s="180"/>
      <c r="O58" s="180"/>
      <c r="P58" s="180">
        <f>'将来負担比率（分子）の構造'!M$50</f>
        <v>1836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179</v>
      </c>
      <c r="C61" s="180"/>
      <c r="D61" s="180"/>
      <c r="E61" s="180">
        <f>'将来負担比率（分子）の構造'!J$46</f>
        <v>179</v>
      </c>
      <c r="F61" s="180"/>
      <c r="G61" s="180"/>
      <c r="H61" s="180">
        <f>'将来負担比率（分子）の構造'!K$46</f>
        <v>177</v>
      </c>
      <c r="I61" s="180"/>
      <c r="J61" s="180"/>
      <c r="K61" s="180">
        <f>'将来負担比率（分子）の構造'!L$46</f>
        <v>177</v>
      </c>
      <c r="L61" s="180"/>
      <c r="M61" s="180"/>
      <c r="N61" s="180">
        <f>'将来負担比率（分子）の構造'!M$46</f>
        <v>177</v>
      </c>
      <c r="O61" s="180"/>
      <c r="P61" s="180"/>
    </row>
    <row r="62" spans="1:16">
      <c r="A62" s="180" t="s">
        <v>35</v>
      </c>
      <c r="B62" s="180">
        <f>'将来負担比率（分子）の構造'!I$45</f>
        <v>911</v>
      </c>
      <c r="C62" s="180"/>
      <c r="D62" s="180"/>
      <c r="E62" s="180">
        <f>'将来負担比率（分子）の構造'!J$45</f>
        <v>913</v>
      </c>
      <c r="F62" s="180"/>
      <c r="G62" s="180"/>
      <c r="H62" s="180">
        <f>'将来負担比率（分子）の構造'!K$45</f>
        <v>930</v>
      </c>
      <c r="I62" s="180"/>
      <c r="J62" s="180"/>
      <c r="K62" s="180">
        <f>'将来負担比率（分子）の構造'!L$45</f>
        <v>880</v>
      </c>
      <c r="L62" s="180"/>
      <c r="M62" s="180"/>
      <c r="N62" s="180">
        <f>'将来負担比率（分子）の構造'!M$45</f>
        <v>791</v>
      </c>
      <c r="O62" s="180"/>
      <c r="P62" s="180"/>
    </row>
    <row r="63" spans="1:16">
      <c r="A63" s="180" t="s">
        <v>34</v>
      </c>
      <c r="B63" s="180">
        <f>'将来負担比率（分子）の構造'!I$44</f>
        <v>596</v>
      </c>
      <c r="C63" s="180"/>
      <c r="D63" s="180"/>
      <c r="E63" s="180">
        <f>'将来負担比率（分子）の構造'!J$44</f>
        <v>866</v>
      </c>
      <c r="F63" s="180"/>
      <c r="G63" s="180"/>
      <c r="H63" s="180">
        <f>'将来負担比率（分子）の構造'!K$44</f>
        <v>802</v>
      </c>
      <c r="I63" s="180"/>
      <c r="J63" s="180"/>
      <c r="K63" s="180">
        <f>'将来負担比率（分子）の構造'!L$44</f>
        <v>739</v>
      </c>
      <c r="L63" s="180"/>
      <c r="M63" s="180"/>
      <c r="N63" s="180">
        <f>'将来負担比率（分子）の構造'!M$44</f>
        <v>639</v>
      </c>
      <c r="O63" s="180"/>
      <c r="P63" s="180"/>
    </row>
    <row r="64" spans="1:16">
      <c r="A64" s="180" t="s">
        <v>33</v>
      </c>
      <c r="B64" s="180">
        <f>'将来負担比率（分子）の構造'!I$43</f>
        <v>2797</v>
      </c>
      <c r="C64" s="180"/>
      <c r="D64" s="180"/>
      <c r="E64" s="180">
        <f>'将来負担比率（分子）の構造'!J$43</f>
        <v>2625</v>
      </c>
      <c r="F64" s="180"/>
      <c r="G64" s="180"/>
      <c r="H64" s="180">
        <f>'将来負担比率（分子）の構造'!K$43</f>
        <v>2447</v>
      </c>
      <c r="I64" s="180"/>
      <c r="J64" s="180"/>
      <c r="K64" s="180">
        <f>'将来負担比率（分子）の構造'!L$43</f>
        <v>2281</v>
      </c>
      <c r="L64" s="180"/>
      <c r="M64" s="180"/>
      <c r="N64" s="180">
        <f>'将来負担比率（分子）の構造'!M$43</f>
        <v>2107</v>
      </c>
      <c r="O64" s="180"/>
      <c r="P64" s="180"/>
    </row>
    <row r="65" spans="1:16">
      <c r="A65" s="180" t="s">
        <v>32</v>
      </c>
      <c r="B65" s="180">
        <f>'将来負担比率（分子）の構造'!I$42</f>
        <v>170</v>
      </c>
      <c r="C65" s="180"/>
      <c r="D65" s="180"/>
      <c r="E65" s="180">
        <f>'将来負担比率（分子）の構造'!J$42</f>
        <v>138</v>
      </c>
      <c r="F65" s="180"/>
      <c r="G65" s="180"/>
      <c r="H65" s="180">
        <f>'将来負担比率（分子）の構造'!K$42</f>
        <v>116</v>
      </c>
      <c r="I65" s="180"/>
      <c r="J65" s="180"/>
      <c r="K65" s="180">
        <f>'将来負担比率（分子）の構造'!L$42</f>
        <v>96</v>
      </c>
      <c r="L65" s="180"/>
      <c r="M65" s="180"/>
      <c r="N65" s="180">
        <f>'将来負担比率（分子）の構造'!M$42</f>
        <v>79</v>
      </c>
      <c r="O65" s="180"/>
      <c r="P65" s="180"/>
    </row>
    <row r="66" spans="1:16">
      <c r="A66" s="180" t="s">
        <v>31</v>
      </c>
      <c r="B66" s="180">
        <f>'将来負担比率（分子）の構造'!I$41</f>
        <v>7819</v>
      </c>
      <c r="C66" s="180"/>
      <c r="D66" s="180"/>
      <c r="E66" s="180">
        <f>'将来負担比率（分子）の構造'!J$41</f>
        <v>7823</v>
      </c>
      <c r="F66" s="180"/>
      <c r="G66" s="180"/>
      <c r="H66" s="180">
        <f>'将来負担比率（分子）の構造'!K$41</f>
        <v>8048</v>
      </c>
      <c r="I66" s="180"/>
      <c r="J66" s="180"/>
      <c r="K66" s="180">
        <f>'将来負担比率（分子）の構造'!L$41</f>
        <v>7966</v>
      </c>
      <c r="L66" s="180"/>
      <c r="M66" s="180"/>
      <c r="N66" s="180">
        <f>'将来負担比率（分子）の構造'!M$41</f>
        <v>7808</v>
      </c>
      <c r="O66" s="180"/>
      <c r="P66" s="180"/>
    </row>
    <row r="67" spans="1:16">
      <c r="A67" s="180" t="s">
        <v>75</v>
      </c>
      <c r="B67" s="180" t="e">
        <f>NA()</f>
        <v>#N/A</v>
      </c>
      <c r="C67" s="180">
        <f>IF(ISNUMBER('将来負担比率（分子）の構造'!I$53), IF('将来負担比率（分子）の構造'!I$53 &lt; 0, 0, '将来負担比率（分子）の構造'!I$53), NA())</f>
        <v>3192</v>
      </c>
      <c r="D67" s="180" t="e">
        <f>NA()</f>
        <v>#N/A</v>
      </c>
      <c r="E67" s="180" t="e">
        <f>NA()</f>
        <v>#N/A</v>
      </c>
      <c r="F67" s="180">
        <f>IF(ISNUMBER('将来負担比率（分子）の構造'!J$53), IF('将来負担比率（分子）の構造'!J$53 &lt; 0, 0, '将来負担比率（分子）の構造'!J$53), NA())</f>
        <v>3090</v>
      </c>
      <c r="G67" s="180" t="e">
        <f>NA()</f>
        <v>#N/A</v>
      </c>
      <c r="H67" s="180" t="e">
        <f>NA()</f>
        <v>#N/A</v>
      </c>
      <c r="I67" s="180">
        <f>IF(ISNUMBER('将来負担比率（分子）の構造'!K$53), IF('将来負担比率（分子）の構造'!K$53 &lt; 0, 0, '将来負担比率（分子）の構造'!K$53), NA())</f>
        <v>3119</v>
      </c>
      <c r="J67" s="180" t="e">
        <f>NA()</f>
        <v>#N/A</v>
      </c>
      <c r="K67" s="180" t="e">
        <f>NA()</f>
        <v>#N/A</v>
      </c>
      <c r="L67" s="180">
        <f>IF(ISNUMBER('将来負担比率（分子）の構造'!L$53), IF('将来負担比率（分子）の構造'!L$53 &lt; 0, 0, '将来負担比率（分子）の構造'!L$53), NA())</f>
        <v>2930</v>
      </c>
      <c r="M67" s="180" t="e">
        <f>NA()</f>
        <v>#N/A</v>
      </c>
      <c r="N67" s="180" t="e">
        <f>NA()</f>
        <v>#N/A</v>
      </c>
      <c r="O67" s="180">
        <f>IF(ISNUMBER('将来負担比率（分子）の構造'!M$53), IF('将来負担比率（分子）の構造'!M$53 &lt; 0, 0, '将来負担比率（分子）の構造'!M$53), NA())</f>
        <v>1161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718</v>
      </c>
      <c r="C72" s="184">
        <f>基金残高に係る経年分析!G55</f>
        <v>601</v>
      </c>
      <c r="D72" s="184">
        <f>基金残高に係る経年分析!H55</f>
        <v>799</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377</v>
      </c>
      <c r="C74" s="184">
        <f>基金残高に係る経年分析!G57</f>
        <v>333</v>
      </c>
      <c r="D74" s="184">
        <f>基金残高に係る経年分析!H57</f>
        <v>498</v>
      </c>
    </row>
  </sheetData>
  <sheetProtection algorithmName="SHA-512" hashValue="Cyy1kvVyxN0MGHMSe93Y6Rp1bqhcyMJYN0hcOavY+TvkAbANaEd4mIHTLKwnIi2qZ+AR7y9VlKr83sUunViJjQ==" saltValue="1QBkD3gl9VwCv8MbsnDe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3125881</v>
      </c>
      <c r="S5" s="727"/>
      <c r="T5" s="727"/>
      <c r="U5" s="727"/>
      <c r="V5" s="727"/>
      <c r="W5" s="727"/>
      <c r="X5" s="727"/>
      <c r="Y5" s="773"/>
      <c r="Z5" s="791">
        <v>36.299999999999997</v>
      </c>
      <c r="AA5" s="791"/>
      <c r="AB5" s="791"/>
      <c r="AC5" s="791"/>
      <c r="AD5" s="792">
        <v>3125881</v>
      </c>
      <c r="AE5" s="792"/>
      <c r="AF5" s="792"/>
      <c r="AG5" s="792"/>
      <c r="AH5" s="792"/>
      <c r="AI5" s="792"/>
      <c r="AJ5" s="792"/>
      <c r="AK5" s="792"/>
      <c r="AL5" s="774">
        <v>57</v>
      </c>
      <c r="AM5" s="743"/>
      <c r="AN5" s="743"/>
      <c r="AO5" s="775"/>
      <c r="AP5" s="760" t="s">
        <v>229</v>
      </c>
      <c r="AQ5" s="761"/>
      <c r="AR5" s="761"/>
      <c r="AS5" s="761"/>
      <c r="AT5" s="761"/>
      <c r="AU5" s="761"/>
      <c r="AV5" s="761"/>
      <c r="AW5" s="761"/>
      <c r="AX5" s="761"/>
      <c r="AY5" s="761"/>
      <c r="AZ5" s="761"/>
      <c r="BA5" s="761"/>
      <c r="BB5" s="761"/>
      <c r="BC5" s="761"/>
      <c r="BD5" s="761"/>
      <c r="BE5" s="761"/>
      <c r="BF5" s="762"/>
      <c r="BG5" s="661">
        <v>3125881</v>
      </c>
      <c r="BH5" s="664"/>
      <c r="BI5" s="664"/>
      <c r="BJ5" s="664"/>
      <c r="BK5" s="664"/>
      <c r="BL5" s="664"/>
      <c r="BM5" s="664"/>
      <c r="BN5" s="665"/>
      <c r="BO5" s="723">
        <v>100</v>
      </c>
      <c r="BP5" s="723"/>
      <c r="BQ5" s="723"/>
      <c r="BR5" s="723"/>
      <c r="BS5" s="724" t="s">
        <v>230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222</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c r="B6" s="658" t="s">
        <v>234</v>
      </c>
      <c r="C6" s="659"/>
      <c r="D6" s="659"/>
      <c r="E6" s="659"/>
      <c r="F6" s="659"/>
      <c r="G6" s="659"/>
      <c r="H6" s="659"/>
      <c r="I6" s="659"/>
      <c r="J6" s="659"/>
      <c r="K6" s="659"/>
      <c r="L6" s="659"/>
      <c r="M6" s="659"/>
      <c r="N6" s="659"/>
      <c r="O6" s="659"/>
      <c r="P6" s="659"/>
      <c r="Q6" s="660"/>
      <c r="R6" s="661">
        <v>74870</v>
      </c>
      <c r="S6" s="664"/>
      <c r="T6" s="664"/>
      <c r="U6" s="664"/>
      <c r="V6" s="664"/>
      <c r="W6" s="664"/>
      <c r="X6" s="664"/>
      <c r="Y6" s="665"/>
      <c r="Z6" s="723">
        <v>0.9</v>
      </c>
      <c r="AA6" s="723"/>
      <c r="AB6" s="723"/>
      <c r="AC6" s="723"/>
      <c r="AD6" s="724">
        <v>74870</v>
      </c>
      <c r="AE6" s="724"/>
      <c r="AF6" s="724"/>
      <c r="AG6" s="724"/>
      <c r="AH6" s="724"/>
      <c r="AI6" s="724"/>
      <c r="AJ6" s="724"/>
      <c r="AK6" s="724"/>
      <c r="AL6" s="666">
        <v>1.4</v>
      </c>
      <c r="AM6" s="667"/>
      <c r="AN6" s="667"/>
      <c r="AO6" s="725"/>
      <c r="AP6" s="658" t="s">
        <v>235</v>
      </c>
      <c r="AQ6" s="659"/>
      <c r="AR6" s="659"/>
      <c r="AS6" s="659"/>
      <c r="AT6" s="659"/>
      <c r="AU6" s="659"/>
      <c r="AV6" s="659"/>
      <c r="AW6" s="659"/>
      <c r="AX6" s="659"/>
      <c r="AY6" s="659"/>
      <c r="AZ6" s="659"/>
      <c r="BA6" s="659"/>
      <c r="BB6" s="659"/>
      <c r="BC6" s="659"/>
      <c r="BD6" s="659"/>
      <c r="BE6" s="659"/>
      <c r="BF6" s="660"/>
      <c r="BG6" s="661">
        <v>3125881</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109685</v>
      </c>
      <c r="CS6" s="664"/>
      <c r="CT6" s="664"/>
      <c r="CU6" s="664"/>
      <c r="CV6" s="664"/>
      <c r="CW6" s="664"/>
      <c r="CX6" s="664"/>
      <c r="CY6" s="665"/>
      <c r="CZ6" s="774">
        <v>1.3</v>
      </c>
      <c r="DA6" s="743"/>
      <c r="DB6" s="743"/>
      <c r="DC6" s="777"/>
      <c r="DD6" s="669" t="s">
        <v>129</v>
      </c>
      <c r="DE6" s="664"/>
      <c r="DF6" s="664"/>
      <c r="DG6" s="664"/>
      <c r="DH6" s="664"/>
      <c r="DI6" s="664"/>
      <c r="DJ6" s="664"/>
      <c r="DK6" s="664"/>
      <c r="DL6" s="664"/>
      <c r="DM6" s="664"/>
      <c r="DN6" s="664"/>
      <c r="DO6" s="664"/>
      <c r="DP6" s="665"/>
      <c r="DQ6" s="669">
        <v>109685</v>
      </c>
      <c r="DR6" s="664"/>
      <c r="DS6" s="664"/>
      <c r="DT6" s="664"/>
      <c r="DU6" s="664"/>
      <c r="DV6" s="664"/>
      <c r="DW6" s="664"/>
      <c r="DX6" s="664"/>
      <c r="DY6" s="664"/>
      <c r="DZ6" s="664"/>
      <c r="EA6" s="664"/>
      <c r="EB6" s="664"/>
      <c r="EC6" s="704"/>
    </row>
    <row r="7" spans="2:143" ht="11.25" customHeight="1">
      <c r="B7" s="658" t="s">
        <v>237</v>
      </c>
      <c r="C7" s="659"/>
      <c r="D7" s="659"/>
      <c r="E7" s="659"/>
      <c r="F7" s="659"/>
      <c r="G7" s="659"/>
      <c r="H7" s="659"/>
      <c r="I7" s="659"/>
      <c r="J7" s="659"/>
      <c r="K7" s="659"/>
      <c r="L7" s="659"/>
      <c r="M7" s="659"/>
      <c r="N7" s="659"/>
      <c r="O7" s="659"/>
      <c r="P7" s="659"/>
      <c r="Q7" s="660"/>
      <c r="R7" s="661">
        <v>5222</v>
      </c>
      <c r="S7" s="664"/>
      <c r="T7" s="664"/>
      <c r="U7" s="664"/>
      <c r="V7" s="664"/>
      <c r="W7" s="664"/>
      <c r="X7" s="664"/>
      <c r="Y7" s="665"/>
      <c r="Z7" s="723">
        <v>0.1</v>
      </c>
      <c r="AA7" s="723"/>
      <c r="AB7" s="723"/>
      <c r="AC7" s="723"/>
      <c r="AD7" s="724">
        <v>5222</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1666871</v>
      </c>
      <c r="BH7" s="664"/>
      <c r="BI7" s="664"/>
      <c r="BJ7" s="664"/>
      <c r="BK7" s="664"/>
      <c r="BL7" s="664"/>
      <c r="BM7" s="664"/>
      <c r="BN7" s="665"/>
      <c r="BO7" s="723">
        <v>53.3</v>
      </c>
      <c r="BP7" s="723"/>
      <c r="BQ7" s="723"/>
      <c r="BR7" s="723"/>
      <c r="BS7" s="724" t="s">
        <v>230</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1124291</v>
      </c>
      <c r="CS7" s="664"/>
      <c r="CT7" s="664"/>
      <c r="CU7" s="664"/>
      <c r="CV7" s="664"/>
      <c r="CW7" s="664"/>
      <c r="CX7" s="664"/>
      <c r="CY7" s="665"/>
      <c r="CZ7" s="723">
        <v>13.8</v>
      </c>
      <c r="DA7" s="723"/>
      <c r="DB7" s="723"/>
      <c r="DC7" s="723"/>
      <c r="DD7" s="669">
        <v>19929</v>
      </c>
      <c r="DE7" s="664"/>
      <c r="DF7" s="664"/>
      <c r="DG7" s="664"/>
      <c r="DH7" s="664"/>
      <c r="DI7" s="664"/>
      <c r="DJ7" s="664"/>
      <c r="DK7" s="664"/>
      <c r="DL7" s="664"/>
      <c r="DM7" s="664"/>
      <c r="DN7" s="664"/>
      <c r="DO7" s="664"/>
      <c r="DP7" s="665"/>
      <c r="DQ7" s="669">
        <v>1033184</v>
      </c>
      <c r="DR7" s="664"/>
      <c r="DS7" s="664"/>
      <c r="DT7" s="664"/>
      <c r="DU7" s="664"/>
      <c r="DV7" s="664"/>
      <c r="DW7" s="664"/>
      <c r="DX7" s="664"/>
      <c r="DY7" s="664"/>
      <c r="DZ7" s="664"/>
      <c r="EA7" s="664"/>
      <c r="EB7" s="664"/>
      <c r="EC7" s="704"/>
    </row>
    <row r="8" spans="2:143" ht="11.25" customHeight="1">
      <c r="B8" s="658" t="s">
        <v>240</v>
      </c>
      <c r="C8" s="659"/>
      <c r="D8" s="659"/>
      <c r="E8" s="659"/>
      <c r="F8" s="659"/>
      <c r="G8" s="659"/>
      <c r="H8" s="659"/>
      <c r="I8" s="659"/>
      <c r="J8" s="659"/>
      <c r="K8" s="659"/>
      <c r="L8" s="659"/>
      <c r="M8" s="659"/>
      <c r="N8" s="659"/>
      <c r="O8" s="659"/>
      <c r="P8" s="659"/>
      <c r="Q8" s="660"/>
      <c r="R8" s="661">
        <v>14467</v>
      </c>
      <c r="S8" s="664"/>
      <c r="T8" s="664"/>
      <c r="U8" s="664"/>
      <c r="V8" s="664"/>
      <c r="W8" s="664"/>
      <c r="X8" s="664"/>
      <c r="Y8" s="665"/>
      <c r="Z8" s="723">
        <v>0.2</v>
      </c>
      <c r="AA8" s="723"/>
      <c r="AB8" s="723"/>
      <c r="AC8" s="723"/>
      <c r="AD8" s="724">
        <v>14467</v>
      </c>
      <c r="AE8" s="724"/>
      <c r="AF8" s="724"/>
      <c r="AG8" s="724"/>
      <c r="AH8" s="724"/>
      <c r="AI8" s="724"/>
      <c r="AJ8" s="724"/>
      <c r="AK8" s="724"/>
      <c r="AL8" s="666">
        <v>0.3</v>
      </c>
      <c r="AM8" s="667"/>
      <c r="AN8" s="667"/>
      <c r="AO8" s="725"/>
      <c r="AP8" s="658" t="s">
        <v>241</v>
      </c>
      <c r="AQ8" s="659"/>
      <c r="AR8" s="659"/>
      <c r="AS8" s="659"/>
      <c r="AT8" s="659"/>
      <c r="AU8" s="659"/>
      <c r="AV8" s="659"/>
      <c r="AW8" s="659"/>
      <c r="AX8" s="659"/>
      <c r="AY8" s="659"/>
      <c r="AZ8" s="659"/>
      <c r="BA8" s="659"/>
      <c r="BB8" s="659"/>
      <c r="BC8" s="659"/>
      <c r="BD8" s="659"/>
      <c r="BE8" s="659"/>
      <c r="BF8" s="660"/>
      <c r="BG8" s="661">
        <v>53749</v>
      </c>
      <c r="BH8" s="664"/>
      <c r="BI8" s="664"/>
      <c r="BJ8" s="664"/>
      <c r="BK8" s="664"/>
      <c r="BL8" s="664"/>
      <c r="BM8" s="664"/>
      <c r="BN8" s="665"/>
      <c r="BO8" s="723">
        <v>1.7</v>
      </c>
      <c r="BP8" s="723"/>
      <c r="BQ8" s="723"/>
      <c r="BR8" s="723"/>
      <c r="BS8" s="669" t="s">
        <v>129</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3076553</v>
      </c>
      <c r="CS8" s="664"/>
      <c r="CT8" s="664"/>
      <c r="CU8" s="664"/>
      <c r="CV8" s="664"/>
      <c r="CW8" s="664"/>
      <c r="CX8" s="664"/>
      <c r="CY8" s="665"/>
      <c r="CZ8" s="723">
        <v>37.9</v>
      </c>
      <c r="DA8" s="723"/>
      <c r="DB8" s="723"/>
      <c r="DC8" s="723"/>
      <c r="DD8" s="669" t="s">
        <v>230</v>
      </c>
      <c r="DE8" s="664"/>
      <c r="DF8" s="664"/>
      <c r="DG8" s="664"/>
      <c r="DH8" s="664"/>
      <c r="DI8" s="664"/>
      <c r="DJ8" s="664"/>
      <c r="DK8" s="664"/>
      <c r="DL8" s="664"/>
      <c r="DM8" s="664"/>
      <c r="DN8" s="664"/>
      <c r="DO8" s="664"/>
      <c r="DP8" s="665"/>
      <c r="DQ8" s="669">
        <v>1750343</v>
      </c>
      <c r="DR8" s="664"/>
      <c r="DS8" s="664"/>
      <c r="DT8" s="664"/>
      <c r="DU8" s="664"/>
      <c r="DV8" s="664"/>
      <c r="DW8" s="664"/>
      <c r="DX8" s="664"/>
      <c r="DY8" s="664"/>
      <c r="DZ8" s="664"/>
      <c r="EA8" s="664"/>
      <c r="EB8" s="664"/>
      <c r="EC8" s="704"/>
    </row>
    <row r="9" spans="2:143" ht="11.25" customHeight="1">
      <c r="B9" s="658" t="s">
        <v>243</v>
      </c>
      <c r="C9" s="659"/>
      <c r="D9" s="659"/>
      <c r="E9" s="659"/>
      <c r="F9" s="659"/>
      <c r="G9" s="659"/>
      <c r="H9" s="659"/>
      <c r="I9" s="659"/>
      <c r="J9" s="659"/>
      <c r="K9" s="659"/>
      <c r="L9" s="659"/>
      <c r="M9" s="659"/>
      <c r="N9" s="659"/>
      <c r="O9" s="659"/>
      <c r="P9" s="659"/>
      <c r="Q9" s="660"/>
      <c r="R9" s="661">
        <v>13255</v>
      </c>
      <c r="S9" s="664"/>
      <c r="T9" s="664"/>
      <c r="U9" s="664"/>
      <c r="V9" s="664"/>
      <c r="W9" s="664"/>
      <c r="X9" s="664"/>
      <c r="Y9" s="665"/>
      <c r="Z9" s="723">
        <v>0.2</v>
      </c>
      <c r="AA9" s="723"/>
      <c r="AB9" s="723"/>
      <c r="AC9" s="723"/>
      <c r="AD9" s="724">
        <v>13255</v>
      </c>
      <c r="AE9" s="724"/>
      <c r="AF9" s="724"/>
      <c r="AG9" s="724"/>
      <c r="AH9" s="724"/>
      <c r="AI9" s="724"/>
      <c r="AJ9" s="724"/>
      <c r="AK9" s="724"/>
      <c r="AL9" s="666">
        <v>0.2</v>
      </c>
      <c r="AM9" s="667"/>
      <c r="AN9" s="667"/>
      <c r="AO9" s="725"/>
      <c r="AP9" s="658" t="s">
        <v>244</v>
      </c>
      <c r="AQ9" s="659"/>
      <c r="AR9" s="659"/>
      <c r="AS9" s="659"/>
      <c r="AT9" s="659"/>
      <c r="AU9" s="659"/>
      <c r="AV9" s="659"/>
      <c r="AW9" s="659"/>
      <c r="AX9" s="659"/>
      <c r="AY9" s="659"/>
      <c r="AZ9" s="659"/>
      <c r="BA9" s="659"/>
      <c r="BB9" s="659"/>
      <c r="BC9" s="659"/>
      <c r="BD9" s="659"/>
      <c r="BE9" s="659"/>
      <c r="BF9" s="660"/>
      <c r="BG9" s="661">
        <v>1447619</v>
      </c>
      <c r="BH9" s="664"/>
      <c r="BI9" s="664"/>
      <c r="BJ9" s="664"/>
      <c r="BK9" s="664"/>
      <c r="BL9" s="664"/>
      <c r="BM9" s="664"/>
      <c r="BN9" s="665"/>
      <c r="BO9" s="723">
        <v>46.3</v>
      </c>
      <c r="BP9" s="723"/>
      <c r="BQ9" s="723"/>
      <c r="BR9" s="723"/>
      <c r="BS9" s="669" t="s">
        <v>129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626339</v>
      </c>
      <c r="CS9" s="664"/>
      <c r="CT9" s="664"/>
      <c r="CU9" s="664"/>
      <c r="CV9" s="664"/>
      <c r="CW9" s="664"/>
      <c r="CX9" s="664"/>
      <c r="CY9" s="665"/>
      <c r="CZ9" s="723">
        <v>7.7</v>
      </c>
      <c r="DA9" s="723"/>
      <c r="DB9" s="723"/>
      <c r="DC9" s="723"/>
      <c r="DD9" s="669">
        <v>33479</v>
      </c>
      <c r="DE9" s="664"/>
      <c r="DF9" s="664"/>
      <c r="DG9" s="664"/>
      <c r="DH9" s="664"/>
      <c r="DI9" s="664"/>
      <c r="DJ9" s="664"/>
      <c r="DK9" s="664"/>
      <c r="DL9" s="664"/>
      <c r="DM9" s="664"/>
      <c r="DN9" s="664"/>
      <c r="DO9" s="664"/>
      <c r="DP9" s="665"/>
      <c r="DQ9" s="669">
        <v>583587</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230</v>
      </c>
      <c r="AA10" s="723"/>
      <c r="AB10" s="723"/>
      <c r="AC10" s="723"/>
      <c r="AD10" s="724" t="s">
        <v>129</v>
      </c>
      <c r="AE10" s="724"/>
      <c r="AF10" s="724"/>
      <c r="AG10" s="724"/>
      <c r="AH10" s="724"/>
      <c r="AI10" s="724"/>
      <c r="AJ10" s="724"/>
      <c r="AK10" s="724"/>
      <c r="AL10" s="666" t="s">
        <v>230</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57893</v>
      </c>
      <c r="BH10" s="664"/>
      <c r="BI10" s="664"/>
      <c r="BJ10" s="664"/>
      <c r="BK10" s="664"/>
      <c r="BL10" s="664"/>
      <c r="BM10" s="664"/>
      <c r="BN10" s="665"/>
      <c r="BO10" s="723">
        <v>1.9</v>
      </c>
      <c r="BP10" s="723"/>
      <c r="BQ10" s="723"/>
      <c r="BR10" s="723"/>
      <c r="BS10" s="669" t="s">
        <v>230</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230</v>
      </c>
      <c r="CS10" s="664"/>
      <c r="CT10" s="664"/>
      <c r="CU10" s="664"/>
      <c r="CV10" s="664"/>
      <c r="CW10" s="664"/>
      <c r="CX10" s="664"/>
      <c r="CY10" s="665"/>
      <c r="CZ10" s="723" t="s">
        <v>230</v>
      </c>
      <c r="DA10" s="723"/>
      <c r="DB10" s="723"/>
      <c r="DC10" s="723"/>
      <c r="DD10" s="669" t="s">
        <v>129</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129</v>
      </c>
      <c r="AA11" s="723"/>
      <c r="AB11" s="723"/>
      <c r="AC11" s="723"/>
      <c r="AD11" s="724" t="s">
        <v>230</v>
      </c>
      <c r="AE11" s="724"/>
      <c r="AF11" s="724"/>
      <c r="AG11" s="724"/>
      <c r="AH11" s="724"/>
      <c r="AI11" s="724"/>
      <c r="AJ11" s="724"/>
      <c r="AK11" s="724"/>
      <c r="AL11" s="666" t="s">
        <v>230</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107610</v>
      </c>
      <c r="BH11" s="664"/>
      <c r="BI11" s="664"/>
      <c r="BJ11" s="664"/>
      <c r="BK11" s="664"/>
      <c r="BL11" s="664"/>
      <c r="BM11" s="664"/>
      <c r="BN11" s="665"/>
      <c r="BO11" s="723">
        <v>3.4</v>
      </c>
      <c r="BP11" s="723"/>
      <c r="BQ11" s="723"/>
      <c r="BR11" s="723"/>
      <c r="BS11" s="669" t="s">
        <v>230</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132776</v>
      </c>
      <c r="CS11" s="664"/>
      <c r="CT11" s="664"/>
      <c r="CU11" s="664"/>
      <c r="CV11" s="664"/>
      <c r="CW11" s="664"/>
      <c r="CX11" s="664"/>
      <c r="CY11" s="665"/>
      <c r="CZ11" s="723">
        <v>1.6</v>
      </c>
      <c r="DA11" s="723"/>
      <c r="DB11" s="723"/>
      <c r="DC11" s="723"/>
      <c r="DD11" s="669">
        <v>17192</v>
      </c>
      <c r="DE11" s="664"/>
      <c r="DF11" s="664"/>
      <c r="DG11" s="664"/>
      <c r="DH11" s="664"/>
      <c r="DI11" s="664"/>
      <c r="DJ11" s="664"/>
      <c r="DK11" s="664"/>
      <c r="DL11" s="664"/>
      <c r="DM11" s="664"/>
      <c r="DN11" s="664"/>
      <c r="DO11" s="664"/>
      <c r="DP11" s="665"/>
      <c r="DQ11" s="669">
        <v>128271</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492462</v>
      </c>
      <c r="S12" s="664"/>
      <c r="T12" s="664"/>
      <c r="U12" s="664"/>
      <c r="V12" s="664"/>
      <c r="W12" s="664"/>
      <c r="X12" s="664"/>
      <c r="Y12" s="665"/>
      <c r="Z12" s="723">
        <v>5.7</v>
      </c>
      <c r="AA12" s="723"/>
      <c r="AB12" s="723"/>
      <c r="AC12" s="723"/>
      <c r="AD12" s="724">
        <v>492462</v>
      </c>
      <c r="AE12" s="724"/>
      <c r="AF12" s="724"/>
      <c r="AG12" s="724"/>
      <c r="AH12" s="724"/>
      <c r="AI12" s="724"/>
      <c r="AJ12" s="724"/>
      <c r="AK12" s="724"/>
      <c r="AL12" s="666">
        <v>9</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1214769</v>
      </c>
      <c r="BH12" s="664"/>
      <c r="BI12" s="664"/>
      <c r="BJ12" s="664"/>
      <c r="BK12" s="664"/>
      <c r="BL12" s="664"/>
      <c r="BM12" s="664"/>
      <c r="BN12" s="665"/>
      <c r="BO12" s="723">
        <v>38.9</v>
      </c>
      <c r="BP12" s="723"/>
      <c r="BQ12" s="723"/>
      <c r="BR12" s="723"/>
      <c r="BS12" s="669" t="s">
        <v>230</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39126</v>
      </c>
      <c r="CS12" s="664"/>
      <c r="CT12" s="664"/>
      <c r="CU12" s="664"/>
      <c r="CV12" s="664"/>
      <c r="CW12" s="664"/>
      <c r="CX12" s="664"/>
      <c r="CY12" s="665"/>
      <c r="CZ12" s="723">
        <v>0.5</v>
      </c>
      <c r="DA12" s="723"/>
      <c r="DB12" s="723"/>
      <c r="DC12" s="723"/>
      <c r="DD12" s="669" t="s">
        <v>129</v>
      </c>
      <c r="DE12" s="664"/>
      <c r="DF12" s="664"/>
      <c r="DG12" s="664"/>
      <c r="DH12" s="664"/>
      <c r="DI12" s="664"/>
      <c r="DJ12" s="664"/>
      <c r="DK12" s="664"/>
      <c r="DL12" s="664"/>
      <c r="DM12" s="664"/>
      <c r="DN12" s="664"/>
      <c r="DO12" s="664"/>
      <c r="DP12" s="665"/>
      <c r="DQ12" s="669">
        <v>37240</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230</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1214243</v>
      </c>
      <c r="BH13" s="664"/>
      <c r="BI13" s="664"/>
      <c r="BJ13" s="664"/>
      <c r="BK13" s="664"/>
      <c r="BL13" s="664"/>
      <c r="BM13" s="664"/>
      <c r="BN13" s="665"/>
      <c r="BO13" s="723">
        <v>38.799999999999997</v>
      </c>
      <c r="BP13" s="723"/>
      <c r="BQ13" s="723"/>
      <c r="BR13" s="723"/>
      <c r="BS13" s="669" t="s">
        <v>129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763450</v>
      </c>
      <c r="CS13" s="664"/>
      <c r="CT13" s="664"/>
      <c r="CU13" s="664"/>
      <c r="CV13" s="664"/>
      <c r="CW13" s="664"/>
      <c r="CX13" s="664"/>
      <c r="CY13" s="665"/>
      <c r="CZ13" s="723">
        <v>9.4</v>
      </c>
      <c r="DA13" s="723"/>
      <c r="DB13" s="723"/>
      <c r="DC13" s="723"/>
      <c r="DD13" s="669">
        <v>54138</v>
      </c>
      <c r="DE13" s="664"/>
      <c r="DF13" s="664"/>
      <c r="DG13" s="664"/>
      <c r="DH13" s="664"/>
      <c r="DI13" s="664"/>
      <c r="DJ13" s="664"/>
      <c r="DK13" s="664"/>
      <c r="DL13" s="664"/>
      <c r="DM13" s="664"/>
      <c r="DN13" s="664"/>
      <c r="DO13" s="664"/>
      <c r="DP13" s="665"/>
      <c r="DQ13" s="669">
        <v>655957</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129</v>
      </c>
      <c r="AA14" s="723"/>
      <c r="AB14" s="723"/>
      <c r="AC14" s="723"/>
      <c r="AD14" s="724" t="s">
        <v>230</v>
      </c>
      <c r="AE14" s="724"/>
      <c r="AF14" s="724"/>
      <c r="AG14" s="724"/>
      <c r="AH14" s="724"/>
      <c r="AI14" s="724"/>
      <c r="AJ14" s="724"/>
      <c r="AK14" s="724"/>
      <c r="AL14" s="666" t="s">
        <v>129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70090</v>
      </c>
      <c r="BH14" s="664"/>
      <c r="BI14" s="664"/>
      <c r="BJ14" s="664"/>
      <c r="BK14" s="664"/>
      <c r="BL14" s="664"/>
      <c r="BM14" s="664"/>
      <c r="BN14" s="665"/>
      <c r="BO14" s="723">
        <v>2.2000000000000002</v>
      </c>
      <c r="BP14" s="723"/>
      <c r="BQ14" s="723"/>
      <c r="BR14" s="723"/>
      <c r="BS14" s="669" t="s">
        <v>129</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570297</v>
      </c>
      <c r="CS14" s="664"/>
      <c r="CT14" s="664"/>
      <c r="CU14" s="664"/>
      <c r="CV14" s="664"/>
      <c r="CW14" s="664"/>
      <c r="CX14" s="664"/>
      <c r="CY14" s="665"/>
      <c r="CZ14" s="723">
        <v>7</v>
      </c>
      <c r="DA14" s="723"/>
      <c r="DB14" s="723"/>
      <c r="DC14" s="723"/>
      <c r="DD14" s="669">
        <v>1782</v>
      </c>
      <c r="DE14" s="664"/>
      <c r="DF14" s="664"/>
      <c r="DG14" s="664"/>
      <c r="DH14" s="664"/>
      <c r="DI14" s="664"/>
      <c r="DJ14" s="664"/>
      <c r="DK14" s="664"/>
      <c r="DL14" s="664"/>
      <c r="DM14" s="664"/>
      <c r="DN14" s="664"/>
      <c r="DO14" s="664"/>
      <c r="DP14" s="665"/>
      <c r="DQ14" s="669">
        <v>570025</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31790</v>
      </c>
      <c r="S15" s="664"/>
      <c r="T15" s="664"/>
      <c r="U15" s="664"/>
      <c r="V15" s="664"/>
      <c r="W15" s="664"/>
      <c r="X15" s="664"/>
      <c r="Y15" s="665"/>
      <c r="Z15" s="723">
        <v>0.4</v>
      </c>
      <c r="AA15" s="723"/>
      <c r="AB15" s="723"/>
      <c r="AC15" s="723"/>
      <c r="AD15" s="724">
        <v>31790</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174151</v>
      </c>
      <c r="BH15" s="664"/>
      <c r="BI15" s="664"/>
      <c r="BJ15" s="664"/>
      <c r="BK15" s="664"/>
      <c r="BL15" s="664"/>
      <c r="BM15" s="664"/>
      <c r="BN15" s="665"/>
      <c r="BO15" s="723">
        <v>5.6</v>
      </c>
      <c r="BP15" s="723"/>
      <c r="BQ15" s="723"/>
      <c r="BR15" s="723"/>
      <c r="BS15" s="669" t="s">
        <v>129</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1007980</v>
      </c>
      <c r="CS15" s="664"/>
      <c r="CT15" s="664"/>
      <c r="CU15" s="664"/>
      <c r="CV15" s="664"/>
      <c r="CW15" s="664"/>
      <c r="CX15" s="664"/>
      <c r="CY15" s="665"/>
      <c r="CZ15" s="723">
        <v>12.4</v>
      </c>
      <c r="DA15" s="723"/>
      <c r="DB15" s="723"/>
      <c r="DC15" s="723"/>
      <c r="DD15" s="669">
        <v>64024</v>
      </c>
      <c r="DE15" s="664"/>
      <c r="DF15" s="664"/>
      <c r="DG15" s="664"/>
      <c r="DH15" s="664"/>
      <c r="DI15" s="664"/>
      <c r="DJ15" s="664"/>
      <c r="DK15" s="664"/>
      <c r="DL15" s="664"/>
      <c r="DM15" s="664"/>
      <c r="DN15" s="664"/>
      <c r="DO15" s="664"/>
      <c r="DP15" s="665"/>
      <c r="DQ15" s="669">
        <v>777116</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129</v>
      </c>
      <c r="AA16" s="723"/>
      <c r="AB16" s="723"/>
      <c r="AC16" s="723"/>
      <c r="AD16" s="724" t="s">
        <v>230</v>
      </c>
      <c r="AE16" s="724"/>
      <c r="AF16" s="724"/>
      <c r="AG16" s="724"/>
      <c r="AH16" s="724"/>
      <c r="AI16" s="724"/>
      <c r="AJ16" s="724"/>
      <c r="AK16" s="724"/>
      <c r="AL16" s="666" t="s">
        <v>129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994</v>
      </c>
      <c r="CS16" s="664"/>
      <c r="CT16" s="664"/>
      <c r="CU16" s="664"/>
      <c r="CV16" s="664"/>
      <c r="CW16" s="664"/>
      <c r="CX16" s="664"/>
      <c r="CY16" s="665"/>
      <c r="CZ16" s="723">
        <v>0</v>
      </c>
      <c r="DA16" s="723"/>
      <c r="DB16" s="723"/>
      <c r="DC16" s="723"/>
      <c r="DD16" s="669" t="s">
        <v>230</v>
      </c>
      <c r="DE16" s="664"/>
      <c r="DF16" s="664"/>
      <c r="DG16" s="664"/>
      <c r="DH16" s="664"/>
      <c r="DI16" s="664"/>
      <c r="DJ16" s="664"/>
      <c r="DK16" s="664"/>
      <c r="DL16" s="664"/>
      <c r="DM16" s="664"/>
      <c r="DN16" s="664"/>
      <c r="DO16" s="664"/>
      <c r="DP16" s="665"/>
      <c r="DQ16" s="669">
        <v>332</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25127</v>
      </c>
      <c r="S17" s="664"/>
      <c r="T17" s="664"/>
      <c r="U17" s="664"/>
      <c r="V17" s="664"/>
      <c r="W17" s="664"/>
      <c r="X17" s="664"/>
      <c r="Y17" s="665"/>
      <c r="Z17" s="723">
        <v>0.3</v>
      </c>
      <c r="AA17" s="723"/>
      <c r="AB17" s="723"/>
      <c r="AC17" s="723"/>
      <c r="AD17" s="724">
        <v>25127</v>
      </c>
      <c r="AE17" s="724"/>
      <c r="AF17" s="724"/>
      <c r="AG17" s="724"/>
      <c r="AH17" s="724"/>
      <c r="AI17" s="724"/>
      <c r="AJ17" s="724"/>
      <c r="AK17" s="724"/>
      <c r="AL17" s="666">
        <v>0.5</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230</v>
      </c>
      <c r="BP17" s="723"/>
      <c r="BQ17" s="723"/>
      <c r="BR17" s="723"/>
      <c r="BS17" s="669" t="s">
        <v>129</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674974</v>
      </c>
      <c r="CS17" s="664"/>
      <c r="CT17" s="664"/>
      <c r="CU17" s="664"/>
      <c r="CV17" s="664"/>
      <c r="CW17" s="664"/>
      <c r="CX17" s="664"/>
      <c r="CY17" s="665"/>
      <c r="CZ17" s="723">
        <v>8.3000000000000007</v>
      </c>
      <c r="DA17" s="723"/>
      <c r="DB17" s="723"/>
      <c r="DC17" s="723"/>
      <c r="DD17" s="669" t="s">
        <v>230</v>
      </c>
      <c r="DE17" s="664"/>
      <c r="DF17" s="664"/>
      <c r="DG17" s="664"/>
      <c r="DH17" s="664"/>
      <c r="DI17" s="664"/>
      <c r="DJ17" s="664"/>
      <c r="DK17" s="664"/>
      <c r="DL17" s="664"/>
      <c r="DM17" s="664"/>
      <c r="DN17" s="664"/>
      <c r="DO17" s="664"/>
      <c r="DP17" s="665"/>
      <c r="DQ17" s="669">
        <v>660392</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1754043</v>
      </c>
      <c r="S18" s="664"/>
      <c r="T18" s="664"/>
      <c r="U18" s="664"/>
      <c r="V18" s="664"/>
      <c r="W18" s="664"/>
      <c r="X18" s="664"/>
      <c r="Y18" s="665"/>
      <c r="Z18" s="723">
        <v>20.399999999999999</v>
      </c>
      <c r="AA18" s="723"/>
      <c r="AB18" s="723"/>
      <c r="AC18" s="723"/>
      <c r="AD18" s="724">
        <v>1679199</v>
      </c>
      <c r="AE18" s="724"/>
      <c r="AF18" s="724"/>
      <c r="AG18" s="724"/>
      <c r="AH18" s="724"/>
      <c r="AI18" s="724"/>
      <c r="AJ18" s="724"/>
      <c r="AK18" s="724"/>
      <c r="AL18" s="666">
        <v>30.6</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230</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1679199</v>
      </c>
      <c r="S19" s="664"/>
      <c r="T19" s="664"/>
      <c r="U19" s="664"/>
      <c r="V19" s="664"/>
      <c r="W19" s="664"/>
      <c r="X19" s="664"/>
      <c r="Y19" s="665"/>
      <c r="Z19" s="723">
        <v>19.5</v>
      </c>
      <c r="AA19" s="723"/>
      <c r="AB19" s="723"/>
      <c r="AC19" s="723"/>
      <c r="AD19" s="724">
        <v>1679199</v>
      </c>
      <c r="AE19" s="724"/>
      <c r="AF19" s="724"/>
      <c r="AG19" s="724"/>
      <c r="AH19" s="724"/>
      <c r="AI19" s="724"/>
      <c r="AJ19" s="724"/>
      <c r="AK19" s="724"/>
      <c r="AL19" s="666">
        <v>30.6</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230</v>
      </c>
      <c r="DA19" s="723"/>
      <c r="DB19" s="723"/>
      <c r="DC19" s="723"/>
      <c r="DD19" s="669" t="s">
        <v>230</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74814</v>
      </c>
      <c r="S20" s="664"/>
      <c r="T20" s="664"/>
      <c r="U20" s="664"/>
      <c r="V20" s="664"/>
      <c r="W20" s="664"/>
      <c r="X20" s="664"/>
      <c r="Y20" s="665"/>
      <c r="Z20" s="723">
        <v>0.9</v>
      </c>
      <c r="AA20" s="723"/>
      <c r="AB20" s="723"/>
      <c r="AC20" s="723"/>
      <c r="AD20" s="724" t="s">
        <v>230</v>
      </c>
      <c r="AE20" s="724"/>
      <c r="AF20" s="724"/>
      <c r="AG20" s="724"/>
      <c r="AH20" s="724"/>
      <c r="AI20" s="724"/>
      <c r="AJ20" s="724"/>
      <c r="AK20" s="724"/>
      <c r="AL20" s="666" t="s">
        <v>230</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8126465</v>
      </c>
      <c r="CS20" s="664"/>
      <c r="CT20" s="664"/>
      <c r="CU20" s="664"/>
      <c r="CV20" s="664"/>
      <c r="CW20" s="664"/>
      <c r="CX20" s="664"/>
      <c r="CY20" s="665"/>
      <c r="CZ20" s="723">
        <v>100</v>
      </c>
      <c r="DA20" s="723"/>
      <c r="DB20" s="723"/>
      <c r="DC20" s="723"/>
      <c r="DD20" s="669">
        <v>190544</v>
      </c>
      <c r="DE20" s="664"/>
      <c r="DF20" s="664"/>
      <c r="DG20" s="664"/>
      <c r="DH20" s="664"/>
      <c r="DI20" s="664"/>
      <c r="DJ20" s="664"/>
      <c r="DK20" s="664"/>
      <c r="DL20" s="664"/>
      <c r="DM20" s="664"/>
      <c r="DN20" s="664"/>
      <c r="DO20" s="664"/>
      <c r="DP20" s="665"/>
      <c r="DQ20" s="669">
        <v>6306132</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v>30</v>
      </c>
      <c r="S21" s="664"/>
      <c r="T21" s="664"/>
      <c r="U21" s="664"/>
      <c r="V21" s="664"/>
      <c r="W21" s="664"/>
      <c r="X21" s="664"/>
      <c r="Y21" s="665"/>
      <c r="Z21" s="723">
        <v>0</v>
      </c>
      <c r="AA21" s="723"/>
      <c r="AB21" s="723"/>
      <c r="AC21" s="723"/>
      <c r="AD21" s="724" t="s">
        <v>230</v>
      </c>
      <c r="AE21" s="724"/>
      <c r="AF21" s="724"/>
      <c r="AG21" s="724"/>
      <c r="AH21" s="724"/>
      <c r="AI21" s="724"/>
      <c r="AJ21" s="724"/>
      <c r="AK21" s="724"/>
      <c r="AL21" s="666" t="s">
        <v>129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230</v>
      </c>
      <c r="BH21" s="664"/>
      <c r="BI21" s="664"/>
      <c r="BJ21" s="664"/>
      <c r="BK21" s="664"/>
      <c r="BL21" s="664"/>
      <c r="BM21" s="664"/>
      <c r="BN21" s="665"/>
      <c r="BO21" s="723" t="s">
        <v>129</v>
      </c>
      <c r="BP21" s="723"/>
      <c r="BQ21" s="723"/>
      <c r="BR21" s="723"/>
      <c r="BS21" s="669" t="s">
        <v>230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5537117</v>
      </c>
      <c r="S22" s="664"/>
      <c r="T22" s="664"/>
      <c r="U22" s="664"/>
      <c r="V22" s="664"/>
      <c r="W22" s="664"/>
      <c r="X22" s="664"/>
      <c r="Y22" s="665"/>
      <c r="Z22" s="723">
        <v>64.400000000000006</v>
      </c>
      <c r="AA22" s="723"/>
      <c r="AB22" s="723"/>
      <c r="AC22" s="723"/>
      <c r="AD22" s="724">
        <v>5462273</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230</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3094</v>
      </c>
      <c r="S23" s="664"/>
      <c r="T23" s="664"/>
      <c r="U23" s="664"/>
      <c r="V23" s="664"/>
      <c r="W23" s="664"/>
      <c r="X23" s="664"/>
      <c r="Y23" s="665"/>
      <c r="Z23" s="723">
        <v>0</v>
      </c>
      <c r="AA23" s="723"/>
      <c r="AB23" s="723"/>
      <c r="AC23" s="723"/>
      <c r="AD23" s="724">
        <v>3094</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230</v>
      </c>
      <c r="BH23" s="664"/>
      <c r="BI23" s="664"/>
      <c r="BJ23" s="664"/>
      <c r="BK23" s="664"/>
      <c r="BL23" s="664"/>
      <c r="BM23" s="664"/>
      <c r="BN23" s="665"/>
      <c r="BO23" s="723" t="s">
        <v>129</v>
      </c>
      <c r="BP23" s="723"/>
      <c r="BQ23" s="723"/>
      <c r="BR23" s="723"/>
      <c r="BS23" s="669" t="s">
        <v>230</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54127</v>
      </c>
      <c r="S24" s="664"/>
      <c r="T24" s="664"/>
      <c r="U24" s="664"/>
      <c r="V24" s="664"/>
      <c r="W24" s="664"/>
      <c r="X24" s="664"/>
      <c r="Y24" s="665"/>
      <c r="Z24" s="723">
        <v>0.6</v>
      </c>
      <c r="AA24" s="723"/>
      <c r="AB24" s="723"/>
      <c r="AC24" s="723"/>
      <c r="AD24" s="724" t="s">
        <v>230</v>
      </c>
      <c r="AE24" s="724"/>
      <c r="AF24" s="724"/>
      <c r="AG24" s="724"/>
      <c r="AH24" s="724"/>
      <c r="AI24" s="724"/>
      <c r="AJ24" s="724"/>
      <c r="AK24" s="724"/>
      <c r="AL24" s="666" t="s">
        <v>129</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230</v>
      </c>
      <c r="BH24" s="664"/>
      <c r="BI24" s="664"/>
      <c r="BJ24" s="664"/>
      <c r="BK24" s="664"/>
      <c r="BL24" s="664"/>
      <c r="BM24" s="664"/>
      <c r="BN24" s="665"/>
      <c r="BO24" s="723" t="s">
        <v>230</v>
      </c>
      <c r="BP24" s="723"/>
      <c r="BQ24" s="723"/>
      <c r="BR24" s="723"/>
      <c r="BS24" s="669" t="s">
        <v>129</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4022531</v>
      </c>
      <c r="CS24" s="727"/>
      <c r="CT24" s="727"/>
      <c r="CU24" s="727"/>
      <c r="CV24" s="727"/>
      <c r="CW24" s="727"/>
      <c r="CX24" s="727"/>
      <c r="CY24" s="773"/>
      <c r="CZ24" s="774">
        <v>49.5</v>
      </c>
      <c r="DA24" s="743"/>
      <c r="DB24" s="743"/>
      <c r="DC24" s="777"/>
      <c r="DD24" s="772">
        <v>2723494</v>
      </c>
      <c r="DE24" s="727"/>
      <c r="DF24" s="727"/>
      <c r="DG24" s="727"/>
      <c r="DH24" s="727"/>
      <c r="DI24" s="727"/>
      <c r="DJ24" s="727"/>
      <c r="DK24" s="773"/>
      <c r="DL24" s="772">
        <v>2622126</v>
      </c>
      <c r="DM24" s="727"/>
      <c r="DN24" s="727"/>
      <c r="DO24" s="727"/>
      <c r="DP24" s="727"/>
      <c r="DQ24" s="727"/>
      <c r="DR24" s="727"/>
      <c r="DS24" s="727"/>
      <c r="DT24" s="727"/>
      <c r="DU24" s="727"/>
      <c r="DV24" s="773"/>
      <c r="DW24" s="774">
        <v>44.5</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41911</v>
      </c>
      <c r="S25" s="664"/>
      <c r="T25" s="664"/>
      <c r="U25" s="664"/>
      <c r="V25" s="664"/>
      <c r="W25" s="664"/>
      <c r="X25" s="664"/>
      <c r="Y25" s="665"/>
      <c r="Z25" s="723">
        <v>0.5</v>
      </c>
      <c r="AA25" s="723"/>
      <c r="AB25" s="723"/>
      <c r="AC25" s="723"/>
      <c r="AD25" s="724">
        <v>11351</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230</v>
      </c>
      <c r="BP25" s="723"/>
      <c r="BQ25" s="723"/>
      <c r="BR25" s="723"/>
      <c r="BS25" s="669" t="s">
        <v>129</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1640344</v>
      </c>
      <c r="CS25" s="662"/>
      <c r="CT25" s="662"/>
      <c r="CU25" s="662"/>
      <c r="CV25" s="662"/>
      <c r="CW25" s="662"/>
      <c r="CX25" s="662"/>
      <c r="CY25" s="663"/>
      <c r="CZ25" s="666">
        <v>20.2</v>
      </c>
      <c r="DA25" s="695"/>
      <c r="DB25" s="695"/>
      <c r="DC25" s="696"/>
      <c r="DD25" s="669">
        <v>1526212</v>
      </c>
      <c r="DE25" s="662"/>
      <c r="DF25" s="662"/>
      <c r="DG25" s="662"/>
      <c r="DH25" s="662"/>
      <c r="DI25" s="662"/>
      <c r="DJ25" s="662"/>
      <c r="DK25" s="663"/>
      <c r="DL25" s="669">
        <v>1431673</v>
      </c>
      <c r="DM25" s="662"/>
      <c r="DN25" s="662"/>
      <c r="DO25" s="662"/>
      <c r="DP25" s="662"/>
      <c r="DQ25" s="662"/>
      <c r="DR25" s="662"/>
      <c r="DS25" s="662"/>
      <c r="DT25" s="662"/>
      <c r="DU25" s="662"/>
      <c r="DV25" s="663"/>
      <c r="DW25" s="666">
        <v>24.3</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26832</v>
      </c>
      <c r="S26" s="664"/>
      <c r="T26" s="664"/>
      <c r="U26" s="664"/>
      <c r="V26" s="664"/>
      <c r="W26" s="664"/>
      <c r="X26" s="664"/>
      <c r="Y26" s="665"/>
      <c r="Z26" s="723">
        <v>0.3</v>
      </c>
      <c r="AA26" s="723"/>
      <c r="AB26" s="723"/>
      <c r="AC26" s="723"/>
      <c r="AD26" s="724" t="s">
        <v>129</v>
      </c>
      <c r="AE26" s="724"/>
      <c r="AF26" s="724"/>
      <c r="AG26" s="724"/>
      <c r="AH26" s="724"/>
      <c r="AI26" s="724"/>
      <c r="AJ26" s="724"/>
      <c r="AK26" s="724"/>
      <c r="AL26" s="666" t="s">
        <v>230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230</v>
      </c>
      <c r="BP26" s="723"/>
      <c r="BQ26" s="723"/>
      <c r="BR26" s="723"/>
      <c r="BS26" s="669" t="s">
        <v>129</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1089453</v>
      </c>
      <c r="CS26" s="664"/>
      <c r="CT26" s="664"/>
      <c r="CU26" s="664"/>
      <c r="CV26" s="664"/>
      <c r="CW26" s="664"/>
      <c r="CX26" s="664"/>
      <c r="CY26" s="665"/>
      <c r="CZ26" s="666">
        <v>13.4</v>
      </c>
      <c r="DA26" s="695"/>
      <c r="DB26" s="695"/>
      <c r="DC26" s="696"/>
      <c r="DD26" s="669">
        <v>996141</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862746</v>
      </c>
      <c r="S27" s="664"/>
      <c r="T27" s="664"/>
      <c r="U27" s="664"/>
      <c r="V27" s="664"/>
      <c r="W27" s="664"/>
      <c r="X27" s="664"/>
      <c r="Y27" s="665"/>
      <c r="Z27" s="723">
        <v>10</v>
      </c>
      <c r="AA27" s="723"/>
      <c r="AB27" s="723"/>
      <c r="AC27" s="723"/>
      <c r="AD27" s="724" t="s">
        <v>230</v>
      </c>
      <c r="AE27" s="724"/>
      <c r="AF27" s="724"/>
      <c r="AG27" s="724"/>
      <c r="AH27" s="724"/>
      <c r="AI27" s="724"/>
      <c r="AJ27" s="724"/>
      <c r="AK27" s="724"/>
      <c r="AL27" s="666" t="s">
        <v>129</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3125881</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1707213</v>
      </c>
      <c r="CS27" s="662"/>
      <c r="CT27" s="662"/>
      <c r="CU27" s="662"/>
      <c r="CV27" s="662"/>
      <c r="CW27" s="662"/>
      <c r="CX27" s="662"/>
      <c r="CY27" s="663"/>
      <c r="CZ27" s="666">
        <v>21</v>
      </c>
      <c r="DA27" s="695"/>
      <c r="DB27" s="695"/>
      <c r="DC27" s="696"/>
      <c r="DD27" s="669">
        <v>536890</v>
      </c>
      <c r="DE27" s="662"/>
      <c r="DF27" s="662"/>
      <c r="DG27" s="662"/>
      <c r="DH27" s="662"/>
      <c r="DI27" s="662"/>
      <c r="DJ27" s="662"/>
      <c r="DK27" s="663"/>
      <c r="DL27" s="669">
        <v>530061</v>
      </c>
      <c r="DM27" s="662"/>
      <c r="DN27" s="662"/>
      <c r="DO27" s="662"/>
      <c r="DP27" s="662"/>
      <c r="DQ27" s="662"/>
      <c r="DR27" s="662"/>
      <c r="DS27" s="662"/>
      <c r="DT27" s="662"/>
      <c r="DU27" s="662"/>
      <c r="DV27" s="663"/>
      <c r="DW27" s="666">
        <v>9</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230</v>
      </c>
      <c r="S28" s="664"/>
      <c r="T28" s="664"/>
      <c r="U28" s="664"/>
      <c r="V28" s="664"/>
      <c r="W28" s="664"/>
      <c r="X28" s="664"/>
      <c r="Y28" s="665"/>
      <c r="Z28" s="723" t="s">
        <v>129</v>
      </c>
      <c r="AA28" s="723"/>
      <c r="AB28" s="723"/>
      <c r="AC28" s="723"/>
      <c r="AD28" s="724" t="s">
        <v>230</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674974</v>
      </c>
      <c r="CS28" s="664"/>
      <c r="CT28" s="664"/>
      <c r="CU28" s="664"/>
      <c r="CV28" s="664"/>
      <c r="CW28" s="664"/>
      <c r="CX28" s="664"/>
      <c r="CY28" s="665"/>
      <c r="CZ28" s="666">
        <v>8.3000000000000007</v>
      </c>
      <c r="DA28" s="695"/>
      <c r="DB28" s="695"/>
      <c r="DC28" s="696"/>
      <c r="DD28" s="669">
        <v>660392</v>
      </c>
      <c r="DE28" s="664"/>
      <c r="DF28" s="664"/>
      <c r="DG28" s="664"/>
      <c r="DH28" s="664"/>
      <c r="DI28" s="664"/>
      <c r="DJ28" s="664"/>
      <c r="DK28" s="665"/>
      <c r="DL28" s="669">
        <v>660392</v>
      </c>
      <c r="DM28" s="664"/>
      <c r="DN28" s="664"/>
      <c r="DO28" s="664"/>
      <c r="DP28" s="664"/>
      <c r="DQ28" s="664"/>
      <c r="DR28" s="664"/>
      <c r="DS28" s="664"/>
      <c r="DT28" s="664"/>
      <c r="DU28" s="664"/>
      <c r="DV28" s="665"/>
      <c r="DW28" s="666">
        <v>11.2</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555275</v>
      </c>
      <c r="S29" s="664"/>
      <c r="T29" s="664"/>
      <c r="U29" s="664"/>
      <c r="V29" s="664"/>
      <c r="W29" s="664"/>
      <c r="X29" s="664"/>
      <c r="Y29" s="665"/>
      <c r="Z29" s="723">
        <v>6.5</v>
      </c>
      <c r="AA29" s="723"/>
      <c r="AB29" s="723"/>
      <c r="AC29" s="723"/>
      <c r="AD29" s="724" t="s">
        <v>230</v>
      </c>
      <c r="AE29" s="724"/>
      <c r="AF29" s="724"/>
      <c r="AG29" s="724"/>
      <c r="AH29" s="724"/>
      <c r="AI29" s="724"/>
      <c r="AJ29" s="724"/>
      <c r="AK29" s="724"/>
      <c r="AL29" s="666" t="s">
        <v>129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70</v>
      </c>
      <c r="CG29" s="702"/>
      <c r="CH29" s="702"/>
      <c r="CI29" s="702"/>
      <c r="CJ29" s="702"/>
      <c r="CK29" s="702"/>
      <c r="CL29" s="702"/>
      <c r="CM29" s="702"/>
      <c r="CN29" s="702"/>
      <c r="CO29" s="702"/>
      <c r="CP29" s="702"/>
      <c r="CQ29" s="703"/>
      <c r="CR29" s="661">
        <v>674974</v>
      </c>
      <c r="CS29" s="662"/>
      <c r="CT29" s="662"/>
      <c r="CU29" s="662"/>
      <c r="CV29" s="662"/>
      <c r="CW29" s="662"/>
      <c r="CX29" s="662"/>
      <c r="CY29" s="663"/>
      <c r="CZ29" s="666">
        <v>8.3000000000000007</v>
      </c>
      <c r="DA29" s="695"/>
      <c r="DB29" s="695"/>
      <c r="DC29" s="696"/>
      <c r="DD29" s="669">
        <v>660392</v>
      </c>
      <c r="DE29" s="662"/>
      <c r="DF29" s="662"/>
      <c r="DG29" s="662"/>
      <c r="DH29" s="662"/>
      <c r="DI29" s="662"/>
      <c r="DJ29" s="662"/>
      <c r="DK29" s="663"/>
      <c r="DL29" s="669">
        <v>660392</v>
      </c>
      <c r="DM29" s="662"/>
      <c r="DN29" s="662"/>
      <c r="DO29" s="662"/>
      <c r="DP29" s="662"/>
      <c r="DQ29" s="662"/>
      <c r="DR29" s="662"/>
      <c r="DS29" s="662"/>
      <c r="DT29" s="662"/>
      <c r="DU29" s="662"/>
      <c r="DV29" s="663"/>
      <c r="DW29" s="666">
        <v>11.2</v>
      </c>
      <c r="DX29" s="695"/>
      <c r="DY29" s="695"/>
      <c r="DZ29" s="695"/>
      <c r="EA29" s="695"/>
      <c r="EB29" s="695"/>
      <c r="EC29" s="697"/>
    </row>
    <row r="30" spans="2:133" ht="11.25" customHeight="1">
      <c r="B30" s="658" t="s">
        <v>309</v>
      </c>
      <c r="C30" s="659"/>
      <c r="D30" s="659"/>
      <c r="E30" s="659"/>
      <c r="F30" s="659"/>
      <c r="G30" s="659"/>
      <c r="H30" s="659"/>
      <c r="I30" s="659"/>
      <c r="J30" s="659"/>
      <c r="K30" s="659"/>
      <c r="L30" s="659"/>
      <c r="M30" s="659"/>
      <c r="N30" s="659"/>
      <c r="O30" s="659"/>
      <c r="P30" s="659"/>
      <c r="Q30" s="660"/>
      <c r="R30" s="661">
        <v>6888</v>
      </c>
      <c r="S30" s="664"/>
      <c r="T30" s="664"/>
      <c r="U30" s="664"/>
      <c r="V30" s="664"/>
      <c r="W30" s="664"/>
      <c r="X30" s="664"/>
      <c r="Y30" s="665"/>
      <c r="Z30" s="723">
        <v>0.1</v>
      </c>
      <c r="AA30" s="723"/>
      <c r="AB30" s="723"/>
      <c r="AC30" s="723"/>
      <c r="AD30" s="724">
        <v>5685</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99.2</v>
      </c>
      <c r="BH30" s="742"/>
      <c r="BI30" s="742"/>
      <c r="BJ30" s="742"/>
      <c r="BK30" s="742"/>
      <c r="BL30" s="742"/>
      <c r="BM30" s="743">
        <v>95.6</v>
      </c>
      <c r="BN30" s="742"/>
      <c r="BO30" s="742"/>
      <c r="BP30" s="742"/>
      <c r="BQ30" s="744"/>
      <c r="BR30" s="741">
        <v>98.7</v>
      </c>
      <c r="BS30" s="742"/>
      <c r="BT30" s="742"/>
      <c r="BU30" s="742"/>
      <c r="BV30" s="742"/>
      <c r="BW30" s="742"/>
      <c r="BX30" s="743">
        <v>94.6</v>
      </c>
      <c r="BY30" s="742"/>
      <c r="BZ30" s="742"/>
      <c r="CA30" s="742"/>
      <c r="CB30" s="744"/>
      <c r="CD30" s="747"/>
      <c r="CE30" s="748"/>
      <c r="CF30" s="705" t="s">
        <v>312</v>
      </c>
      <c r="CG30" s="702"/>
      <c r="CH30" s="702"/>
      <c r="CI30" s="702"/>
      <c r="CJ30" s="702"/>
      <c r="CK30" s="702"/>
      <c r="CL30" s="702"/>
      <c r="CM30" s="702"/>
      <c r="CN30" s="702"/>
      <c r="CO30" s="702"/>
      <c r="CP30" s="702"/>
      <c r="CQ30" s="703"/>
      <c r="CR30" s="661">
        <v>617654</v>
      </c>
      <c r="CS30" s="664"/>
      <c r="CT30" s="664"/>
      <c r="CU30" s="664"/>
      <c r="CV30" s="664"/>
      <c r="CW30" s="664"/>
      <c r="CX30" s="664"/>
      <c r="CY30" s="665"/>
      <c r="CZ30" s="666">
        <v>7.6</v>
      </c>
      <c r="DA30" s="695"/>
      <c r="DB30" s="695"/>
      <c r="DC30" s="696"/>
      <c r="DD30" s="669">
        <v>603072</v>
      </c>
      <c r="DE30" s="664"/>
      <c r="DF30" s="664"/>
      <c r="DG30" s="664"/>
      <c r="DH30" s="664"/>
      <c r="DI30" s="664"/>
      <c r="DJ30" s="664"/>
      <c r="DK30" s="665"/>
      <c r="DL30" s="669">
        <v>603072</v>
      </c>
      <c r="DM30" s="664"/>
      <c r="DN30" s="664"/>
      <c r="DO30" s="664"/>
      <c r="DP30" s="664"/>
      <c r="DQ30" s="664"/>
      <c r="DR30" s="664"/>
      <c r="DS30" s="664"/>
      <c r="DT30" s="664"/>
      <c r="DU30" s="664"/>
      <c r="DV30" s="665"/>
      <c r="DW30" s="666">
        <v>10.199999999999999</v>
      </c>
      <c r="DX30" s="695"/>
      <c r="DY30" s="695"/>
      <c r="DZ30" s="695"/>
      <c r="EA30" s="695"/>
      <c r="EB30" s="695"/>
      <c r="EC30" s="697"/>
    </row>
    <row r="31" spans="2:133" ht="11.25" customHeight="1">
      <c r="B31" s="658" t="s">
        <v>313</v>
      </c>
      <c r="C31" s="659"/>
      <c r="D31" s="659"/>
      <c r="E31" s="659"/>
      <c r="F31" s="659"/>
      <c r="G31" s="659"/>
      <c r="H31" s="659"/>
      <c r="I31" s="659"/>
      <c r="J31" s="659"/>
      <c r="K31" s="659"/>
      <c r="L31" s="659"/>
      <c r="M31" s="659"/>
      <c r="N31" s="659"/>
      <c r="O31" s="659"/>
      <c r="P31" s="659"/>
      <c r="Q31" s="660"/>
      <c r="R31" s="661">
        <v>1854</v>
      </c>
      <c r="S31" s="664"/>
      <c r="T31" s="664"/>
      <c r="U31" s="664"/>
      <c r="V31" s="664"/>
      <c r="W31" s="664"/>
      <c r="X31" s="664"/>
      <c r="Y31" s="665"/>
      <c r="Z31" s="723">
        <v>0</v>
      </c>
      <c r="AA31" s="723"/>
      <c r="AB31" s="723"/>
      <c r="AC31" s="723"/>
      <c r="AD31" s="724" t="s">
        <v>129</v>
      </c>
      <c r="AE31" s="724"/>
      <c r="AF31" s="724"/>
      <c r="AG31" s="724"/>
      <c r="AH31" s="724"/>
      <c r="AI31" s="724"/>
      <c r="AJ31" s="724"/>
      <c r="AK31" s="724"/>
      <c r="AL31" s="666" t="s">
        <v>230</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98.9</v>
      </c>
      <c r="BH31" s="662"/>
      <c r="BI31" s="662"/>
      <c r="BJ31" s="662"/>
      <c r="BK31" s="662"/>
      <c r="BL31" s="662"/>
      <c r="BM31" s="667">
        <v>95.4</v>
      </c>
      <c r="BN31" s="740"/>
      <c r="BO31" s="740"/>
      <c r="BP31" s="740"/>
      <c r="BQ31" s="701"/>
      <c r="BR31" s="739">
        <v>98.4</v>
      </c>
      <c r="BS31" s="662"/>
      <c r="BT31" s="662"/>
      <c r="BU31" s="662"/>
      <c r="BV31" s="662"/>
      <c r="BW31" s="662"/>
      <c r="BX31" s="667">
        <v>94.3</v>
      </c>
      <c r="BY31" s="740"/>
      <c r="BZ31" s="740"/>
      <c r="CA31" s="740"/>
      <c r="CB31" s="701"/>
      <c r="CD31" s="747"/>
      <c r="CE31" s="748"/>
      <c r="CF31" s="705" t="s">
        <v>316</v>
      </c>
      <c r="CG31" s="702"/>
      <c r="CH31" s="702"/>
      <c r="CI31" s="702"/>
      <c r="CJ31" s="702"/>
      <c r="CK31" s="702"/>
      <c r="CL31" s="702"/>
      <c r="CM31" s="702"/>
      <c r="CN31" s="702"/>
      <c r="CO31" s="702"/>
      <c r="CP31" s="702"/>
      <c r="CQ31" s="703"/>
      <c r="CR31" s="661">
        <v>57320</v>
      </c>
      <c r="CS31" s="662"/>
      <c r="CT31" s="662"/>
      <c r="CU31" s="662"/>
      <c r="CV31" s="662"/>
      <c r="CW31" s="662"/>
      <c r="CX31" s="662"/>
      <c r="CY31" s="663"/>
      <c r="CZ31" s="666">
        <v>0.7</v>
      </c>
      <c r="DA31" s="695"/>
      <c r="DB31" s="695"/>
      <c r="DC31" s="696"/>
      <c r="DD31" s="669">
        <v>57320</v>
      </c>
      <c r="DE31" s="662"/>
      <c r="DF31" s="662"/>
      <c r="DG31" s="662"/>
      <c r="DH31" s="662"/>
      <c r="DI31" s="662"/>
      <c r="DJ31" s="662"/>
      <c r="DK31" s="663"/>
      <c r="DL31" s="669">
        <v>57320</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317</v>
      </c>
      <c r="C32" s="659"/>
      <c r="D32" s="659"/>
      <c r="E32" s="659"/>
      <c r="F32" s="659"/>
      <c r="G32" s="659"/>
      <c r="H32" s="659"/>
      <c r="I32" s="659"/>
      <c r="J32" s="659"/>
      <c r="K32" s="659"/>
      <c r="L32" s="659"/>
      <c r="M32" s="659"/>
      <c r="N32" s="659"/>
      <c r="O32" s="659"/>
      <c r="P32" s="659"/>
      <c r="Q32" s="660"/>
      <c r="R32" s="661">
        <v>261409</v>
      </c>
      <c r="S32" s="664"/>
      <c r="T32" s="664"/>
      <c r="U32" s="664"/>
      <c r="V32" s="664"/>
      <c r="W32" s="664"/>
      <c r="X32" s="664"/>
      <c r="Y32" s="665"/>
      <c r="Z32" s="723">
        <v>3</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99.4</v>
      </c>
      <c r="BH32" s="677"/>
      <c r="BI32" s="677"/>
      <c r="BJ32" s="677"/>
      <c r="BK32" s="677"/>
      <c r="BL32" s="677"/>
      <c r="BM32" s="721">
        <v>95.5</v>
      </c>
      <c r="BN32" s="677"/>
      <c r="BO32" s="677"/>
      <c r="BP32" s="677"/>
      <c r="BQ32" s="714"/>
      <c r="BR32" s="738">
        <v>98.9</v>
      </c>
      <c r="BS32" s="677"/>
      <c r="BT32" s="677"/>
      <c r="BU32" s="677"/>
      <c r="BV32" s="677"/>
      <c r="BW32" s="677"/>
      <c r="BX32" s="721">
        <v>94.3</v>
      </c>
      <c r="BY32" s="677"/>
      <c r="BZ32" s="677"/>
      <c r="CA32" s="677"/>
      <c r="CB32" s="714"/>
      <c r="CD32" s="749"/>
      <c r="CE32" s="750"/>
      <c r="CF32" s="705" t="s">
        <v>319</v>
      </c>
      <c r="CG32" s="702"/>
      <c r="CH32" s="702"/>
      <c r="CI32" s="702"/>
      <c r="CJ32" s="702"/>
      <c r="CK32" s="702"/>
      <c r="CL32" s="702"/>
      <c r="CM32" s="702"/>
      <c r="CN32" s="702"/>
      <c r="CO32" s="702"/>
      <c r="CP32" s="702"/>
      <c r="CQ32" s="703"/>
      <c r="CR32" s="661" t="s">
        <v>230</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230</v>
      </c>
      <c r="DX32" s="695"/>
      <c r="DY32" s="695"/>
      <c r="DZ32" s="695"/>
      <c r="EA32" s="695"/>
      <c r="EB32" s="695"/>
      <c r="EC32" s="697"/>
    </row>
    <row r="33" spans="2:133" ht="11.25" customHeight="1">
      <c r="B33" s="658" t="s">
        <v>320</v>
      </c>
      <c r="C33" s="659"/>
      <c r="D33" s="659"/>
      <c r="E33" s="659"/>
      <c r="F33" s="659"/>
      <c r="G33" s="659"/>
      <c r="H33" s="659"/>
      <c r="I33" s="659"/>
      <c r="J33" s="659"/>
      <c r="K33" s="659"/>
      <c r="L33" s="659"/>
      <c r="M33" s="659"/>
      <c r="N33" s="659"/>
      <c r="O33" s="659"/>
      <c r="P33" s="659"/>
      <c r="Q33" s="660"/>
      <c r="R33" s="661">
        <v>495269</v>
      </c>
      <c r="S33" s="664"/>
      <c r="T33" s="664"/>
      <c r="U33" s="664"/>
      <c r="V33" s="664"/>
      <c r="W33" s="664"/>
      <c r="X33" s="664"/>
      <c r="Y33" s="665"/>
      <c r="Z33" s="723">
        <v>5.8</v>
      </c>
      <c r="AA33" s="723"/>
      <c r="AB33" s="723"/>
      <c r="AC33" s="723"/>
      <c r="AD33" s="724" t="s">
        <v>230</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3912396</v>
      </c>
      <c r="CS33" s="662"/>
      <c r="CT33" s="662"/>
      <c r="CU33" s="662"/>
      <c r="CV33" s="662"/>
      <c r="CW33" s="662"/>
      <c r="CX33" s="662"/>
      <c r="CY33" s="663"/>
      <c r="CZ33" s="666">
        <v>48.1</v>
      </c>
      <c r="DA33" s="695"/>
      <c r="DB33" s="695"/>
      <c r="DC33" s="696"/>
      <c r="DD33" s="669">
        <v>3484089</v>
      </c>
      <c r="DE33" s="662"/>
      <c r="DF33" s="662"/>
      <c r="DG33" s="662"/>
      <c r="DH33" s="662"/>
      <c r="DI33" s="662"/>
      <c r="DJ33" s="662"/>
      <c r="DK33" s="663"/>
      <c r="DL33" s="669">
        <v>2557956</v>
      </c>
      <c r="DM33" s="662"/>
      <c r="DN33" s="662"/>
      <c r="DO33" s="662"/>
      <c r="DP33" s="662"/>
      <c r="DQ33" s="662"/>
      <c r="DR33" s="662"/>
      <c r="DS33" s="662"/>
      <c r="DT33" s="662"/>
      <c r="DU33" s="662"/>
      <c r="DV33" s="663"/>
      <c r="DW33" s="666">
        <v>43.4</v>
      </c>
      <c r="DX33" s="695"/>
      <c r="DY33" s="695"/>
      <c r="DZ33" s="695"/>
      <c r="EA33" s="695"/>
      <c r="EB33" s="695"/>
      <c r="EC33" s="697"/>
    </row>
    <row r="34" spans="2:133" ht="11.25" customHeight="1">
      <c r="B34" s="658" t="s">
        <v>322</v>
      </c>
      <c r="C34" s="659"/>
      <c r="D34" s="659"/>
      <c r="E34" s="659"/>
      <c r="F34" s="659"/>
      <c r="G34" s="659"/>
      <c r="H34" s="659"/>
      <c r="I34" s="659"/>
      <c r="J34" s="659"/>
      <c r="K34" s="659"/>
      <c r="L34" s="659"/>
      <c r="M34" s="659"/>
      <c r="N34" s="659"/>
      <c r="O34" s="659"/>
      <c r="P34" s="659"/>
      <c r="Q34" s="660"/>
      <c r="R34" s="661">
        <v>295874</v>
      </c>
      <c r="S34" s="664"/>
      <c r="T34" s="664"/>
      <c r="U34" s="664"/>
      <c r="V34" s="664"/>
      <c r="W34" s="664"/>
      <c r="X34" s="664"/>
      <c r="Y34" s="665"/>
      <c r="Z34" s="723">
        <v>3.4</v>
      </c>
      <c r="AA34" s="723"/>
      <c r="AB34" s="723"/>
      <c r="AC34" s="723"/>
      <c r="AD34" s="724">
        <v>26</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1214811</v>
      </c>
      <c r="CS34" s="664"/>
      <c r="CT34" s="664"/>
      <c r="CU34" s="664"/>
      <c r="CV34" s="664"/>
      <c r="CW34" s="664"/>
      <c r="CX34" s="664"/>
      <c r="CY34" s="665"/>
      <c r="CZ34" s="666">
        <v>14.9</v>
      </c>
      <c r="DA34" s="695"/>
      <c r="DB34" s="695"/>
      <c r="DC34" s="696"/>
      <c r="DD34" s="669">
        <v>968114</v>
      </c>
      <c r="DE34" s="664"/>
      <c r="DF34" s="664"/>
      <c r="DG34" s="664"/>
      <c r="DH34" s="664"/>
      <c r="DI34" s="664"/>
      <c r="DJ34" s="664"/>
      <c r="DK34" s="665"/>
      <c r="DL34" s="669">
        <v>831312</v>
      </c>
      <c r="DM34" s="664"/>
      <c r="DN34" s="664"/>
      <c r="DO34" s="664"/>
      <c r="DP34" s="664"/>
      <c r="DQ34" s="664"/>
      <c r="DR34" s="664"/>
      <c r="DS34" s="664"/>
      <c r="DT34" s="664"/>
      <c r="DU34" s="664"/>
      <c r="DV34" s="665"/>
      <c r="DW34" s="666">
        <v>14.1</v>
      </c>
      <c r="DX34" s="695"/>
      <c r="DY34" s="695"/>
      <c r="DZ34" s="695"/>
      <c r="EA34" s="695"/>
      <c r="EB34" s="695"/>
      <c r="EC34" s="697"/>
    </row>
    <row r="35" spans="2:133" ht="11.25" customHeight="1">
      <c r="B35" s="658" t="s">
        <v>326</v>
      </c>
      <c r="C35" s="659"/>
      <c r="D35" s="659"/>
      <c r="E35" s="659"/>
      <c r="F35" s="659"/>
      <c r="G35" s="659"/>
      <c r="H35" s="659"/>
      <c r="I35" s="659"/>
      <c r="J35" s="659"/>
      <c r="K35" s="659"/>
      <c r="L35" s="659"/>
      <c r="M35" s="659"/>
      <c r="N35" s="659"/>
      <c r="O35" s="659"/>
      <c r="P35" s="659"/>
      <c r="Q35" s="660"/>
      <c r="R35" s="661">
        <v>460056</v>
      </c>
      <c r="S35" s="664"/>
      <c r="T35" s="664"/>
      <c r="U35" s="664"/>
      <c r="V35" s="664"/>
      <c r="W35" s="664"/>
      <c r="X35" s="664"/>
      <c r="Y35" s="665"/>
      <c r="Z35" s="723">
        <v>5.3</v>
      </c>
      <c r="AA35" s="723"/>
      <c r="AB35" s="723"/>
      <c r="AC35" s="723"/>
      <c r="AD35" s="724" t="s">
        <v>230</v>
      </c>
      <c r="AE35" s="724"/>
      <c r="AF35" s="724"/>
      <c r="AG35" s="724"/>
      <c r="AH35" s="724"/>
      <c r="AI35" s="724"/>
      <c r="AJ35" s="724"/>
      <c r="AK35" s="724"/>
      <c r="AL35" s="666" t="s">
        <v>230</v>
      </c>
      <c r="AM35" s="667"/>
      <c r="AN35" s="667"/>
      <c r="AO35" s="725"/>
      <c r="AP35" s="234"/>
      <c r="AQ35" s="729" t="s">
        <v>327</v>
      </c>
      <c r="AR35" s="730"/>
      <c r="AS35" s="730"/>
      <c r="AT35" s="730"/>
      <c r="AU35" s="730"/>
      <c r="AV35" s="730"/>
      <c r="AW35" s="730"/>
      <c r="AX35" s="730"/>
      <c r="AY35" s="731"/>
      <c r="AZ35" s="726">
        <v>1161696</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122252</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70336</v>
      </c>
      <c r="CS35" s="662"/>
      <c r="CT35" s="662"/>
      <c r="CU35" s="662"/>
      <c r="CV35" s="662"/>
      <c r="CW35" s="662"/>
      <c r="CX35" s="662"/>
      <c r="CY35" s="663"/>
      <c r="CZ35" s="666">
        <v>0.9</v>
      </c>
      <c r="DA35" s="695"/>
      <c r="DB35" s="695"/>
      <c r="DC35" s="696"/>
      <c r="DD35" s="669">
        <v>59764</v>
      </c>
      <c r="DE35" s="662"/>
      <c r="DF35" s="662"/>
      <c r="DG35" s="662"/>
      <c r="DH35" s="662"/>
      <c r="DI35" s="662"/>
      <c r="DJ35" s="662"/>
      <c r="DK35" s="663"/>
      <c r="DL35" s="669">
        <v>55171</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330</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129</v>
      </c>
      <c r="AA36" s="723"/>
      <c r="AB36" s="723"/>
      <c r="AC36" s="723"/>
      <c r="AD36" s="724" t="s">
        <v>230</v>
      </c>
      <c r="AE36" s="724"/>
      <c r="AF36" s="724"/>
      <c r="AG36" s="724"/>
      <c r="AH36" s="724"/>
      <c r="AI36" s="724"/>
      <c r="AJ36" s="724"/>
      <c r="AK36" s="724"/>
      <c r="AL36" s="666" t="s">
        <v>230</v>
      </c>
      <c r="AM36" s="667"/>
      <c r="AN36" s="667"/>
      <c r="AO36" s="725"/>
      <c r="AQ36" s="698" t="s">
        <v>331</v>
      </c>
      <c r="AR36" s="699"/>
      <c r="AS36" s="699"/>
      <c r="AT36" s="699"/>
      <c r="AU36" s="699"/>
      <c r="AV36" s="699"/>
      <c r="AW36" s="699"/>
      <c r="AX36" s="699"/>
      <c r="AY36" s="700"/>
      <c r="AZ36" s="661">
        <v>306097</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218940</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1056492</v>
      </c>
      <c r="CS36" s="664"/>
      <c r="CT36" s="664"/>
      <c r="CU36" s="664"/>
      <c r="CV36" s="664"/>
      <c r="CW36" s="664"/>
      <c r="CX36" s="664"/>
      <c r="CY36" s="665"/>
      <c r="CZ36" s="666">
        <v>13</v>
      </c>
      <c r="DA36" s="695"/>
      <c r="DB36" s="695"/>
      <c r="DC36" s="696"/>
      <c r="DD36" s="669">
        <v>1021250</v>
      </c>
      <c r="DE36" s="664"/>
      <c r="DF36" s="664"/>
      <c r="DG36" s="664"/>
      <c r="DH36" s="664"/>
      <c r="DI36" s="664"/>
      <c r="DJ36" s="664"/>
      <c r="DK36" s="665"/>
      <c r="DL36" s="669">
        <v>878355</v>
      </c>
      <c r="DM36" s="664"/>
      <c r="DN36" s="664"/>
      <c r="DO36" s="664"/>
      <c r="DP36" s="664"/>
      <c r="DQ36" s="664"/>
      <c r="DR36" s="664"/>
      <c r="DS36" s="664"/>
      <c r="DT36" s="664"/>
      <c r="DU36" s="664"/>
      <c r="DV36" s="665"/>
      <c r="DW36" s="666">
        <v>14.9</v>
      </c>
      <c r="DX36" s="695"/>
      <c r="DY36" s="695"/>
      <c r="DZ36" s="695"/>
      <c r="EA36" s="695"/>
      <c r="EB36" s="695"/>
      <c r="EC36" s="697"/>
    </row>
    <row r="37" spans="2:133" ht="11.25" customHeight="1">
      <c r="B37" s="658" t="s">
        <v>334</v>
      </c>
      <c r="C37" s="659"/>
      <c r="D37" s="659"/>
      <c r="E37" s="659"/>
      <c r="F37" s="659"/>
      <c r="G37" s="659"/>
      <c r="H37" s="659"/>
      <c r="I37" s="659"/>
      <c r="J37" s="659"/>
      <c r="K37" s="659"/>
      <c r="L37" s="659"/>
      <c r="M37" s="659"/>
      <c r="N37" s="659"/>
      <c r="O37" s="659"/>
      <c r="P37" s="659"/>
      <c r="Q37" s="660"/>
      <c r="R37" s="661">
        <v>405756</v>
      </c>
      <c r="S37" s="664"/>
      <c r="T37" s="664"/>
      <c r="U37" s="664"/>
      <c r="V37" s="664"/>
      <c r="W37" s="664"/>
      <c r="X37" s="664"/>
      <c r="Y37" s="665"/>
      <c r="Z37" s="723">
        <v>4.7</v>
      </c>
      <c r="AA37" s="723"/>
      <c r="AB37" s="723"/>
      <c r="AC37" s="723"/>
      <c r="AD37" s="724" t="s">
        <v>230</v>
      </c>
      <c r="AE37" s="724"/>
      <c r="AF37" s="724"/>
      <c r="AG37" s="724"/>
      <c r="AH37" s="724"/>
      <c r="AI37" s="724"/>
      <c r="AJ37" s="724"/>
      <c r="AK37" s="724"/>
      <c r="AL37" s="666" t="s">
        <v>129</v>
      </c>
      <c r="AM37" s="667"/>
      <c r="AN37" s="667"/>
      <c r="AO37" s="725"/>
      <c r="AQ37" s="698" t="s">
        <v>335</v>
      </c>
      <c r="AR37" s="699"/>
      <c r="AS37" s="699"/>
      <c r="AT37" s="699"/>
      <c r="AU37" s="699"/>
      <c r="AV37" s="699"/>
      <c r="AW37" s="699"/>
      <c r="AX37" s="699"/>
      <c r="AY37" s="700"/>
      <c r="AZ37" s="661">
        <v>4636</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4333</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737504</v>
      </c>
      <c r="CS37" s="662"/>
      <c r="CT37" s="662"/>
      <c r="CU37" s="662"/>
      <c r="CV37" s="662"/>
      <c r="CW37" s="662"/>
      <c r="CX37" s="662"/>
      <c r="CY37" s="663"/>
      <c r="CZ37" s="666">
        <v>9.1</v>
      </c>
      <c r="DA37" s="695"/>
      <c r="DB37" s="695"/>
      <c r="DC37" s="696"/>
      <c r="DD37" s="669">
        <v>737472</v>
      </c>
      <c r="DE37" s="662"/>
      <c r="DF37" s="662"/>
      <c r="DG37" s="662"/>
      <c r="DH37" s="662"/>
      <c r="DI37" s="662"/>
      <c r="DJ37" s="662"/>
      <c r="DK37" s="663"/>
      <c r="DL37" s="669">
        <v>665286</v>
      </c>
      <c r="DM37" s="662"/>
      <c r="DN37" s="662"/>
      <c r="DO37" s="662"/>
      <c r="DP37" s="662"/>
      <c r="DQ37" s="662"/>
      <c r="DR37" s="662"/>
      <c r="DS37" s="662"/>
      <c r="DT37" s="662"/>
      <c r="DU37" s="662"/>
      <c r="DV37" s="663"/>
      <c r="DW37" s="666">
        <v>11.3</v>
      </c>
      <c r="DX37" s="695"/>
      <c r="DY37" s="695"/>
      <c r="DZ37" s="695"/>
      <c r="EA37" s="695"/>
      <c r="EB37" s="695"/>
      <c r="EC37" s="697"/>
    </row>
    <row r="38" spans="2:133" ht="11.25" customHeight="1">
      <c r="B38" s="673" t="s">
        <v>338</v>
      </c>
      <c r="C38" s="674"/>
      <c r="D38" s="674"/>
      <c r="E38" s="674"/>
      <c r="F38" s="674"/>
      <c r="G38" s="674"/>
      <c r="H38" s="674"/>
      <c r="I38" s="674"/>
      <c r="J38" s="674"/>
      <c r="K38" s="674"/>
      <c r="L38" s="674"/>
      <c r="M38" s="674"/>
      <c r="N38" s="674"/>
      <c r="O38" s="674"/>
      <c r="P38" s="674"/>
      <c r="Q38" s="675"/>
      <c r="R38" s="676">
        <v>8602452</v>
      </c>
      <c r="S38" s="713"/>
      <c r="T38" s="713"/>
      <c r="U38" s="713"/>
      <c r="V38" s="713"/>
      <c r="W38" s="713"/>
      <c r="X38" s="713"/>
      <c r="Y38" s="718"/>
      <c r="Z38" s="719">
        <v>100</v>
      </c>
      <c r="AA38" s="719"/>
      <c r="AB38" s="719"/>
      <c r="AC38" s="719"/>
      <c r="AD38" s="720">
        <v>5482429</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129</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7227</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1157060</v>
      </c>
      <c r="CS38" s="664"/>
      <c r="CT38" s="664"/>
      <c r="CU38" s="664"/>
      <c r="CV38" s="664"/>
      <c r="CW38" s="664"/>
      <c r="CX38" s="664"/>
      <c r="CY38" s="665"/>
      <c r="CZ38" s="666">
        <v>14.2</v>
      </c>
      <c r="DA38" s="695"/>
      <c r="DB38" s="695"/>
      <c r="DC38" s="696"/>
      <c r="DD38" s="669">
        <v>1021283</v>
      </c>
      <c r="DE38" s="664"/>
      <c r="DF38" s="664"/>
      <c r="DG38" s="664"/>
      <c r="DH38" s="664"/>
      <c r="DI38" s="664"/>
      <c r="DJ38" s="664"/>
      <c r="DK38" s="665"/>
      <c r="DL38" s="669">
        <v>793118</v>
      </c>
      <c r="DM38" s="664"/>
      <c r="DN38" s="664"/>
      <c r="DO38" s="664"/>
      <c r="DP38" s="664"/>
      <c r="DQ38" s="664"/>
      <c r="DR38" s="664"/>
      <c r="DS38" s="664"/>
      <c r="DT38" s="664"/>
      <c r="DU38" s="664"/>
      <c r="DV38" s="665"/>
      <c r="DW38" s="666">
        <v>13.5</v>
      </c>
      <c r="DX38" s="695"/>
      <c r="DY38" s="695"/>
      <c r="DZ38" s="695"/>
      <c r="EA38" s="695"/>
      <c r="EB38" s="695"/>
      <c r="EC38" s="697"/>
    </row>
    <row r="39" spans="2:133" ht="11.25" customHeight="1">
      <c r="AQ39" s="698" t="s">
        <v>342</v>
      </c>
      <c r="AR39" s="699"/>
      <c r="AS39" s="699"/>
      <c r="AT39" s="699"/>
      <c r="AU39" s="699"/>
      <c r="AV39" s="699"/>
      <c r="AW39" s="699"/>
      <c r="AX39" s="699"/>
      <c r="AY39" s="700"/>
      <c r="AZ39" s="661" t="s">
        <v>129</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106</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413697</v>
      </c>
      <c r="CS39" s="662"/>
      <c r="CT39" s="662"/>
      <c r="CU39" s="662"/>
      <c r="CV39" s="662"/>
      <c r="CW39" s="662"/>
      <c r="CX39" s="662"/>
      <c r="CY39" s="663"/>
      <c r="CZ39" s="666">
        <v>5.0999999999999996</v>
      </c>
      <c r="DA39" s="695"/>
      <c r="DB39" s="695"/>
      <c r="DC39" s="696"/>
      <c r="DD39" s="669">
        <v>413678</v>
      </c>
      <c r="DE39" s="662"/>
      <c r="DF39" s="662"/>
      <c r="DG39" s="662"/>
      <c r="DH39" s="662"/>
      <c r="DI39" s="662"/>
      <c r="DJ39" s="662"/>
      <c r="DK39" s="663"/>
      <c r="DL39" s="669" t="s">
        <v>230</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346</v>
      </c>
      <c r="AR40" s="699"/>
      <c r="AS40" s="699"/>
      <c r="AT40" s="699"/>
      <c r="AU40" s="699"/>
      <c r="AV40" s="699"/>
      <c r="AW40" s="699"/>
      <c r="AX40" s="699"/>
      <c r="AY40" s="700"/>
      <c r="AZ40" s="661">
        <v>257306</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t="s">
        <v>230</v>
      </c>
      <c r="CS40" s="664"/>
      <c r="CT40" s="664"/>
      <c r="CU40" s="664"/>
      <c r="CV40" s="664"/>
      <c r="CW40" s="664"/>
      <c r="CX40" s="664"/>
      <c r="CY40" s="665"/>
      <c r="CZ40" s="666" t="s">
        <v>230</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230</v>
      </c>
      <c r="DX40" s="695"/>
      <c r="DY40" s="695"/>
      <c r="DZ40" s="695"/>
      <c r="EA40" s="695"/>
      <c r="EB40" s="695"/>
      <c r="EC40" s="697"/>
    </row>
    <row r="41" spans="2:133" ht="11.25" customHeight="1">
      <c r="AQ41" s="710" t="s">
        <v>349</v>
      </c>
      <c r="AR41" s="711"/>
      <c r="AS41" s="711"/>
      <c r="AT41" s="711"/>
      <c r="AU41" s="711"/>
      <c r="AV41" s="711"/>
      <c r="AW41" s="711"/>
      <c r="AX41" s="711"/>
      <c r="AY41" s="712"/>
      <c r="AZ41" s="676">
        <v>593657</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309</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230</v>
      </c>
      <c r="CS41" s="662"/>
      <c r="CT41" s="662"/>
      <c r="CU41" s="662"/>
      <c r="CV41" s="662"/>
      <c r="CW41" s="662"/>
      <c r="CX41" s="662"/>
      <c r="CY41" s="663"/>
      <c r="CZ41" s="666" t="s">
        <v>129</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191538</v>
      </c>
      <c r="CS42" s="664"/>
      <c r="CT42" s="664"/>
      <c r="CU42" s="664"/>
      <c r="CV42" s="664"/>
      <c r="CW42" s="664"/>
      <c r="CX42" s="664"/>
      <c r="CY42" s="665"/>
      <c r="CZ42" s="666">
        <v>2.4</v>
      </c>
      <c r="DA42" s="667"/>
      <c r="DB42" s="667"/>
      <c r="DC42" s="668"/>
      <c r="DD42" s="669">
        <v>98549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5578</v>
      </c>
      <c r="CS43" s="662"/>
      <c r="CT43" s="662"/>
      <c r="CU43" s="662"/>
      <c r="CV43" s="662"/>
      <c r="CW43" s="662"/>
      <c r="CX43" s="662"/>
      <c r="CY43" s="663"/>
      <c r="CZ43" s="666">
        <v>0.1</v>
      </c>
      <c r="DA43" s="695"/>
      <c r="DB43" s="695"/>
      <c r="DC43" s="696"/>
      <c r="DD43" s="669">
        <v>5578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356</v>
      </c>
      <c r="CD44" s="689" t="s">
        <v>308</v>
      </c>
      <c r="CE44" s="690"/>
      <c r="CF44" s="658" t="s">
        <v>357</v>
      </c>
      <c r="CG44" s="659"/>
      <c r="CH44" s="659"/>
      <c r="CI44" s="659"/>
      <c r="CJ44" s="659"/>
      <c r="CK44" s="659"/>
      <c r="CL44" s="659"/>
      <c r="CM44" s="659"/>
      <c r="CN44" s="659"/>
      <c r="CO44" s="659"/>
      <c r="CP44" s="659"/>
      <c r="CQ44" s="660"/>
      <c r="CR44" s="661">
        <v>190544</v>
      </c>
      <c r="CS44" s="664"/>
      <c r="CT44" s="664"/>
      <c r="CU44" s="664"/>
      <c r="CV44" s="664"/>
      <c r="CW44" s="664"/>
      <c r="CX44" s="664"/>
      <c r="CY44" s="665"/>
      <c r="CZ44" s="666">
        <v>2.2999999999999998</v>
      </c>
      <c r="DA44" s="667"/>
      <c r="DB44" s="667"/>
      <c r="DC44" s="668"/>
      <c r="DD44" s="669">
        <v>98217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358</v>
      </c>
      <c r="CG45" s="659"/>
      <c r="CH45" s="659"/>
      <c r="CI45" s="659"/>
      <c r="CJ45" s="659"/>
      <c r="CK45" s="659"/>
      <c r="CL45" s="659"/>
      <c r="CM45" s="659"/>
      <c r="CN45" s="659"/>
      <c r="CO45" s="659"/>
      <c r="CP45" s="659"/>
      <c r="CQ45" s="660"/>
      <c r="CR45" s="661">
        <v>135947</v>
      </c>
      <c r="CS45" s="662"/>
      <c r="CT45" s="662"/>
      <c r="CU45" s="662"/>
      <c r="CV45" s="662"/>
      <c r="CW45" s="662"/>
      <c r="CX45" s="662"/>
      <c r="CY45" s="663"/>
      <c r="CZ45" s="666">
        <v>1.7</v>
      </c>
      <c r="DA45" s="695"/>
      <c r="DB45" s="695"/>
      <c r="DC45" s="696"/>
      <c r="DD45" s="669">
        <v>47401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359</v>
      </c>
      <c r="CG46" s="659"/>
      <c r="CH46" s="659"/>
      <c r="CI46" s="659"/>
      <c r="CJ46" s="659"/>
      <c r="CK46" s="659"/>
      <c r="CL46" s="659"/>
      <c r="CM46" s="659"/>
      <c r="CN46" s="659"/>
      <c r="CO46" s="659"/>
      <c r="CP46" s="659"/>
      <c r="CQ46" s="660"/>
      <c r="CR46" s="661">
        <v>54597</v>
      </c>
      <c r="CS46" s="664"/>
      <c r="CT46" s="664"/>
      <c r="CU46" s="664"/>
      <c r="CV46" s="664"/>
      <c r="CW46" s="664"/>
      <c r="CX46" s="664"/>
      <c r="CY46" s="665"/>
      <c r="CZ46" s="666">
        <v>0.7</v>
      </c>
      <c r="DA46" s="667"/>
      <c r="DB46" s="667"/>
      <c r="DC46" s="668"/>
      <c r="DD46" s="669">
        <v>50816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360</v>
      </c>
      <c r="CG47" s="659"/>
      <c r="CH47" s="659"/>
      <c r="CI47" s="659"/>
      <c r="CJ47" s="659"/>
      <c r="CK47" s="659"/>
      <c r="CL47" s="659"/>
      <c r="CM47" s="659"/>
      <c r="CN47" s="659"/>
      <c r="CO47" s="659"/>
      <c r="CP47" s="659"/>
      <c r="CQ47" s="660"/>
      <c r="CR47" s="661">
        <v>994</v>
      </c>
      <c r="CS47" s="662"/>
      <c r="CT47" s="662"/>
      <c r="CU47" s="662"/>
      <c r="CV47" s="662"/>
      <c r="CW47" s="662"/>
      <c r="CX47" s="662"/>
      <c r="CY47" s="663"/>
      <c r="CZ47" s="666">
        <v>0</v>
      </c>
      <c r="DA47" s="695"/>
      <c r="DB47" s="695"/>
      <c r="DC47" s="696"/>
      <c r="DD47" s="669">
        <v>332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361</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362</v>
      </c>
      <c r="CE49" s="674"/>
      <c r="CF49" s="674"/>
      <c r="CG49" s="674"/>
      <c r="CH49" s="674"/>
      <c r="CI49" s="674"/>
      <c r="CJ49" s="674"/>
      <c r="CK49" s="674"/>
      <c r="CL49" s="674"/>
      <c r="CM49" s="674"/>
      <c r="CN49" s="674"/>
      <c r="CO49" s="674"/>
      <c r="CP49" s="674"/>
      <c r="CQ49" s="675"/>
      <c r="CR49" s="676">
        <v>8126465</v>
      </c>
      <c r="CS49" s="677"/>
      <c r="CT49" s="677"/>
      <c r="CU49" s="677"/>
      <c r="CV49" s="677"/>
      <c r="CW49" s="677"/>
      <c r="CX49" s="677"/>
      <c r="CY49" s="678"/>
      <c r="CZ49" s="679">
        <v>100</v>
      </c>
      <c r="DA49" s="680"/>
      <c r="DB49" s="680"/>
      <c r="DC49" s="681"/>
      <c r="DD49" s="682">
        <v>6306132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aXhk5AAzRtlZmCFZzorGdfZa8/piL0yYBT/MXTjW4PzpXwJ5zm7ucpyoHOkhh6R7hxEd69XdbIH37zkkiUftIw==" saltValue="NKZBuU2i30d1M8N1UQ3s2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385</v>
      </c>
      <c r="C7" s="1140"/>
      <c r="D7" s="1140"/>
      <c r="E7" s="1140"/>
      <c r="F7" s="1140"/>
      <c r="G7" s="1140"/>
      <c r="H7" s="1140"/>
      <c r="I7" s="1140"/>
      <c r="J7" s="1140"/>
      <c r="K7" s="1140"/>
      <c r="L7" s="1140"/>
      <c r="M7" s="1140"/>
      <c r="N7" s="1140"/>
      <c r="O7" s="1140"/>
      <c r="P7" s="1141"/>
      <c r="Q7" s="1193">
        <v>8606</v>
      </c>
      <c r="R7" s="1194"/>
      <c r="S7" s="1194"/>
      <c r="T7" s="1194"/>
      <c r="U7" s="1194"/>
      <c r="V7" s="1194">
        <v>8130</v>
      </c>
      <c r="W7" s="1194"/>
      <c r="X7" s="1194"/>
      <c r="Y7" s="1194"/>
      <c r="Z7" s="1194"/>
      <c r="AA7" s="1194">
        <v>476</v>
      </c>
      <c r="AB7" s="1194"/>
      <c r="AC7" s="1194"/>
      <c r="AD7" s="1194"/>
      <c r="AE7" s="1195"/>
      <c r="AF7" s="1196">
        <v>418</v>
      </c>
      <c r="AG7" s="1197"/>
      <c r="AH7" s="1197"/>
      <c r="AI7" s="1197"/>
      <c r="AJ7" s="1198"/>
      <c r="AK7" s="1180">
        <v>261</v>
      </c>
      <c r="AL7" s="1181"/>
      <c r="AM7" s="1181"/>
      <c r="AN7" s="1181"/>
      <c r="AO7" s="1181"/>
      <c r="AP7" s="1181">
        <v>7808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1</v>
      </c>
      <c r="CI7" s="1178"/>
      <c r="CJ7" s="1178"/>
      <c r="CK7" s="1178"/>
      <c r="CL7" s="1179"/>
      <c r="CM7" s="1177">
        <v>90</v>
      </c>
      <c r="CN7" s="1178"/>
      <c r="CO7" s="1178"/>
      <c r="CP7" s="1178"/>
      <c r="CQ7" s="1179"/>
      <c r="CR7" s="1177">
        <v>4</v>
      </c>
      <c r="CS7" s="1178"/>
      <c r="CT7" s="1178"/>
      <c r="CU7" s="1178"/>
      <c r="CV7" s="1179"/>
      <c r="CW7" s="1136" t="s">
        <v>564</v>
      </c>
      <c r="CX7" s="1136"/>
      <c r="CY7" s="1136"/>
      <c r="CZ7" s="1136"/>
      <c r="DA7" s="1136"/>
      <c r="DB7" s="1177">
        <v>92</v>
      </c>
      <c r="DC7" s="1178"/>
      <c r="DD7" s="1178"/>
      <c r="DE7" s="1178"/>
      <c r="DF7" s="1179"/>
      <c r="DG7" s="1177">
        <v>232</v>
      </c>
      <c r="DH7" s="1178"/>
      <c r="DI7" s="1178"/>
      <c r="DJ7" s="1178"/>
      <c r="DK7" s="1179"/>
      <c r="DL7" s="1136" t="s">
        <v>564</v>
      </c>
      <c r="DM7" s="1136"/>
      <c r="DN7" s="1136"/>
      <c r="DO7" s="1136"/>
      <c r="DP7" s="1136"/>
      <c r="DQ7" s="1136" t="s">
        <v>564</v>
      </c>
      <c r="DR7" s="1136"/>
      <c r="DS7" s="1136"/>
      <c r="DT7" s="1136"/>
      <c r="DU7" s="1136"/>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418</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3785</v>
      </c>
      <c r="R28" s="1143"/>
      <c r="S28" s="1143"/>
      <c r="T28" s="1143"/>
      <c r="U28" s="1143"/>
      <c r="V28" s="1143">
        <v>3663</v>
      </c>
      <c r="W28" s="1143"/>
      <c r="X28" s="1143"/>
      <c r="Y28" s="1143"/>
      <c r="Z28" s="1143"/>
      <c r="AA28" s="1143">
        <v>122</v>
      </c>
      <c r="AB28" s="1143"/>
      <c r="AC28" s="1143"/>
      <c r="AD28" s="1143"/>
      <c r="AE28" s="1144"/>
      <c r="AF28" s="1145">
        <v>122</v>
      </c>
      <c r="AG28" s="1143"/>
      <c r="AH28" s="1143"/>
      <c r="AI28" s="1143"/>
      <c r="AJ28" s="1146"/>
      <c r="AK28" s="1147">
        <v>267</v>
      </c>
      <c r="AL28" s="1135"/>
      <c r="AM28" s="1135"/>
      <c r="AN28" s="1135"/>
      <c r="AO28" s="1135"/>
      <c r="AP28" s="1135" t="s">
        <v>564</v>
      </c>
      <c r="AQ28" s="1135"/>
      <c r="AR28" s="1135"/>
      <c r="AS28" s="1135"/>
      <c r="AT28" s="1135"/>
      <c r="AU28" s="1135" t="s">
        <v>564</v>
      </c>
      <c r="AV28" s="1135"/>
      <c r="AW28" s="1135"/>
      <c r="AX28" s="1135"/>
      <c r="AY28" s="1135"/>
      <c r="AZ28" s="1136" t="s">
        <v>564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1890</v>
      </c>
      <c r="R29" s="1133"/>
      <c r="S29" s="1133"/>
      <c r="T29" s="1133"/>
      <c r="U29" s="1133"/>
      <c r="V29" s="1133">
        <v>1736</v>
      </c>
      <c r="W29" s="1133"/>
      <c r="X29" s="1133"/>
      <c r="Y29" s="1133"/>
      <c r="Z29" s="1133"/>
      <c r="AA29" s="1133">
        <v>154</v>
      </c>
      <c r="AB29" s="1133"/>
      <c r="AC29" s="1133"/>
      <c r="AD29" s="1133"/>
      <c r="AE29" s="1134"/>
      <c r="AF29" s="1108">
        <v>154</v>
      </c>
      <c r="AG29" s="1109"/>
      <c r="AH29" s="1109"/>
      <c r="AI29" s="1109"/>
      <c r="AJ29" s="1110"/>
      <c r="AK29" s="1069">
        <v>303</v>
      </c>
      <c r="AL29" s="1060"/>
      <c r="AM29" s="1060"/>
      <c r="AN29" s="1060"/>
      <c r="AO29" s="1060"/>
      <c r="AP29" s="1060" t="s">
        <v>565</v>
      </c>
      <c r="AQ29" s="1060"/>
      <c r="AR29" s="1060"/>
      <c r="AS29" s="1060"/>
      <c r="AT29" s="1060"/>
      <c r="AU29" s="1060" t="s">
        <v>565</v>
      </c>
      <c r="AV29" s="1060"/>
      <c r="AW29" s="1060"/>
      <c r="AX29" s="1060"/>
      <c r="AY29" s="1060"/>
      <c r="AZ29" s="1060" t="s">
        <v>565</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296</v>
      </c>
      <c r="R30" s="1133"/>
      <c r="S30" s="1133"/>
      <c r="T30" s="1133"/>
      <c r="U30" s="1133"/>
      <c r="V30" s="1133">
        <v>295</v>
      </c>
      <c r="W30" s="1133"/>
      <c r="X30" s="1133"/>
      <c r="Y30" s="1133"/>
      <c r="Z30" s="1133"/>
      <c r="AA30" s="1133">
        <v>1</v>
      </c>
      <c r="AB30" s="1133"/>
      <c r="AC30" s="1133"/>
      <c r="AD30" s="1133"/>
      <c r="AE30" s="1134"/>
      <c r="AF30" s="1108">
        <v>1</v>
      </c>
      <c r="AG30" s="1109"/>
      <c r="AH30" s="1109"/>
      <c r="AI30" s="1109"/>
      <c r="AJ30" s="1110"/>
      <c r="AK30" s="1069">
        <v>75</v>
      </c>
      <c r="AL30" s="1060"/>
      <c r="AM30" s="1060"/>
      <c r="AN30" s="1060"/>
      <c r="AO30" s="1060"/>
      <c r="AP30" s="1060" t="s">
        <v>564</v>
      </c>
      <c r="AQ30" s="1060"/>
      <c r="AR30" s="1060"/>
      <c r="AS30" s="1060"/>
      <c r="AT30" s="1060"/>
      <c r="AU30" s="1060" t="s">
        <v>564</v>
      </c>
      <c r="AV30" s="1060"/>
      <c r="AW30" s="1060"/>
      <c r="AX30" s="1060"/>
      <c r="AY30" s="1060"/>
      <c r="AZ30" s="1060" t="s">
        <v>564</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595</v>
      </c>
      <c r="R31" s="1133"/>
      <c r="S31" s="1133"/>
      <c r="T31" s="1133"/>
      <c r="U31" s="1133"/>
      <c r="V31" s="1133">
        <v>582</v>
      </c>
      <c r="W31" s="1133"/>
      <c r="X31" s="1133"/>
      <c r="Y31" s="1133"/>
      <c r="Z31" s="1133"/>
      <c r="AA31" s="1133">
        <v>13</v>
      </c>
      <c r="AB31" s="1133"/>
      <c r="AC31" s="1133"/>
      <c r="AD31" s="1133"/>
      <c r="AE31" s="1134"/>
      <c r="AF31" s="1108">
        <v>13</v>
      </c>
      <c r="AG31" s="1109"/>
      <c r="AH31" s="1109"/>
      <c r="AI31" s="1109"/>
      <c r="AJ31" s="1110"/>
      <c r="AK31" s="1069">
        <v>298</v>
      </c>
      <c r="AL31" s="1060"/>
      <c r="AM31" s="1060"/>
      <c r="AN31" s="1060"/>
      <c r="AO31" s="1060"/>
      <c r="AP31" s="1060">
        <v>2649</v>
      </c>
      <c r="AQ31" s="1060"/>
      <c r="AR31" s="1060"/>
      <c r="AS31" s="1060"/>
      <c r="AT31" s="1060"/>
      <c r="AU31" s="1060">
        <v>2056</v>
      </c>
      <c r="AV31" s="1060"/>
      <c r="AW31" s="1060"/>
      <c r="AX31" s="1060"/>
      <c r="AY31" s="1060"/>
      <c r="AZ31" s="1060" t="s">
        <v>564</v>
      </c>
      <c r="BA31" s="1060"/>
      <c r="BB31" s="1060"/>
      <c r="BC31" s="1060"/>
      <c r="BD31" s="1060"/>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405</v>
      </c>
      <c r="C32" s="1127"/>
      <c r="D32" s="1127"/>
      <c r="E32" s="1127"/>
      <c r="F32" s="1127"/>
      <c r="G32" s="1127"/>
      <c r="H32" s="1127"/>
      <c r="I32" s="1127"/>
      <c r="J32" s="1127"/>
      <c r="K32" s="1127"/>
      <c r="L32" s="1127"/>
      <c r="M32" s="1127"/>
      <c r="N32" s="1127"/>
      <c r="O32" s="1127"/>
      <c r="P32" s="1128"/>
      <c r="Q32" s="1132">
        <v>11</v>
      </c>
      <c r="R32" s="1133"/>
      <c r="S32" s="1133"/>
      <c r="T32" s="1133"/>
      <c r="U32" s="1133"/>
      <c r="V32" s="1133">
        <v>11</v>
      </c>
      <c r="W32" s="1133"/>
      <c r="X32" s="1133"/>
      <c r="Y32" s="1133"/>
      <c r="Z32" s="1133"/>
      <c r="AA32" s="1133">
        <v>0</v>
      </c>
      <c r="AB32" s="1133"/>
      <c r="AC32" s="1133"/>
      <c r="AD32" s="1133"/>
      <c r="AE32" s="1134"/>
      <c r="AF32" s="1108">
        <v>0</v>
      </c>
      <c r="AG32" s="1109"/>
      <c r="AH32" s="1109"/>
      <c r="AI32" s="1109"/>
      <c r="AJ32" s="1110"/>
      <c r="AK32" s="1069">
        <v>5</v>
      </c>
      <c r="AL32" s="1060"/>
      <c r="AM32" s="1060"/>
      <c r="AN32" s="1060"/>
      <c r="AO32" s="1060"/>
      <c r="AP32" s="1060">
        <v>52</v>
      </c>
      <c r="AQ32" s="1060"/>
      <c r="AR32" s="1060"/>
      <c r="AS32" s="1060"/>
      <c r="AT32" s="1060"/>
      <c r="AU32" s="1060">
        <v>52</v>
      </c>
      <c r="AV32" s="1060"/>
      <c r="AW32" s="1060"/>
      <c r="AX32" s="1060"/>
      <c r="AY32" s="1060"/>
      <c r="AZ32" s="1060" t="s">
        <v>564</v>
      </c>
      <c r="BA32" s="1060"/>
      <c r="BB32" s="1060"/>
      <c r="BC32" s="1060"/>
      <c r="BD32" s="1060"/>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387</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290</v>
      </c>
      <c r="AG63" s="1048"/>
      <c r="AH63" s="1048"/>
      <c r="AI63" s="1048"/>
      <c r="AJ63" s="1119"/>
      <c r="AK63" s="1120"/>
      <c r="AL63" s="1052"/>
      <c r="AM63" s="1052"/>
      <c r="AN63" s="1052"/>
      <c r="AO63" s="1052"/>
      <c r="AP63" s="1048">
        <v>2701</v>
      </c>
      <c r="AQ63" s="1048"/>
      <c r="AR63" s="1048"/>
      <c r="AS63" s="1048"/>
      <c r="AT63" s="1048"/>
      <c r="AU63" s="1048">
        <v>2108</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410</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411</v>
      </c>
      <c r="W66" s="1091"/>
      <c r="X66" s="1091"/>
      <c r="Y66" s="1091"/>
      <c r="Z66" s="1092"/>
      <c r="AA66" s="1090" t="s">
        <v>394</v>
      </c>
      <c r="AB66" s="1091"/>
      <c r="AC66" s="1091"/>
      <c r="AD66" s="1091"/>
      <c r="AE66" s="1092"/>
      <c r="AF66" s="1096" t="s">
        <v>412</v>
      </c>
      <c r="AG66" s="1097"/>
      <c r="AH66" s="1097"/>
      <c r="AI66" s="1097"/>
      <c r="AJ66" s="1098"/>
      <c r="AK66" s="1090" t="s">
        <v>396</v>
      </c>
      <c r="AL66" s="1085"/>
      <c r="AM66" s="1085"/>
      <c r="AN66" s="1085"/>
      <c r="AO66" s="1086"/>
      <c r="AP66" s="1090" t="s">
        <v>413</v>
      </c>
      <c r="AQ66" s="1091"/>
      <c r="AR66" s="1091"/>
      <c r="AS66" s="1091"/>
      <c r="AT66" s="1092"/>
      <c r="AU66" s="1090" t="s">
        <v>414</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566</v>
      </c>
      <c r="C68" s="1075"/>
      <c r="D68" s="1075"/>
      <c r="E68" s="1075"/>
      <c r="F68" s="1075"/>
      <c r="G68" s="1075"/>
      <c r="H68" s="1075"/>
      <c r="I68" s="1075"/>
      <c r="J68" s="1075"/>
      <c r="K68" s="1075"/>
      <c r="L68" s="1075"/>
      <c r="M68" s="1075"/>
      <c r="N68" s="1075"/>
      <c r="O68" s="1075"/>
      <c r="P68" s="1076"/>
      <c r="Q68" s="1077">
        <v>7257</v>
      </c>
      <c r="R68" s="1071"/>
      <c r="S68" s="1071"/>
      <c r="T68" s="1071"/>
      <c r="U68" s="1071"/>
      <c r="V68" s="1071">
        <v>7085</v>
      </c>
      <c r="W68" s="1071"/>
      <c r="X68" s="1071"/>
      <c r="Y68" s="1071"/>
      <c r="Z68" s="1071"/>
      <c r="AA68" s="1071">
        <v>173</v>
      </c>
      <c r="AB68" s="1071"/>
      <c r="AC68" s="1071"/>
      <c r="AD68" s="1071"/>
      <c r="AE68" s="1071"/>
      <c r="AF68" s="1071">
        <v>173</v>
      </c>
      <c r="AG68" s="1071"/>
      <c r="AH68" s="1071"/>
      <c r="AI68" s="1071"/>
      <c r="AJ68" s="1071"/>
      <c r="AK68" s="1071">
        <v>342</v>
      </c>
      <c r="AL68" s="1071"/>
      <c r="AM68" s="1071"/>
      <c r="AN68" s="1071"/>
      <c r="AO68" s="1071"/>
      <c r="AP68" s="1071">
        <v>7093</v>
      </c>
      <c r="AQ68" s="1071"/>
      <c r="AR68" s="1071"/>
      <c r="AS68" s="1071"/>
      <c r="AT68" s="1071"/>
      <c r="AU68" s="1071">
        <v>404</v>
      </c>
      <c r="AV68" s="1071"/>
      <c r="AW68" s="1071"/>
      <c r="AX68" s="1071"/>
      <c r="AY68" s="1071"/>
      <c r="AZ68" s="1072" t="s">
        <v>574</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567</v>
      </c>
      <c r="C69" s="1064"/>
      <c r="D69" s="1064"/>
      <c r="E69" s="1064"/>
      <c r="F69" s="1064"/>
      <c r="G69" s="1064"/>
      <c r="H69" s="1064"/>
      <c r="I69" s="1064"/>
      <c r="J69" s="1064"/>
      <c r="K69" s="1064"/>
      <c r="L69" s="1064"/>
      <c r="M69" s="1064"/>
      <c r="N69" s="1064"/>
      <c r="O69" s="1064"/>
      <c r="P69" s="1065"/>
      <c r="Q69" s="1066">
        <v>7498</v>
      </c>
      <c r="R69" s="1060"/>
      <c r="S69" s="1060"/>
      <c r="T69" s="1060"/>
      <c r="U69" s="1060"/>
      <c r="V69" s="1060">
        <v>6294</v>
      </c>
      <c r="W69" s="1060"/>
      <c r="X69" s="1060"/>
      <c r="Y69" s="1060"/>
      <c r="Z69" s="1060"/>
      <c r="AA69" s="1060">
        <v>1204</v>
      </c>
      <c r="AB69" s="1060"/>
      <c r="AC69" s="1060"/>
      <c r="AD69" s="1060"/>
      <c r="AE69" s="1060"/>
      <c r="AF69" s="1060">
        <v>8949</v>
      </c>
      <c r="AG69" s="1060"/>
      <c r="AH69" s="1060"/>
      <c r="AI69" s="1060"/>
      <c r="AJ69" s="1060"/>
      <c r="AK69" s="1060">
        <v>35</v>
      </c>
      <c r="AL69" s="1060"/>
      <c r="AM69" s="1060"/>
      <c r="AN69" s="1060"/>
      <c r="AO69" s="1060"/>
      <c r="AP69" s="1060">
        <v>12702</v>
      </c>
      <c r="AQ69" s="1060"/>
      <c r="AR69" s="1060"/>
      <c r="AS69" s="1060"/>
      <c r="AT69" s="1060"/>
      <c r="AU69" s="1060" t="s">
        <v>564</v>
      </c>
      <c r="AV69" s="1060"/>
      <c r="AW69" s="1060"/>
      <c r="AX69" s="1060"/>
      <c r="AY69" s="1060"/>
      <c r="AZ69" s="1061" t="s">
        <v>575</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568</v>
      </c>
      <c r="C70" s="1064"/>
      <c r="D70" s="1064"/>
      <c r="E70" s="1064"/>
      <c r="F70" s="1064"/>
      <c r="G70" s="1064"/>
      <c r="H70" s="1064"/>
      <c r="I70" s="1064"/>
      <c r="J70" s="1064"/>
      <c r="K70" s="1064"/>
      <c r="L70" s="1064"/>
      <c r="M70" s="1064"/>
      <c r="N70" s="1064"/>
      <c r="O70" s="1064"/>
      <c r="P70" s="1065"/>
      <c r="Q70" s="1066">
        <v>1703</v>
      </c>
      <c r="R70" s="1060"/>
      <c r="S70" s="1060"/>
      <c r="T70" s="1060"/>
      <c r="U70" s="1060"/>
      <c r="V70" s="1060">
        <v>1678</v>
      </c>
      <c r="W70" s="1060"/>
      <c r="X70" s="1060"/>
      <c r="Y70" s="1060"/>
      <c r="Z70" s="1060"/>
      <c r="AA70" s="1060">
        <v>25</v>
      </c>
      <c r="AB70" s="1060"/>
      <c r="AC70" s="1060"/>
      <c r="AD70" s="1060"/>
      <c r="AE70" s="1060"/>
      <c r="AF70" s="1060">
        <v>25</v>
      </c>
      <c r="AG70" s="1060"/>
      <c r="AH70" s="1060"/>
      <c r="AI70" s="1060"/>
      <c r="AJ70" s="1060"/>
      <c r="AK70" s="1060" t="s">
        <v>564</v>
      </c>
      <c r="AL70" s="1060"/>
      <c r="AM70" s="1060"/>
      <c r="AN70" s="1060"/>
      <c r="AO70" s="1060"/>
      <c r="AP70" s="1060">
        <v>595</v>
      </c>
      <c r="AQ70" s="1060"/>
      <c r="AR70" s="1060"/>
      <c r="AS70" s="1060"/>
      <c r="AT70" s="1060"/>
      <c r="AU70" s="1060">
        <v>234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569</v>
      </c>
      <c r="C71" s="1064"/>
      <c r="D71" s="1064"/>
      <c r="E71" s="1064"/>
      <c r="F71" s="1064"/>
      <c r="G71" s="1064"/>
      <c r="H71" s="1064"/>
      <c r="I71" s="1064"/>
      <c r="J71" s="1064"/>
      <c r="K71" s="1064"/>
      <c r="L71" s="1064"/>
      <c r="M71" s="1064"/>
      <c r="N71" s="1064"/>
      <c r="O71" s="1064"/>
      <c r="P71" s="1065"/>
      <c r="Q71" s="1066">
        <v>23533</v>
      </c>
      <c r="R71" s="1060"/>
      <c r="S71" s="1060"/>
      <c r="T71" s="1060"/>
      <c r="U71" s="1060"/>
      <c r="V71" s="1060">
        <v>22843</v>
      </c>
      <c r="W71" s="1060"/>
      <c r="X71" s="1060"/>
      <c r="Y71" s="1060"/>
      <c r="Z71" s="1060"/>
      <c r="AA71" s="1060">
        <v>689</v>
      </c>
      <c r="AB71" s="1060"/>
      <c r="AC71" s="1060"/>
      <c r="AD71" s="1060"/>
      <c r="AE71" s="1060"/>
      <c r="AF71" s="1060">
        <v>689</v>
      </c>
      <c r="AG71" s="1060"/>
      <c r="AH71" s="1060"/>
      <c r="AI71" s="1060"/>
      <c r="AJ71" s="1060"/>
      <c r="AK71" s="1060">
        <v>22</v>
      </c>
      <c r="AL71" s="1060"/>
      <c r="AM71" s="1060"/>
      <c r="AN71" s="1060"/>
      <c r="AO71" s="1060"/>
      <c r="AP71" s="1060" t="s">
        <v>565</v>
      </c>
      <c r="AQ71" s="1060"/>
      <c r="AR71" s="1060"/>
      <c r="AS71" s="1060"/>
      <c r="AT71" s="1060"/>
      <c r="AU71" s="1060" t="s">
        <v>564</v>
      </c>
      <c r="AV71" s="1060"/>
      <c r="AW71" s="1060"/>
      <c r="AX71" s="1060"/>
      <c r="AY71" s="1060"/>
      <c r="AZ71" s="1061" t="s">
        <v>576</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569</v>
      </c>
      <c r="C72" s="1064"/>
      <c r="D72" s="1064"/>
      <c r="E72" s="1064"/>
      <c r="F72" s="1064"/>
      <c r="G72" s="1064"/>
      <c r="H72" s="1064"/>
      <c r="I72" s="1064"/>
      <c r="J72" s="1064"/>
      <c r="K72" s="1064"/>
      <c r="L72" s="1064"/>
      <c r="M72" s="1064"/>
      <c r="N72" s="1064"/>
      <c r="O72" s="1064"/>
      <c r="P72" s="1065"/>
      <c r="Q72" s="1066">
        <v>370</v>
      </c>
      <c r="R72" s="1060"/>
      <c r="S72" s="1060"/>
      <c r="T72" s="1060"/>
      <c r="U72" s="1060"/>
      <c r="V72" s="1060">
        <v>135</v>
      </c>
      <c r="W72" s="1060"/>
      <c r="X72" s="1060"/>
      <c r="Y72" s="1060"/>
      <c r="Z72" s="1060"/>
      <c r="AA72" s="1060">
        <v>235</v>
      </c>
      <c r="AB72" s="1060"/>
      <c r="AC72" s="1060"/>
      <c r="AD72" s="1060"/>
      <c r="AE72" s="1060"/>
      <c r="AF72" s="1060">
        <v>235</v>
      </c>
      <c r="AG72" s="1060"/>
      <c r="AH72" s="1060"/>
      <c r="AI72" s="1060"/>
      <c r="AJ72" s="1060"/>
      <c r="AK72" s="1060" t="s">
        <v>565</v>
      </c>
      <c r="AL72" s="1060"/>
      <c r="AM72" s="1060"/>
      <c r="AN72" s="1060"/>
      <c r="AO72" s="1060"/>
      <c r="AP72" s="1060" t="s">
        <v>564</v>
      </c>
      <c r="AQ72" s="1060"/>
      <c r="AR72" s="1060"/>
      <c r="AS72" s="1060"/>
      <c r="AT72" s="1060"/>
      <c r="AU72" s="1060" t="s">
        <v>564</v>
      </c>
      <c r="AV72" s="1060"/>
      <c r="AW72" s="1060"/>
      <c r="AX72" s="1060"/>
      <c r="AY72" s="1060"/>
      <c r="AZ72" s="1061" t="s">
        <v>577</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570</v>
      </c>
      <c r="C73" s="1064"/>
      <c r="D73" s="1064"/>
      <c r="E73" s="1064"/>
      <c r="F73" s="1064"/>
      <c r="G73" s="1064"/>
      <c r="H73" s="1064"/>
      <c r="I73" s="1064"/>
      <c r="J73" s="1064"/>
      <c r="K73" s="1064"/>
      <c r="L73" s="1064"/>
      <c r="M73" s="1064"/>
      <c r="N73" s="1064"/>
      <c r="O73" s="1064"/>
      <c r="P73" s="1065"/>
      <c r="Q73" s="1066">
        <v>2056</v>
      </c>
      <c r="R73" s="1060"/>
      <c r="S73" s="1060"/>
      <c r="T73" s="1060"/>
      <c r="U73" s="1060"/>
      <c r="V73" s="1060">
        <v>2034</v>
      </c>
      <c r="W73" s="1060"/>
      <c r="X73" s="1060"/>
      <c r="Y73" s="1060"/>
      <c r="Z73" s="1060"/>
      <c r="AA73" s="1060">
        <v>22</v>
      </c>
      <c r="AB73" s="1060"/>
      <c r="AC73" s="1060"/>
      <c r="AD73" s="1060"/>
      <c r="AE73" s="1060"/>
      <c r="AF73" s="1060">
        <v>22</v>
      </c>
      <c r="AG73" s="1060"/>
      <c r="AH73" s="1060"/>
      <c r="AI73" s="1060"/>
      <c r="AJ73" s="1060"/>
      <c r="AK73" s="1060" t="s">
        <v>565</v>
      </c>
      <c r="AL73" s="1060"/>
      <c r="AM73" s="1060"/>
      <c r="AN73" s="1060"/>
      <c r="AO73" s="1060"/>
      <c r="AP73" s="1060" t="s">
        <v>564</v>
      </c>
      <c r="AQ73" s="1060"/>
      <c r="AR73" s="1060"/>
      <c r="AS73" s="1060"/>
      <c r="AT73" s="1060"/>
      <c r="AU73" s="1060" t="s">
        <v>564</v>
      </c>
      <c r="AV73" s="1060"/>
      <c r="AW73" s="1060"/>
      <c r="AX73" s="1060"/>
      <c r="AY73" s="1060"/>
      <c r="AZ73" s="1061" t="s">
        <v>576</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570</v>
      </c>
      <c r="C74" s="1064"/>
      <c r="D74" s="1064"/>
      <c r="E74" s="1064"/>
      <c r="F74" s="1064"/>
      <c r="G74" s="1064"/>
      <c r="H74" s="1064"/>
      <c r="I74" s="1064"/>
      <c r="J74" s="1064"/>
      <c r="K74" s="1064"/>
      <c r="L74" s="1064"/>
      <c r="M74" s="1064"/>
      <c r="N74" s="1064"/>
      <c r="O74" s="1064"/>
      <c r="P74" s="1065"/>
      <c r="Q74" s="1066">
        <v>723894</v>
      </c>
      <c r="R74" s="1060"/>
      <c r="S74" s="1060"/>
      <c r="T74" s="1060"/>
      <c r="U74" s="1060"/>
      <c r="V74" s="1060">
        <v>705179</v>
      </c>
      <c r="W74" s="1060"/>
      <c r="X74" s="1060"/>
      <c r="Y74" s="1060"/>
      <c r="Z74" s="1060"/>
      <c r="AA74" s="1060">
        <v>18715</v>
      </c>
      <c r="AB74" s="1060"/>
      <c r="AC74" s="1060"/>
      <c r="AD74" s="1060"/>
      <c r="AE74" s="1060"/>
      <c r="AF74" s="1060">
        <v>18715</v>
      </c>
      <c r="AG74" s="1060"/>
      <c r="AH74" s="1060"/>
      <c r="AI74" s="1060"/>
      <c r="AJ74" s="1060"/>
      <c r="AK74" s="1060">
        <v>1705</v>
      </c>
      <c r="AL74" s="1060"/>
      <c r="AM74" s="1060"/>
      <c r="AN74" s="1060"/>
      <c r="AO74" s="1060"/>
      <c r="AP74" s="1060" t="s">
        <v>564</v>
      </c>
      <c r="AQ74" s="1060"/>
      <c r="AR74" s="1060"/>
      <c r="AS74" s="1060"/>
      <c r="AT74" s="1060"/>
      <c r="AU74" s="1060" t="s">
        <v>564</v>
      </c>
      <c r="AV74" s="1060"/>
      <c r="AW74" s="1060"/>
      <c r="AX74" s="1060"/>
      <c r="AY74" s="1060"/>
      <c r="AZ74" s="1061" t="s">
        <v>578</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571</v>
      </c>
      <c r="C75" s="1064"/>
      <c r="D75" s="1064"/>
      <c r="E75" s="1064"/>
      <c r="F75" s="1064"/>
      <c r="G75" s="1064"/>
      <c r="H75" s="1064"/>
      <c r="I75" s="1064"/>
      <c r="J75" s="1064"/>
      <c r="K75" s="1064"/>
      <c r="L75" s="1064"/>
      <c r="M75" s="1064"/>
      <c r="N75" s="1064"/>
      <c r="O75" s="1064"/>
      <c r="P75" s="1065"/>
      <c r="Q75" s="1067">
        <v>5</v>
      </c>
      <c r="R75" s="1068"/>
      <c r="S75" s="1068"/>
      <c r="T75" s="1068"/>
      <c r="U75" s="1069"/>
      <c r="V75" s="1070">
        <v>3</v>
      </c>
      <c r="W75" s="1068"/>
      <c r="X75" s="1068"/>
      <c r="Y75" s="1068"/>
      <c r="Z75" s="1069"/>
      <c r="AA75" s="1070">
        <v>2</v>
      </c>
      <c r="AB75" s="1068"/>
      <c r="AC75" s="1068"/>
      <c r="AD75" s="1068"/>
      <c r="AE75" s="1069"/>
      <c r="AF75" s="1070">
        <v>2</v>
      </c>
      <c r="AG75" s="1068"/>
      <c r="AH75" s="1068"/>
      <c r="AI75" s="1068"/>
      <c r="AJ75" s="1069"/>
      <c r="AK75" s="1070" t="s">
        <v>564</v>
      </c>
      <c r="AL75" s="1068"/>
      <c r="AM75" s="1068"/>
      <c r="AN75" s="1068"/>
      <c r="AO75" s="1069"/>
      <c r="AP75" s="1070" t="s">
        <v>573</v>
      </c>
      <c r="AQ75" s="1068"/>
      <c r="AR75" s="1068"/>
      <c r="AS75" s="1068"/>
      <c r="AT75" s="1069"/>
      <c r="AU75" s="1070" t="s">
        <v>564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572</v>
      </c>
      <c r="C76" s="1064"/>
      <c r="D76" s="1064"/>
      <c r="E76" s="1064"/>
      <c r="F76" s="1064"/>
      <c r="G76" s="1064"/>
      <c r="H76" s="1064"/>
      <c r="I76" s="1064"/>
      <c r="J76" s="1064"/>
      <c r="K76" s="1064"/>
      <c r="L76" s="1064"/>
      <c r="M76" s="1064"/>
      <c r="N76" s="1064"/>
      <c r="O76" s="1064"/>
      <c r="P76" s="1065"/>
      <c r="Q76" s="1067">
        <v>405</v>
      </c>
      <c r="R76" s="1068"/>
      <c r="S76" s="1068"/>
      <c r="T76" s="1068"/>
      <c r="U76" s="1069"/>
      <c r="V76" s="1070">
        <v>397</v>
      </c>
      <c r="W76" s="1068"/>
      <c r="X76" s="1068"/>
      <c r="Y76" s="1068"/>
      <c r="Z76" s="1069"/>
      <c r="AA76" s="1070">
        <v>8</v>
      </c>
      <c r="AB76" s="1068"/>
      <c r="AC76" s="1068"/>
      <c r="AD76" s="1068"/>
      <c r="AE76" s="1069"/>
      <c r="AF76" s="1070">
        <v>8</v>
      </c>
      <c r="AG76" s="1068"/>
      <c r="AH76" s="1068"/>
      <c r="AI76" s="1068"/>
      <c r="AJ76" s="1069"/>
      <c r="AK76" s="1070">
        <v>46</v>
      </c>
      <c r="AL76" s="1068"/>
      <c r="AM76" s="1068"/>
      <c r="AN76" s="1068"/>
      <c r="AO76" s="1069"/>
      <c r="AP76" s="1070" t="s">
        <v>564</v>
      </c>
      <c r="AQ76" s="1068"/>
      <c r="AR76" s="1068"/>
      <c r="AS76" s="1068"/>
      <c r="AT76" s="1069"/>
      <c r="AU76" s="1070" t="s">
        <v>564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28818</v>
      </c>
      <c r="AG88" s="1048"/>
      <c r="AH88" s="1048"/>
      <c r="AI88" s="1048"/>
      <c r="AJ88" s="1048"/>
      <c r="AK88" s="1052"/>
      <c r="AL88" s="1052"/>
      <c r="AM88" s="1052"/>
      <c r="AN88" s="1052"/>
      <c r="AO88" s="1052"/>
      <c r="AP88" s="1048">
        <v>20390</v>
      </c>
      <c r="AQ88" s="1048"/>
      <c r="AR88" s="1048"/>
      <c r="AS88" s="1048"/>
      <c r="AT88" s="1048"/>
      <c r="AU88" s="1048">
        <v>638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v>
      </c>
      <c r="CS102" s="1040"/>
      <c r="CT102" s="1040"/>
      <c r="CU102" s="1040"/>
      <c r="CV102" s="1041"/>
      <c r="CW102" s="1039" t="s">
        <v>580</v>
      </c>
      <c r="CX102" s="1040"/>
      <c r="CY102" s="1040"/>
      <c r="CZ102" s="1040"/>
      <c r="DA102" s="1041"/>
      <c r="DB102" s="1039">
        <v>92</v>
      </c>
      <c r="DC102" s="1040"/>
      <c r="DD102" s="1040"/>
      <c r="DE102" s="1040"/>
      <c r="DF102" s="1041"/>
      <c r="DG102" s="1039">
        <v>232</v>
      </c>
      <c r="DH102" s="1040"/>
      <c r="DI102" s="1040"/>
      <c r="DJ102" s="1040"/>
      <c r="DK102" s="1041"/>
      <c r="DL102" s="1039" t="s">
        <v>580</v>
      </c>
      <c r="DM102" s="1040"/>
      <c r="DN102" s="1040"/>
      <c r="DO102" s="1040"/>
      <c r="DP102" s="1041"/>
      <c r="DQ102" s="1039" t="s">
        <v>580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307</v>
      </c>
      <c r="AG109" s="983"/>
      <c r="AH109" s="983"/>
      <c r="AI109" s="983"/>
      <c r="AJ109" s="984"/>
      <c r="AK109" s="985" t="s">
        <v>306</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307</v>
      </c>
      <c r="BW109" s="983"/>
      <c r="BX109" s="983"/>
      <c r="BY109" s="983"/>
      <c r="BZ109" s="984"/>
      <c r="CA109" s="985" t="s">
        <v>306</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307</v>
      </c>
      <c r="DM109" s="983"/>
      <c r="DN109" s="983"/>
      <c r="DO109" s="983"/>
      <c r="DP109" s="984"/>
      <c r="DQ109" s="985" t="s">
        <v>306</v>
      </c>
      <c r="DR109" s="983"/>
      <c r="DS109" s="983"/>
      <c r="DT109" s="983"/>
      <c r="DU109" s="984"/>
      <c r="DV109" s="985" t="s">
        <v>425</v>
      </c>
      <c r="DW109" s="983"/>
      <c r="DX109" s="983"/>
      <c r="DY109" s="983"/>
      <c r="DZ109" s="1014"/>
    </row>
    <row r="110" spans="1:131" s="246" customFormat="1" ht="26.25" customHeight="1">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677920</v>
      </c>
      <c r="AB110" s="976"/>
      <c r="AC110" s="976"/>
      <c r="AD110" s="976"/>
      <c r="AE110" s="977"/>
      <c r="AF110" s="978">
        <v>679972</v>
      </c>
      <c r="AG110" s="976"/>
      <c r="AH110" s="976"/>
      <c r="AI110" s="976"/>
      <c r="AJ110" s="977"/>
      <c r="AK110" s="978">
        <v>674974</v>
      </c>
      <c r="AL110" s="976"/>
      <c r="AM110" s="976"/>
      <c r="AN110" s="976"/>
      <c r="AO110" s="977"/>
      <c r="AP110" s="979">
        <v>13.3</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8047933</v>
      </c>
      <c r="BR110" s="923"/>
      <c r="BS110" s="923"/>
      <c r="BT110" s="923"/>
      <c r="BU110" s="923"/>
      <c r="BV110" s="923">
        <v>7965649</v>
      </c>
      <c r="BW110" s="923"/>
      <c r="BX110" s="923"/>
      <c r="BY110" s="923"/>
      <c r="BZ110" s="923"/>
      <c r="CA110" s="923">
        <v>7808051</v>
      </c>
      <c r="CB110" s="923"/>
      <c r="CC110" s="923"/>
      <c r="CD110" s="923"/>
      <c r="CE110" s="923"/>
      <c r="CF110" s="947">
        <v>153.6</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389</v>
      </c>
      <c r="DH110" s="923"/>
      <c r="DI110" s="923"/>
      <c r="DJ110" s="923"/>
      <c r="DK110" s="923"/>
      <c r="DL110" s="923" t="s">
        <v>389</v>
      </c>
      <c r="DM110" s="923"/>
      <c r="DN110" s="923"/>
      <c r="DO110" s="923"/>
      <c r="DP110" s="923"/>
      <c r="DQ110" s="923" t="s">
        <v>389</v>
      </c>
      <c r="DR110" s="923"/>
      <c r="DS110" s="923"/>
      <c r="DT110" s="923"/>
      <c r="DU110" s="923"/>
      <c r="DV110" s="924" t="s">
        <v>129</v>
      </c>
      <c r="DW110" s="924"/>
      <c r="DX110" s="924"/>
      <c r="DY110" s="924"/>
      <c r="DZ110" s="925"/>
    </row>
    <row r="111" spans="1:131" s="246" customFormat="1" ht="26.25" customHeight="1">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389</v>
      </c>
      <c r="AG111" s="1004"/>
      <c r="AH111" s="1004"/>
      <c r="AI111" s="1004"/>
      <c r="AJ111" s="1005"/>
      <c r="AK111" s="1006" t="s">
        <v>389</v>
      </c>
      <c r="AL111" s="1004"/>
      <c r="AM111" s="1004"/>
      <c r="AN111" s="1004"/>
      <c r="AO111" s="1005"/>
      <c r="AP111" s="1007" t="s">
        <v>389</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116035</v>
      </c>
      <c r="BR111" s="895"/>
      <c r="BS111" s="895"/>
      <c r="BT111" s="895"/>
      <c r="BU111" s="895"/>
      <c r="BV111" s="895">
        <v>95849</v>
      </c>
      <c r="BW111" s="895"/>
      <c r="BX111" s="895"/>
      <c r="BY111" s="895"/>
      <c r="BZ111" s="895"/>
      <c r="CA111" s="895">
        <v>78880</v>
      </c>
      <c r="CB111" s="895"/>
      <c r="CC111" s="895"/>
      <c r="CD111" s="895"/>
      <c r="CE111" s="895"/>
      <c r="CF111" s="956">
        <v>1.6</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436</v>
      </c>
      <c r="AL112" s="858"/>
      <c r="AM112" s="858"/>
      <c r="AN112" s="858"/>
      <c r="AO112" s="859"/>
      <c r="AP112" s="905" t="s">
        <v>129</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2447007</v>
      </c>
      <c r="BR112" s="895"/>
      <c r="BS112" s="895"/>
      <c r="BT112" s="895"/>
      <c r="BU112" s="895"/>
      <c r="BV112" s="895">
        <v>2280973</v>
      </c>
      <c r="BW112" s="895"/>
      <c r="BX112" s="895"/>
      <c r="BY112" s="895"/>
      <c r="BZ112" s="895"/>
      <c r="CA112" s="895">
        <v>2107478</v>
      </c>
      <c r="CB112" s="895"/>
      <c r="CC112" s="895"/>
      <c r="CD112" s="895"/>
      <c r="CE112" s="895"/>
      <c r="CF112" s="956">
        <v>41.5</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436</v>
      </c>
      <c r="DM112" s="895"/>
      <c r="DN112" s="895"/>
      <c r="DO112" s="895"/>
      <c r="DP112" s="895"/>
      <c r="DQ112" s="895" t="s">
        <v>129</v>
      </c>
      <c r="DR112" s="895"/>
      <c r="DS112" s="895"/>
      <c r="DT112" s="895"/>
      <c r="DU112" s="895"/>
      <c r="DV112" s="872" t="s">
        <v>436</v>
      </c>
      <c r="DW112" s="872"/>
      <c r="DX112" s="872"/>
      <c r="DY112" s="872"/>
      <c r="DZ112" s="873"/>
    </row>
    <row r="113" spans="1:130" s="246" customFormat="1" ht="26.25" customHeight="1">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276905</v>
      </c>
      <c r="AB113" s="1004"/>
      <c r="AC113" s="1004"/>
      <c r="AD113" s="1004"/>
      <c r="AE113" s="1005"/>
      <c r="AF113" s="1006">
        <v>275720</v>
      </c>
      <c r="AG113" s="1004"/>
      <c r="AH113" s="1004"/>
      <c r="AI113" s="1004"/>
      <c r="AJ113" s="1005"/>
      <c r="AK113" s="1006">
        <v>257044</v>
      </c>
      <c r="AL113" s="1004"/>
      <c r="AM113" s="1004"/>
      <c r="AN113" s="1004"/>
      <c r="AO113" s="1005"/>
      <c r="AP113" s="1007">
        <v>5.0999999999999996</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802286</v>
      </c>
      <c r="BR113" s="895"/>
      <c r="BS113" s="895"/>
      <c r="BT113" s="895"/>
      <c r="BU113" s="895"/>
      <c r="BV113" s="895">
        <v>738765</v>
      </c>
      <c r="BW113" s="895"/>
      <c r="BX113" s="895"/>
      <c r="BY113" s="895"/>
      <c r="BZ113" s="895"/>
      <c r="CA113" s="895">
        <v>638988</v>
      </c>
      <c r="CB113" s="895"/>
      <c r="CC113" s="895"/>
      <c r="CD113" s="895"/>
      <c r="CE113" s="895"/>
      <c r="CF113" s="956">
        <v>12.6</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129</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87358</v>
      </c>
      <c r="AB114" s="858"/>
      <c r="AC114" s="858"/>
      <c r="AD114" s="858"/>
      <c r="AE114" s="859"/>
      <c r="AF114" s="860">
        <v>79923</v>
      </c>
      <c r="AG114" s="858"/>
      <c r="AH114" s="858"/>
      <c r="AI114" s="858"/>
      <c r="AJ114" s="859"/>
      <c r="AK114" s="860">
        <v>85759</v>
      </c>
      <c r="AL114" s="858"/>
      <c r="AM114" s="858"/>
      <c r="AN114" s="858"/>
      <c r="AO114" s="859"/>
      <c r="AP114" s="905">
        <v>1.7</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930102</v>
      </c>
      <c r="BR114" s="895"/>
      <c r="BS114" s="895"/>
      <c r="BT114" s="895"/>
      <c r="BU114" s="895"/>
      <c r="BV114" s="895">
        <v>879612</v>
      </c>
      <c r="BW114" s="895"/>
      <c r="BX114" s="895"/>
      <c r="BY114" s="895"/>
      <c r="BZ114" s="895"/>
      <c r="CA114" s="895">
        <v>791284</v>
      </c>
      <c r="CB114" s="895"/>
      <c r="CC114" s="895"/>
      <c r="CD114" s="895"/>
      <c r="CE114" s="895"/>
      <c r="CF114" s="956">
        <v>15.6</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53736</v>
      </c>
      <c r="AB115" s="1004"/>
      <c r="AC115" s="1004"/>
      <c r="AD115" s="1004"/>
      <c r="AE115" s="1005"/>
      <c r="AF115" s="1006">
        <v>58222</v>
      </c>
      <c r="AG115" s="1004"/>
      <c r="AH115" s="1004"/>
      <c r="AI115" s="1004"/>
      <c r="AJ115" s="1005"/>
      <c r="AK115" s="1006">
        <v>52297</v>
      </c>
      <c r="AL115" s="1004"/>
      <c r="AM115" s="1004"/>
      <c r="AN115" s="1004"/>
      <c r="AO115" s="1005"/>
      <c r="AP115" s="1007">
        <v>1</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177463</v>
      </c>
      <c r="BR115" s="895"/>
      <c r="BS115" s="895"/>
      <c r="BT115" s="895"/>
      <c r="BU115" s="895"/>
      <c r="BV115" s="895">
        <v>177284</v>
      </c>
      <c r="BW115" s="895"/>
      <c r="BX115" s="895"/>
      <c r="BY115" s="895"/>
      <c r="BZ115" s="895"/>
      <c r="CA115" s="895">
        <v>177339</v>
      </c>
      <c r="CB115" s="895"/>
      <c r="CC115" s="895"/>
      <c r="CD115" s="895"/>
      <c r="CE115" s="895"/>
      <c r="CF115" s="956">
        <v>3.5</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12010</v>
      </c>
      <c r="DH115" s="858"/>
      <c r="DI115" s="858"/>
      <c r="DJ115" s="858"/>
      <c r="DK115" s="859"/>
      <c r="DL115" s="860">
        <v>12010</v>
      </c>
      <c r="DM115" s="858"/>
      <c r="DN115" s="858"/>
      <c r="DO115" s="858"/>
      <c r="DP115" s="859"/>
      <c r="DQ115" s="860">
        <v>12010</v>
      </c>
      <c r="DR115" s="858"/>
      <c r="DS115" s="858"/>
      <c r="DT115" s="858"/>
      <c r="DU115" s="859"/>
      <c r="DV115" s="905">
        <v>0.2</v>
      </c>
      <c r="DW115" s="906"/>
      <c r="DX115" s="906"/>
      <c r="DY115" s="906"/>
      <c r="DZ115" s="907"/>
    </row>
    <row r="116" spans="1:130" s="246" customFormat="1" ht="26.25" customHeight="1">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436</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436</v>
      </c>
      <c r="BW116" s="895"/>
      <c r="BX116" s="895"/>
      <c r="BY116" s="895"/>
      <c r="BZ116" s="895"/>
      <c r="CA116" s="895" t="s">
        <v>436</v>
      </c>
      <c r="CB116" s="895"/>
      <c r="CC116" s="895"/>
      <c r="CD116" s="895"/>
      <c r="CE116" s="895"/>
      <c r="CF116" s="956" t="s">
        <v>129</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436</v>
      </c>
      <c r="DM116" s="858"/>
      <c r="DN116" s="858"/>
      <c r="DO116" s="858"/>
      <c r="DP116" s="859"/>
      <c r="DQ116" s="860" t="s">
        <v>436</v>
      </c>
      <c r="DR116" s="858"/>
      <c r="DS116" s="858"/>
      <c r="DT116" s="858"/>
      <c r="DU116" s="859"/>
      <c r="DV116" s="905" t="s">
        <v>129</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1095919</v>
      </c>
      <c r="AB117" s="990"/>
      <c r="AC117" s="990"/>
      <c r="AD117" s="990"/>
      <c r="AE117" s="991"/>
      <c r="AF117" s="992">
        <v>1093837</v>
      </c>
      <c r="AG117" s="990"/>
      <c r="AH117" s="990"/>
      <c r="AI117" s="990"/>
      <c r="AJ117" s="991"/>
      <c r="AK117" s="992">
        <v>1070074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129</v>
      </c>
      <c r="BW117" s="895"/>
      <c r="BX117" s="895"/>
      <c r="BY117" s="895"/>
      <c r="BZ117" s="895"/>
      <c r="CA117" s="895" t="s">
        <v>436</v>
      </c>
      <c r="CB117" s="895"/>
      <c r="CC117" s="895"/>
      <c r="CD117" s="895"/>
      <c r="CE117" s="895"/>
      <c r="CF117" s="956" t="s">
        <v>129</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436</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307</v>
      </c>
      <c r="AG118" s="983"/>
      <c r="AH118" s="983"/>
      <c r="AI118" s="983"/>
      <c r="AJ118" s="984"/>
      <c r="AK118" s="985" t="s">
        <v>306</v>
      </c>
      <c r="AL118" s="983"/>
      <c r="AM118" s="983"/>
      <c r="AN118" s="983"/>
      <c r="AO118" s="984"/>
      <c r="AP118" s="986" t="s">
        <v>425</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436</v>
      </c>
      <c r="CB118" s="926"/>
      <c r="CC118" s="926"/>
      <c r="CD118" s="926"/>
      <c r="CE118" s="926"/>
      <c r="CF118" s="956" t="s">
        <v>436</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129</v>
      </c>
      <c r="AG119" s="976"/>
      <c r="AH119" s="976"/>
      <c r="AI119" s="976"/>
      <c r="AJ119" s="977"/>
      <c r="AK119" s="978" t="s">
        <v>436</v>
      </c>
      <c r="AL119" s="976"/>
      <c r="AM119" s="976"/>
      <c r="AN119" s="976"/>
      <c r="AO119" s="977"/>
      <c r="AP119" s="979" t="s">
        <v>129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456</v>
      </c>
      <c r="BP119" s="959"/>
      <c r="BQ119" s="963">
        <v>12520826</v>
      </c>
      <c r="BR119" s="926"/>
      <c r="BS119" s="926"/>
      <c r="BT119" s="926"/>
      <c r="BU119" s="926"/>
      <c r="BV119" s="926">
        <v>12138132</v>
      </c>
      <c r="BW119" s="926"/>
      <c r="BX119" s="926"/>
      <c r="BY119" s="926"/>
      <c r="BZ119" s="926"/>
      <c r="CA119" s="926">
        <v>11602020</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104025</v>
      </c>
      <c r="DH119" s="841"/>
      <c r="DI119" s="841"/>
      <c r="DJ119" s="841"/>
      <c r="DK119" s="842"/>
      <c r="DL119" s="843">
        <v>83839</v>
      </c>
      <c r="DM119" s="841"/>
      <c r="DN119" s="841"/>
      <c r="DO119" s="841"/>
      <c r="DP119" s="842"/>
      <c r="DQ119" s="843">
        <v>66870</v>
      </c>
      <c r="DR119" s="841"/>
      <c r="DS119" s="841"/>
      <c r="DT119" s="841"/>
      <c r="DU119" s="842"/>
      <c r="DV119" s="929">
        <v>1.3</v>
      </c>
      <c r="DW119" s="930"/>
      <c r="DX119" s="930"/>
      <c r="DY119" s="930"/>
      <c r="DZ119" s="931"/>
    </row>
    <row r="120" spans="1:130" s="246" customFormat="1" ht="26.25" customHeight="1">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436</v>
      </c>
      <c r="AG120" s="858"/>
      <c r="AH120" s="858"/>
      <c r="AI120" s="858"/>
      <c r="AJ120" s="859"/>
      <c r="AK120" s="860" t="s">
        <v>436</v>
      </c>
      <c r="AL120" s="858"/>
      <c r="AM120" s="858"/>
      <c r="AN120" s="858"/>
      <c r="AO120" s="859"/>
      <c r="AP120" s="905" t="s">
        <v>436</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1289688</v>
      </c>
      <c r="BR120" s="923"/>
      <c r="BS120" s="923"/>
      <c r="BT120" s="923"/>
      <c r="BU120" s="923"/>
      <c r="BV120" s="923">
        <v>1216733</v>
      </c>
      <c r="BW120" s="923"/>
      <c r="BX120" s="923"/>
      <c r="BY120" s="923"/>
      <c r="BZ120" s="923"/>
      <c r="CA120" s="923">
        <v>1835973</v>
      </c>
      <c r="CB120" s="923"/>
      <c r="CC120" s="923"/>
      <c r="CD120" s="923"/>
      <c r="CE120" s="923"/>
      <c r="CF120" s="947">
        <v>36.1</v>
      </c>
      <c r="CG120" s="948"/>
      <c r="CH120" s="948"/>
      <c r="CI120" s="948"/>
      <c r="CJ120" s="948"/>
      <c r="CK120" s="949" t="s">
        <v>460</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2387639</v>
      </c>
      <c r="DH120" s="923"/>
      <c r="DI120" s="923"/>
      <c r="DJ120" s="923"/>
      <c r="DK120" s="923"/>
      <c r="DL120" s="923">
        <v>2225358</v>
      </c>
      <c r="DM120" s="923"/>
      <c r="DN120" s="923"/>
      <c r="DO120" s="923"/>
      <c r="DP120" s="923"/>
      <c r="DQ120" s="923">
        <v>2055682</v>
      </c>
      <c r="DR120" s="923"/>
      <c r="DS120" s="923"/>
      <c r="DT120" s="923"/>
      <c r="DU120" s="923"/>
      <c r="DV120" s="924">
        <v>40.4</v>
      </c>
      <c r="DW120" s="924"/>
      <c r="DX120" s="924"/>
      <c r="DY120" s="924"/>
      <c r="DZ120" s="925"/>
    </row>
    <row r="121" spans="1:130" s="246" customFormat="1" ht="26.25" customHeight="1">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436</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51070</v>
      </c>
      <c r="BR121" s="895"/>
      <c r="BS121" s="895"/>
      <c r="BT121" s="895"/>
      <c r="BU121" s="895"/>
      <c r="BV121" s="895">
        <v>36490</v>
      </c>
      <c r="BW121" s="895"/>
      <c r="BX121" s="895"/>
      <c r="BY121" s="895"/>
      <c r="BZ121" s="895"/>
      <c r="CA121" s="895">
        <v>21910</v>
      </c>
      <c r="CB121" s="895"/>
      <c r="CC121" s="895"/>
      <c r="CD121" s="895"/>
      <c r="CE121" s="895"/>
      <c r="CF121" s="956">
        <v>0.4</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59368</v>
      </c>
      <c r="DH121" s="895"/>
      <c r="DI121" s="895"/>
      <c r="DJ121" s="895"/>
      <c r="DK121" s="895"/>
      <c r="DL121" s="895">
        <v>55615</v>
      </c>
      <c r="DM121" s="895"/>
      <c r="DN121" s="895"/>
      <c r="DO121" s="895"/>
      <c r="DP121" s="895"/>
      <c r="DQ121" s="895">
        <v>51796</v>
      </c>
      <c r="DR121" s="895"/>
      <c r="DS121" s="895"/>
      <c r="DT121" s="895"/>
      <c r="DU121" s="895"/>
      <c r="DV121" s="872">
        <v>1</v>
      </c>
      <c r="DW121" s="872"/>
      <c r="DX121" s="872"/>
      <c r="DY121" s="872"/>
      <c r="DZ121" s="873"/>
    </row>
    <row r="122" spans="1:130" s="246" customFormat="1" ht="26.25" customHeight="1">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436</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8061009</v>
      </c>
      <c r="BR122" s="926"/>
      <c r="BS122" s="926"/>
      <c r="BT122" s="926"/>
      <c r="BU122" s="926"/>
      <c r="BV122" s="926">
        <v>7954556</v>
      </c>
      <c r="BW122" s="926"/>
      <c r="BX122" s="926"/>
      <c r="BY122" s="926"/>
      <c r="BZ122" s="926"/>
      <c r="CA122" s="926">
        <v>8583399</v>
      </c>
      <c r="CB122" s="926"/>
      <c r="CC122" s="926"/>
      <c r="CD122" s="926"/>
      <c r="CE122" s="926"/>
      <c r="CF122" s="927">
        <v>168.9</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t="s">
        <v>436</v>
      </c>
      <c r="DH122" s="895"/>
      <c r="DI122" s="895"/>
      <c r="DJ122" s="895"/>
      <c r="DK122" s="895"/>
      <c r="DL122" s="895" t="s">
        <v>129</v>
      </c>
      <c r="DM122" s="895"/>
      <c r="DN122" s="895"/>
      <c r="DO122" s="895"/>
      <c r="DP122" s="895"/>
      <c r="DQ122" s="895" t="s">
        <v>129</v>
      </c>
      <c r="DR122" s="895"/>
      <c r="DS122" s="895"/>
      <c r="DT122" s="895"/>
      <c r="DU122" s="895"/>
      <c r="DV122" s="872" t="s">
        <v>436</v>
      </c>
      <c r="DW122" s="872"/>
      <c r="DX122" s="872"/>
      <c r="DY122" s="872"/>
      <c r="DZ122" s="873"/>
    </row>
    <row r="123" spans="1:130" s="246" customFormat="1" ht="26.25" customHeight="1">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436</v>
      </c>
      <c r="AG123" s="858"/>
      <c r="AH123" s="858"/>
      <c r="AI123" s="858"/>
      <c r="AJ123" s="859"/>
      <c r="AK123" s="860" t="s">
        <v>129</v>
      </c>
      <c r="AL123" s="858"/>
      <c r="AM123" s="858"/>
      <c r="AN123" s="858"/>
      <c r="AO123" s="859"/>
      <c r="AP123" s="905" t="s">
        <v>436</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464</v>
      </c>
      <c r="BP123" s="959"/>
      <c r="BQ123" s="913">
        <v>9401767</v>
      </c>
      <c r="BR123" s="914"/>
      <c r="BS123" s="914"/>
      <c r="BT123" s="914"/>
      <c r="BU123" s="914"/>
      <c r="BV123" s="914">
        <v>9207779</v>
      </c>
      <c r="BW123" s="914"/>
      <c r="BX123" s="914"/>
      <c r="BY123" s="914"/>
      <c r="BZ123" s="914"/>
      <c r="CA123" s="914">
        <v>10441282</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436</v>
      </c>
      <c r="DM123" s="858"/>
      <c r="DN123" s="858"/>
      <c r="DO123" s="858"/>
      <c r="DP123" s="859"/>
      <c r="DQ123" s="860" t="s">
        <v>436</v>
      </c>
      <c r="DR123" s="858"/>
      <c r="DS123" s="858"/>
      <c r="DT123" s="858"/>
      <c r="DU123" s="859"/>
      <c r="DV123" s="905" t="s">
        <v>129</v>
      </c>
      <c r="DW123" s="906"/>
      <c r="DX123" s="906"/>
      <c r="DY123" s="906"/>
      <c r="DZ123" s="907"/>
    </row>
    <row r="124" spans="1:130" s="246" customFormat="1" ht="26.25" customHeight="1" thickBot="1">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61.4</v>
      </c>
      <c r="BR124" s="912"/>
      <c r="BS124" s="912"/>
      <c r="BT124" s="912"/>
      <c r="BU124" s="912"/>
      <c r="BV124" s="912">
        <v>58</v>
      </c>
      <c r="BW124" s="912"/>
      <c r="BX124" s="912"/>
      <c r="BY124" s="912"/>
      <c r="BZ124" s="912"/>
      <c r="CA124" s="912">
        <v>22.8</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436</v>
      </c>
      <c r="DR124" s="841"/>
      <c r="DS124" s="841"/>
      <c r="DT124" s="841"/>
      <c r="DU124" s="842"/>
      <c r="DV124" s="929" t="s">
        <v>129</v>
      </c>
      <c r="DW124" s="930"/>
      <c r="DX124" s="930"/>
      <c r="DY124" s="930"/>
      <c r="DZ124" s="931"/>
    </row>
    <row r="125" spans="1:130" s="246" customFormat="1" ht="26.25" customHeight="1">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436</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436</v>
      </c>
      <c r="DM125" s="923"/>
      <c r="DN125" s="923"/>
      <c r="DO125" s="923"/>
      <c r="DP125" s="923"/>
      <c r="DQ125" s="923" t="s">
        <v>436</v>
      </c>
      <c r="DR125" s="923"/>
      <c r="DS125" s="923"/>
      <c r="DT125" s="923"/>
      <c r="DU125" s="923"/>
      <c r="DV125" s="924" t="s">
        <v>129</v>
      </c>
      <c r="DW125" s="924"/>
      <c r="DX125" s="924"/>
      <c r="DY125" s="924"/>
      <c r="DZ125" s="925"/>
    </row>
    <row r="126" spans="1:130" s="246" customFormat="1" ht="26.25" customHeight="1" thickBot="1">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53691</v>
      </c>
      <c r="AB126" s="858"/>
      <c r="AC126" s="858"/>
      <c r="AD126" s="858"/>
      <c r="AE126" s="859"/>
      <c r="AF126" s="860">
        <v>58191</v>
      </c>
      <c r="AG126" s="858"/>
      <c r="AH126" s="858"/>
      <c r="AI126" s="858"/>
      <c r="AJ126" s="859"/>
      <c r="AK126" s="860">
        <v>52281</v>
      </c>
      <c r="AL126" s="858"/>
      <c r="AM126" s="858"/>
      <c r="AN126" s="858"/>
      <c r="AO126" s="859"/>
      <c r="AP126" s="905">
        <v>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v>177463</v>
      </c>
      <c r="DH126" s="895"/>
      <c r="DI126" s="895"/>
      <c r="DJ126" s="895"/>
      <c r="DK126" s="895"/>
      <c r="DL126" s="895">
        <v>177284</v>
      </c>
      <c r="DM126" s="895"/>
      <c r="DN126" s="895"/>
      <c r="DO126" s="895"/>
      <c r="DP126" s="895"/>
      <c r="DQ126" s="895">
        <v>177339</v>
      </c>
      <c r="DR126" s="895"/>
      <c r="DS126" s="895"/>
      <c r="DT126" s="895"/>
      <c r="DU126" s="895"/>
      <c r="DV126" s="872">
        <v>3.5</v>
      </c>
      <c r="DW126" s="872"/>
      <c r="DX126" s="872"/>
      <c r="DY126" s="872"/>
      <c r="DZ126" s="873"/>
    </row>
    <row r="127" spans="1:130" s="246" customFormat="1" ht="26.25" customHeight="1">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45</v>
      </c>
      <c r="AB127" s="858"/>
      <c r="AC127" s="858"/>
      <c r="AD127" s="858"/>
      <c r="AE127" s="859"/>
      <c r="AF127" s="860">
        <v>31</v>
      </c>
      <c r="AG127" s="858"/>
      <c r="AH127" s="858"/>
      <c r="AI127" s="858"/>
      <c r="AJ127" s="859"/>
      <c r="AK127" s="860">
        <v>16</v>
      </c>
      <c r="AL127" s="858"/>
      <c r="AM127" s="858"/>
      <c r="AN127" s="858"/>
      <c r="AO127" s="859"/>
      <c r="AP127" s="905">
        <v>0</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436</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14582</v>
      </c>
      <c r="AB128" s="879"/>
      <c r="AC128" s="879"/>
      <c r="AD128" s="879"/>
      <c r="AE128" s="880"/>
      <c r="AF128" s="881">
        <v>14582</v>
      </c>
      <c r="AG128" s="879"/>
      <c r="AH128" s="879"/>
      <c r="AI128" s="879"/>
      <c r="AJ128" s="880"/>
      <c r="AK128" s="881">
        <v>14582</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436</v>
      </c>
      <c r="BG128" s="865"/>
      <c r="BH128" s="865"/>
      <c r="BI128" s="865"/>
      <c r="BJ128" s="865"/>
      <c r="BK128" s="865"/>
      <c r="BL128" s="888"/>
      <c r="BM128" s="864">
        <v>14.55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t="s">
        <v>436</v>
      </c>
      <c r="DH128" s="869"/>
      <c r="DI128" s="869"/>
      <c r="DJ128" s="869"/>
      <c r="DK128" s="869"/>
      <c r="DL128" s="869" t="s">
        <v>436</v>
      </c>
      <c r="DM128" s="869"/>
      <c r="DN128" s="869"/>
      <c r="DO128" s="869"/>
      <c r="DP128" s="869"/>
      <c r="DQ128" s="869" t="s">
        <v>129</v>
      </c>
      <c r="DR128" s="869"/>
      <c r="DS128" s="869"/>
      <c r="DT128" s="869"/>
      <c r="DU128" s="869"/>
      <c r="DV128" s="870" t="s">
        <v>436</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5740845</v>
      </c>
      <c r="AB129" s="858"/>
      <c r="AC129" s="858"/>
      <c r="AD129" s="858"/>
      <c r="AE129" s="859"/>
      <c r="AF129" s="860">
        <v>5726047</v>
      </c>
      <c r="AG129" s="858"/>
      <c r="AH129" s="858"/>
      <c r="AI129" s="858"/>
      <c r="AJ129" s="859"/>
      <c r="AK129" s="860">
        <v>5776930</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129</v>
      </c>
      <c r="BG129" s="848"/>
      <c r="BH129" s="848"/>
      <c r="BI129" s="848"/>
      <c r="BJ129" s="848"/>
      <c r="BK129" s="848"/>
      <c r="BL129" s="849"/>
      <c r="BM129" s="847">
        <v>19.55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667560</v>
      </c>
      <c r="AB130" s="858"/>
      <c r="AC130" s="858"/>
      <c r="AD130" s="858"/>
      <c r="AE130" s="859"/>
      <c r="AF130" s="860">
        <v>679201</v>
      </c>
      <c r="AG130" s="858"/>
      <c r="AH130" s="858"/>
      <c r="AI130" s="858"/>
      <c r="AJ130" s="859"/>
      <c r="AK130" s="860">
        <v>693821</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7.7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5073285</v>
      </c>
      <c r="AB131" s="841"/>
      <c r="AC131" s="841"/>
      <c r="AD131" s="841"/>
      <c r="AE131" s="842"/>
      <c r="AF131" s="843">
        <v>5046846</v>
      </c>
      <c r="AG131" s="841"/>
      <c r="AH131" s="841"/>
      <c r="AI131" s="841"/>
      <c r="AJ131" s="842"/>
      <c r="AK131" s="843">
        <v>5083109</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22.8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8.1559975439999999</v>
      </c>
      <c r="AB132" s="821"/>
      <c r="AC132" s="821"/>
      <c r="AD132" s="821"/>
      <c r="AE132" s="822"/>
      <c r="AF132" s="823">
        <v>7.9268121120000004</v>
      </c>
      <c r="AG132" s="821"/>
      <c r="AH132" s="821"/>
      <c r="AI132" s="821"/>
      <c r="AJ132" s="822"/>
      <c r="AK132" s="823">
        <v>7.1151533440000003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8.4</v>
      </c>
      <c r="AB133" s="800"/>
      <c r="AC133" s="800"/>
      <c r="AD133" s="800"/>
      <c r="AE133" s="801"/>
      <c r="AF133" s="799">
        <v>8.3000000000000007</v>
      </c>
      <c r="AG133" s="800"/>
      <c r="AH133" s="800"/>
      <c r="AI133" s="800"/>
      <c r="AJ133" s="801"/>
      <c r="AK133" s="799">
        <v>7.7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y7BW1/O+4ewyonkv/whc8B3A87THd6Q7iLI6qwAFU5uAptIxVQXtti9MzS+7BxNGVLrUaIZb9ISwcvCTvIgzcw==" saltValue="K643DhryhhIk4aoSO7Ws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t3tsIoIGDlh4QmIeTbp6mOqpzOO5Eaeb/51RfAORn1OSsGGkwDKc55tvrMb+d3M/AHkXWjIGeioBClXtsRSCQ==" saltValue="GedPfZga/k7rMnrP+KQO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r25iQWtMmk7ej2Ni3TOWSV7ZzzyEDb0w8NNzNTEDYHvSGVn02tuENqUW/FbxLtGySjKwyXWjlcRprdJiSuWFg==" saltValue="74Oq8aUHYm8nPDiby3sR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493</v>
      </c>
      <c r="AP7" s="303"/>
      <c r="AQ7" s="304" t="s">
        <v>494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495</v>
      </c>
      <c r="AQ8" s="310" t="s">
        <v>496</v>
      </c>
      <c r="AR8" s="311" t="s">
        <v>497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498</v>
      </c>
      <c r="AL9" s="1227"/>
      <c r="AM9" s="1227"/>
      <c r="AN9" s="1228"/>
      <c r="AO9" s="312">
        <v>1640344</v>
      </c>
      <c r="AP9" s="312">
        <v>55539</v>
      </c>
      <c r="AQ9" s="313">
        <v>56489</v>
      </c>
      <c r="AR9" s="314">
        <v>-1.7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499</v>
      </c>
      <c r="AL10" s="1227"/>
      <c r="AM10" s="1227"/>
      <c r="AN10" s="1228"/>
      <c r="AO10" s="315">
        <v>40056</v>
      </c>
      <c r="AP10" s="315">
        <v>1356</v>
      </c>
      <c r="AQ10" s="316">
        <v>5759</v>
      </c>
      <c r="AR10" s="317">
        <v>-76.5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500</v>
      </c>
      <c r="AL11" s="1227"/>
      <c r="AM11" s="1227"/>
      <c r="AN11" s="1228"/>
      <c r="AO11" s="315">
        <v>429839</v>
      </c>
      <c r="AP11" s="315">
        <v>14554</v>
      </c>
      <c r="AQ11" s="316">
        <v>8418</v>
      </c>
      <c r="AR11" s="317">
        <v>72.900000000000006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501</v>
      </c>
      <c r="AL12" s="1227"/>
      <c r="AM12" s="1227"/>
      <c r="AN12" s="1228"/>
      <c r="AO12" s="315" t="s">
        <v>502</v>
      </c>
      <c r="AP12" s="315" t="s">
        <v>502</v>
      </c>
      <c r="AQ12" s="316">
        <v>199</v>
      </c>
      <c r="AR12" s="317" t="s">
        <v>502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502</v>
      </c>
      <c r="AP13" s="315" t="s">
        <v>502</v>
      </c>
      <c r="AQ13" s="316">
        <v>11</v>
      </c>
      <c r="AR13" s="317" t="s">
        <v>502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504</v>
      </c>
      <c r="AL14" s="1227"/>
      <c r="AM14" s="1227"/>
      <c r="AN14" s="1228"/>
      <c r="AO14" s="315">
        <v>115557</v>
      </c>
      <c r="AP14" s="315">
        <v>3913</v>
      </c>
      <c r="AQ14" s="316">
        <v>2749</v>
      </c>
      <c r="AR14" s="317">
        <v>42.3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505</v>
      </c>
      <c r="AL15" s="1227"/>
      <c r="AM15" s="1227"/>
      <c r="AN15" s="1228"/>
      <c r="AO15" s="315">
        <v>5578</v>
      </c>
      <c r="AP15" s="315">
        <v>189</v>
      </c>
      <c r="AQ15" s="316">
        <v>1213</v>
      </c>
      <c r="AR15" s="317">
        <v>-84.4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506</v>
      </c>
      <c r="AL16" s="1230"/>
      <c r="AM16" s="1230"/>
      <c r="AN16" s="1231"/>
      <c r="AO16" s="315">
        <v>-97861</v>
      </c>
      <c r="AP16" s="315">
        <v>-3313</v>
      </c>
      <c r="AQ16" s="316">
        <v>-4842</v>
      </c>
      <c r="AR16" s="317">
        <v>-31.6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2133513</v>
      </c>
      <c r="AP17" s="315">
        <v>72237</v>
      </c>
      <c r="AQ17" s="316">
        <v>69997</v>
      </c>
      <c r="AR17" s="317">
        <v>3.2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511</v>
      </c>
      <c r="AL21" s="1224"/>
      <c r="AM21" s="1224"/>
      <c r="AN21" s="1225"/>
      <c r="AO21" s="327">
        <v>5.93</v>
      </c>
      <c r="AP21" s="328">
        <v>6.51</v>
      </c>
      <c r="AQ21" s="329">
        <v>-0.57999999999999996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512</v>
      </c>
      <c r="AL22" s="1224"/>
      <c r="AM22" s="1224"/>
      <c r="AN22" s="1225"/>
      <c r="AO22" s="332">
        <v>97.6</v>
      </c>
      <c r="AP22" s="333">
        <v>97.2</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493</v>
      </c>
      <c r="AP30" s="303"/>
      <c r="AQ30" s="304" t="s">
        <v>494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495</v>
      </c>
      <c r="AQ31" s="310" t="s">
        <v>496</v>
      </c>
      <c r="AR31" s="311" t="s">
        <v>497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516</v>
      </c>
      <c r="AL32" s="1215"/>
      <c r="AM32" s="1215"/>
      <c r="AN32" s="1216"/>
      <c r="AO32" s="342">
        <v>674974</v>
      </c>
      <c r="AP32" s="342">
        <v>22853</v>
      </c>
      <c r="AQ32" s="343">
        <v>31531</v>
      </c>
      <c r="AR32" s="344">
        <v>-27.5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517</v>
      </c>
      <c r="AL33" s="1215"/>
      <c r="AM33" s="1215"/>
      <c r="AN33" s="1216"/>
      <c r="AO33" s="342" t="s">
        <v>502</v>
      </c>
      <c r="AP33" s="342" t="s">
        <v>502</v>
      </c>
      <c r="AQ33" s="343" t="s">
        <v>502</v>
      </c>
      <c r="AR33" s="344" t="s">
        <v>502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518</v>
      </c>
      <c r="AL34" s="1215"/>
      <c r="AM34" s="1215"/>
      <c r="AN34" s="1216"/>
      <c r="AO34" s="342" t="s">
        <v>502</v>
      </c>
      <c r="AP34" s="342" t="s">
        <v>502</v>
      </c>
      <c r="AQ34" s="343" t="s">
        <v>502</v>
      </c>
      <c r="AR34" s="344" t="s">
        <v>502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519</v>
      </c>
      <c r="AL35" s="1215"/>
      <c r="AM35" s="1215"/>
      <c r="AN35" s="1216"/>
      <c r="AO35" s="342">
        <v>257044</v>
      </c>
      <c r="AP35" s="342">
        <v>8703</v>
      </c>
      <c r="AQ35" s="343">
        <v>9647</v>
      </c>
      <c r="AR35" s="344">
        <v>-9.8000000000000007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520</v>
      </c>
      <c r="AL36" s="1215"/>
      <c r="AM36" s="1215"/>
      <c r="AN36" s="1216"/>
      <c r="AO36" s="342">
        <v>85759</v>
      </c>
      <c r="AP36" s="342">
        <v>2904</v>
      </c>
      <c r="AQ36" s="343">
        <v>2316</v>
      </c>
      <c r="AR36" s="344">
        <v>25.4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521</v>
      </c>
      <c r="AL37" s="1215"/>
      <c r="AM37" s="1215"/>
      <c r="AN37" s="1216"/>
      <c r="AO37" s="342">
        <v>52297</v>
      </c>
      <c r="AP37" s="342">
        <v>1771</v>
      </c>
      <c r="AQ37" s="343">
        <v>1006</v>
      </c>
      <c r="AR37" s="344">
        <v>76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522</v>
      </c>
      <c r="AL38" s="1218"/>
      <c r="AM38" s="1218"/>
      <c r="AN38" s="1219"/>
      <c r="AO38" s="345" t="s">
        <v>502</v>
      </c>
      <c r="AP38" s="345" t="s">
        <v>502</v>
      </c>
      <c r="AQ38" s="346">
        <v>1</v>
      </c>
      <c r="AR38" s="334" t="s">
        <v>502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523</v>
      </c>
      <c r="AL39" s="1218"/>
      <c r="AM39" s="1218"/>
      <c r="AN39" s="1219"/>
      <c r="AO39" s="342">
        <v>-14582</v>
      </c>
      <c r="AP39" s="342">
        <v>-494</v>
      </c>
      <c r="AQ39" s="343">
        <v>-3160</v>
      </c>
      <c r="AR39" s="344">
        <v>-84.4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524</v>
      </c>
      <c r="AL40" s="1215"/>
      <c r="AM40" s="1215"/>
      <c r="AN40" s="1216"/>
      <c r="AO40" s="342">
        <v>-693821</v>
      </c>
      <c r="AP40" s="342">
        <v>-23491</v>
      </c>
      <c r="AQ40" s="343">
        <v>-28415</v>
      </c>
      <c r="AR40" s="344">
        <v>-17.3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361671</v>
      </c>
      <c r="AP41" s="342">
        <v>12246</v>
      </c>
      <c r="AQ41" s="343">
        <v>12925</v>
      </c>
      <c r="AR41" s="344">
        <v>-5.3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493</v>
      </c>
      <c r="AN49" s="1209" t="s">
        <v>528</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529</v>
      </c>
      <c r="AO50" s="359" t="s">
        <v>530</v>
      </c>
      <c r="AP50" s="360" t="s">
        <v>531</v>
      </c>
      <c r="AQ50" s="361" t="s">
        <v>532</v>
      </c>
      <c r="AR50" s="362" t="s">
        <v>533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713402</v>
      </c>
      <c r="AN51" s="364">
        <v>23321</v>
      </c>
      <c r="AO51" s="365">
        <v>-33.4</v>
      </c>
      <c r="AP51" s="366">
        <v>53292</v>
      </c>
      <c r="AQ51" s="367">
        <v>0</v>
      </c>
      <c r="AR51" s="368">
        <v>-33.4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205589</v>
      </c>
      <c r="AN52" s="372">
        <v>6721</v>
      </c>
      <c r="AO52" s="373">
        <v>-61.8</v>
      </c>
      <c r="AP52" s="374">
        <v>28900</v>
      </c>
      <c r="AQ52" s="375">
        <v>18.899999999999999</v>
      </c>
      <c r="AR52" s="376">
        <v>-80.7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363667</v>
      </c>
      <c r="AN53" s="364">
        <v>11994</v>
      </c>
      <c r="AO53" s="365">
        <v>-48.6</v>
      </c>
      <c r="AP53" s="366">
        <v>49919</v>
      </c>
      <c r="AQ53" s="367">
        <v>-6.3</v>
      </c>
      <c r="AR53" s="368">
        <v>-42.3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195625</v>
      </c>
      <c r="AN54" s="372">
        <v>6452</v>
      </c>
      <c r="AO54" s="373">
        <v>-4</v>
      </c>
      <c r="AP54" s="374">
        <v>26398</v>
      </c>
      <c r="AQ54" s="375">
        <v>-8.6999999999999993</v>
      </c>
      <c r="AR54" s="376">
        <v>4.7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823876</v>
      </c>
      <c r="AN55" s="364">
        <v>27369</v>
      </c>
      <c r="AO55" s="365">
        <v>128.19999999999999</v>
      </c>
      <c r="AP55" s="366">
        <v>47738</v>
      </c>
      <c r="AQ55" s="367">
        <v>-4.4000000000000004</v>
      </c>
      <c r="AR55" s="368">
        <v>132.6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186967</v>
      </c>
      <c r="AN56" s="372">
        <v>6211</v>
      </c>
      <c r="AO56" s="373">
        <v>-3.7</v>
      </c>
      <c r="AP56" s="374">
        <v>24937</v>
      </c>
      <c r="AQ56" s="375">
        <v>-5.5</v>
      </c>
      <c r="AR56" s="376">
        <v>1.8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432112</v>
      </c>
      <c r="AN57" s="364">
        <v>14457</v>
      </c>
      <c r="AO57" s="365">
        <v>-47.2</v>
      </c>
      <c r="AP57" s="366">
        <v>52191</v>
      </c>
      <c r="AQ57" s="367">
        <v>9.3000000000000007</v>
      </c>
      <c r="AR57" s="368">
        <v>-56.5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199983</v>
      </c>
      <c r="AN58" s="372">
        <v>6691</v>
      </c>
      <c r="AO58" s="373">
        <v>7.7</v>
      </c>
      <c r="AP58" s="374">
        <v>24843</v>
      </c>
      <c r="AQ58" s="375">
        <v>-0.4</v>
      </c>
      <c r="AR58" s="376">
        <v>8.1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190544</v>
      </c>
      <c r="AN59" s="364">
        <v>6451</v>
      </c>
      <c r="AO59" s="365">
        <v>-55.4</v>
      </c>
      <c r="AP59" s="366">
        <v>47387</v>
      </c>
      <c r="AQ59" s="367">
        <v>-9.1999999999999993</v>
      </c>
      <c r="AR59" s="368">
        <v>-46.2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54597</v>
      </c>
      <c r="AN60" s="372">
        <v>1849</v>
      </c>
      <c r="AO60" s="373">
        <v>-72.400000000000006</v>
      </c>
      <c r="AP60" s="374">
        <v>24928</v>
      </c>
      <c r="AQ60" s="375">
        <v>0.3</v>
      </c>
      <c r="AR60" s="376">
        <v>-72.7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504720</v>
      </c>
      <c r="AN61" s="379">
        <v>16718</v>
      </c>
      <c r="AO61" s="380">
        <v>-11.3</v>
      </c>
      <c r="AP61" s="381">
        <v>50105</v>
      </c>
      <c r="AQ61" s="382">
        <v>-2.1</v>
      </c>
      <c r="AR61" s="368">
        <v>-9.1999999999999993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168552</v>
      </c>
      <c r="AN62" s="372">
        <v>5585</v>
      </c>
      <c r="AO62" s="373">
        <v>-26.8</v>
      </c>
      <c r="AP62" s="374">
        <v>26001</v>
      </c>
      <c r="AQ62" s="375">
        <v>0.9</v>
      </c>
      <c r="AR62" s="376">
        <v>-27.7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yDafumXxL4v1NiEh2nruHsojYQupkqP+wEgtcbXcRzbXNdT2bwfyEpFCmjHrglpgwN5gXrmmmt0dQgd+uvdsA==" saltValue="OWM8GBqluYGfAV4iteSl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490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SON145E9MMSNwdNCFWYV4SDmigxizw+uewxA8PFHg91oy1gdtscJljadIJCUX+xZuR55ca64b0Ua6p08Qx62Q==" saltValue="IrQ4mXUevIuvdRx41P4S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ZEpnP6yD/6KrPlfi+i6AW2bHRIsOdZtIxMLPIm5zHuw/2X5QW2lMjUz3PzRkH6pVPwXbDXNZopMGYwcigHe+g==" saltValue="6yphrh8yLvpv6FGtYuYY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32" t="s">
        <v>3</v>
      </c>
      <c r="D47" s="1232"/>
      <c r="E47" s="1233"/>
      <c r="F47" s="11">
        <v>11.68</v>
      </c>
      <c r="G47" s="12">
        <v>11.95</v>
      </c>
      <c r="H47" s="12">
        <v>12.51</v>
      </c>
      <c r="I47" s="12">
        <v>10.5</v>
      </c>
      <c r="J47" s="13">
        <v>13.82</v>
      </c>
    </row>
    <row r="48" spans="2:10" ht="57.75" customHeight="1">
      <c r="B48" s="14"/>
      <c r="C48" s="1234" t="s">
        <v>4</v>
      </c>
      <c r="D48" s="1234"/>
      <c r="E48" s="1235"/>
      <c r="F48" s="15">
        <v>6.65</v>
      </c>
      <c r="G48" s="16">
        <v>8.3699999999999992</v>
      </c>
      <c r="H48" s="16">
        <v>6.83</v>
      </c>
      <c r="I48" s="16">
        <v>8.51</v>
      </c>
      <c r="J48" s="17">
        <v>7.24</v>
      </c>
    </row>
    <row r="49" spans="2:10" ht="57.75" customHeight="1" thickBot="1">
      <c r="B49" s="18"/>
      <c r="C49" s="1236" t="s">
        <v>5</v>
      </c>
      <c r="D49" s="1236"/>
      <c r="E49" s="1237"/>
      <c r="F49" s="19" t="s">
        <v>548</v>
      </c>
      <c r="G49" s="20">
        <v>2.4700000000000002</v>
      </c>
      <c r="H49" s="20" t="s">
        <v>549</v>
      </c>
      <c r="I49" s="20" t="s">
        <v>550</v>
      </c>
      <c r="J49" s="21">
        <v>2.2200000000000002</v>
      </c>
    </row>
    <row r="50" spans="2:10" ht="13.5" customHeight="1"/>
    <row r="51" spans="2:10" ht="13.5" hidden="1" customHeight="1"/>
    <row r="52" spans="2:10" ht="13.5" hidden="1" customHeight="1"/>
    <row r="53" spans="2:10" ht="13.5" hidden="1" customHeight="1"/>
  </sheetData>
  <sheetProtection algorithmName="SHA-512" hashValue="BR/ENwwdgnypwtTa5P2hn8ww/5YFlYZkddZ1B5Fa0eTRPjp4IS765kWrt5+CG4XFeRO+k3mAVNv+/GiJ0XalxA==" saltValue="X0ZyFCVbY3ZezgvhecKH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2020-09-24T08:27:06Z</cp:lastPrinted>
  <dcterms:created xsi:type="dcterms:W3CDTF">2020-02-10T03:09:54Z</dcterms:created>
  <dcterms:modified xsi:type="dcterms:W3CDTF">2020-09-28T03:01:08Z</dcterms:modified>
  <cp:category/>
</cp:coreProperties>
</file>