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は\"/>
    </mc:Choice>
  </mc:AlternateContent>
  <xr:revisionPtr revIDLastSave="0" documentId="13_ncr:1_{2D42D2FA-E5A0-446A-843A-75CE6405D716}" xr6:coauthVersionLast="36" xr6:coauthVersionMax="36" xr10:uidLastSave="{00000000-0000-0000-0000-000000000000}"/>
  <bookViews>
    <workbookView xWindow="0" yWindow="0" windowWidth="1914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CO34" i="10" l="1"/>
</calcChain>
</file>

<file path=xl/sharedStrings.xml><?xml version="1.0" encoding="utf-8"?>
<sst xmlns="http://schemas.openxmlformats.org/spreadsheetml/2006/main" count="1078" uniqueCount="597">
  <si>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</si>
  <si>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</si>
  <si>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</si>
  <si>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</si>
  <si>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</si>
  <si>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</si>
  <si>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</si>
  <si>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</si>
  <si>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</si>
  <si>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</si>
  <si>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</si>
  <si>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</si>
  <si>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</si>
  <si>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</si>
  <si>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</si>
  <si>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</si>
  <si>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</si>
  <si>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</si>
  <si>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</si>
  <si>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</si>
  <si>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</si>
  <si>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</si>
  <si>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</si>
  <si>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</si>
  <si>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</si>
  <si>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</si>
  <si>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</si>
  <si>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</si>
  <si>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</si>
  <si>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</si>
  <si>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</si>
  <si>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</si>
  <si>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</si>
  <si>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</si>
  <si>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</si>
  <si>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</si>
  <si>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</si>
  <si>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</si>
  <si>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</si>
  <si>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</si>
  <si>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</si>
  <si>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</si>
  <si>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</si>
  <si>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</si>
  <si>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</si>
  <si>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</si>
  <si>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</si>
  <si>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</si>
  <si>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</si>
  <si>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</si>
  <si>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</si>
  <si>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</si>
  <si>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</si>
  <si>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</si>
  <si>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</si>
  <si>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</si>
  <si>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</si>
  <si>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</si>
  <si>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</si>
  <si>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</si>
  <si>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</si>
  <si>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</si>
  <si>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</si>
  <si>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</si>
  <si>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</si>
  <si>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</si>
  <si>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</si>
  <si>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</si>
  <si>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</si>
  <si>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</si>
  <si>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</si>
  <si>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</si>
  <si>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</si>
  <si>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</si>
  <si>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</si>
  <si>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</si>
  <si>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</si>
  <si>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</si>
  <si>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</si>
  <si>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</si>
  <si>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</si>
  <si>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</si>
  <si>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</si>
  <si>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</si>
  <si>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</si>
  <si>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</si>
  <si>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</si>
  <si>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</si>
  <si>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</si>
  <si>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</si>
  <si>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</si>
  <si>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</si>
  <si>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</si>
  <si>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</si>
  <si>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</si>
  <si>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</si>
  <si>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</si>
  <si>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</si>
  <si>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</si>
  <si>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</si>
  <si>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</si>
  <si>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</si>
  <si>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</si>
  <si>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</si>
  <si>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</si>
  <si>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</si>
  <si>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</si>
  <si>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</si>
  <si>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</si>
  <si>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</si>
  <si>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</si>
  <si>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</si>
  <si>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</si>
  <si>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</si>
  <si>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</si>
  <si>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</si>
  <si>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</si>
  <si>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</si>
  <si>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</si>
  <si>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</si>
  <si>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</si>
  <si>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</si>
  <si>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</si>
  <si>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</si>
  <si>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</si>
  <si>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</si>
  <si>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</si>
  <si>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</si>
  <si>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</si>
  <si>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</si>
  <si>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</si>
  <si>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</si>
  <si>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</si>
  <si>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</si>
  <si>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</si>
  <si>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</si>
  <si>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</si>
  <si>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</si>
  <si>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</si>
  <si>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</si>
  <si>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</si>
  <si>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</si>
  <si>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</si>
  <si>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</si>
  <si>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</si>
  <si>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</si>
  <si>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</si>
  <si>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</si>
  <si>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</si>
  <si>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</si>
  <si>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</si>
  <si>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</si>
  <si>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</si>
  <si>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</si>
  <si>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</si>
  <si>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</si>
  <si>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</si>
  <si>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</si>
  <si>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</si>
  <si>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</si>
  <si>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</si>
  <si>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</si>
  <si>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</si>
  <si>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</si>
  <si>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</si>
  <si>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</si>
  <si>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</si>
  <si>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</si>
  <si>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</si>
  <si>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</si>
  <si>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</si>
  <si>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</si>
  <si>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</si>
  <si>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</si>
  <si>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</si>
  <si>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</si>
  <si>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</si>
  <si>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</si>
  <si>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</si>
  <si>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</si>
  <si>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</si>
  <si>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</si>
  <si>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</si>
  <si>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</si>
  <si>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</si>
  <si>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</si>
  <si>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</si>
  <si>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</si>
  <si>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</si>
  <si>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</si>
  <si>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</si>
  <si>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</si>
  <si>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</si>
  <si>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</si>
  <si>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</si>
  <si>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</si>
  <si>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</si>
  <si>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</si>
  <si>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</si>
  <si>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</si>
  <si>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</si>
  <si>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</si>
  <si>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</si>
  <si>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</si>
  <si>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</si>
  <si>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</si>
  <si>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</si>
  <si>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</si>
  <si>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</si>
  <si>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</si>
  <si>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</si>
  <si>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</si>
  <si>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</si>
  <si>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</si>
  <si>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</si>
  <si>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</si>
  <si>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埼玉県ふじみ野市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</si>
  <si>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</si>
  <si>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</si>
  <si>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</si>
  <si>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</si>
  <si>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</si>
  <si>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</si>
  <si>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</si>
  <si>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</si>
  <si>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</si>
  <si>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</si>
  <si>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</si>
  <si>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</si>
  <si>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</si>
  <si>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</si>
  <si>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</si>
  <si>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</si>
  <si>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</si>
  <si>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</si>
  <si>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</si>
  <si>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</si>
  <si>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</si>
  <si>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</si>
  <si>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</si>
  <si>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</si>
  <si>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</si>
  <si>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</si>
  <si>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</si>
  <si>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</si>
  <si>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</si>
  <si>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</si>
  <si>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</si>
  <si>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</si>
  <si>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</si>
  <si>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</si>
  <si>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</si>
  <si>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</si>
  <si>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</si>
  <si>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</si>
  <si>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</si>
  <si>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</si>
  <si>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</si>
  <si>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</si>
  <si>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</si>
  <si>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</si>
  <si>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</si>
  <si>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</si>
  <si>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</si>
  <si>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</si>
  <si>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</si>
  <si>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</si>
  <si>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</si>
  <si>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</si>
  <si>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</si>
  <si>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</si>
  <si>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</si>
  <si>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</si>
  <si>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</si>
  <si>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</si>
  <si>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</si>
  <si>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</si>
  <si>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</si>
  <si>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</si>
  <si>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</si>
  <si>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</si>
  <si>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</si>
  <si>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</si>
  <si>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</si>
  <si>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</si>
  <si>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</si>
  <si>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</si>
  <si>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</si>
  <si>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</si>
  <si>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</si>
  <si>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</si>
  <si>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</si>
  <si>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</si>
  <si>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</si>
  <si>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</si>
  <si>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</si>
  <si>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</si>
  <si>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</si>
  <si>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</si>
  <si>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</si>
  <si>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</si>
  <si>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</si>
  <si>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</si>
  <si>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</si>
  <si>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</si>
  <si>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</si>
  <si>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</si>
  <si>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</si>
  <si>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</si>
  <si>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</si>
  <si>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</si>
  <si>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</si>
  <si>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</si>
  <si>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</si>
  <si>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</si>
  <si>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</si>
  <si>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</si>
  <si>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</si>
  <si>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</si>
  <si>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</si>
  <si>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</si>
  <si>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</si>
  <si>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</si>
  <si>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</si>
  <si>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</si>
  <si>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</si>
  <si>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</si>
  <si>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</si>
  <si>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</si>
  <si>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</si>
  <si>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</si>
  <si>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</si>
  <si>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</si>
  <si>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</si>
  <si>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</si>
  <si>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</si>
  <si>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</si>
  <si>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</si>
  <si>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</si>
  <si>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</si>
  <si>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</si>
  <si>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</si>
  <si>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</si>
  <si>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</si>
  <si>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</si>
  <si>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</si>
  <si>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</si>
  <si>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</si>
  <si>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</si>
  <si>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</si>
  <si>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</si>
  <si>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</si>
  <si>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</si>
  <si>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</si>
  <si>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</si>
  <si>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</si>
  <si>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</si>
  <si>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</si>
  <si>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</si>
  <si>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</si>
  <si>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</si>
  <si>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</si>
  <si>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</si>
  <si>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</si>
  <si>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</si>
  <si>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</si>
  <si>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埼玉県ふじみ野市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</si>
  <si>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</si>
  <si>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</si>
  <si>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</si>
  <si>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</si>
  <si>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</si>
  <si>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</si>
  <si>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</si>
  <si>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</si>
  <si>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</si>
  <si>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</si>
  <si>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</si>
  <si>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</si>
  <si>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</si>
  <si>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</si>
  <si>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</si>
  <si>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</si>
  <si>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</si>
  <si>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</si>
  <si>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</si>
  <si>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</si>
  <si>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</si>
  <si>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</si>
  <si>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</si>
  <si>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</si>
  <si>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</si>
  <si>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</si>
  <si>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</si>
  <si>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</si>
  <si>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</si>
  <si>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</si>
  <si>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</si>
  <si>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</si>
  <si>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</si>
  <si>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</si>
  <si>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</si>
  <si>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</si>
  <si>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</si>
  <si>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</si>
  <si>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</si>
  <si>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</si>
  <si>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</si>
  <si>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</si>
  <si>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</si>
  <si>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</si>
  <si>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</si>
  <si>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</si>
  <si>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</si>
  <si>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</si>
  <si>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</si>
  <si>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</si>
  <si>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</si>
  <si>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</si>
  <si>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</si>
  <si>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</si>
  <si>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</si>
  <si>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</si>
  <si>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</si>
  <si>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</si>
  <si>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</si>
  <si>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</si>
  <si>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</si>
  <si>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</si>
  <si>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</si>
  <si>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</si>
  <si>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</si>
  <si>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</si>
  <si>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</si>
  <si>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</si>
  <si>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</si>
  <si>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</si>
  <si>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</si>
  <si>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</si>
  <si>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</si>
  <si>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</si>
  <si>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</si>
  <si>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</si>
  <si>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</si>
  <si>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</si>
  <si>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</si>
  <si>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</si>
  <si>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</si>
  <si>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</si>
  <si>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</si>
  <si>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</si>
  <si>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</si>
  <si>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</si>
  <si>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</si>
  <si>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</si>
  <si>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</si>
  <si>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</si>
  <si>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</si>
  <si>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</si>
  <si>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</si>
  <si>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</si>
  <si>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</si>
  <si>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</si>
  <si>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</si>
  <si>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</si>
  <si>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</si>
  <si>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</si>
  <si>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</si>
  <si>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</si>
  <si>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</si>
  <si>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</si>
  <si>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</si>
  <si>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</si>
  <si>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</si>
  <si>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</si>
  <si>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</si>
  <si>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</si>
  <si>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</si>
  <si>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</si>
  <si>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</si>
  <si>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</si>
  <si>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</si>
  <si>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</si>
  <si>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</si>
  <si>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</si>
  <si>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</si>
  <si>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</si>
  <si>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</si>
  <si>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</si>
  <si>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</si>
  <si>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</si>
  <si>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</si>
  <si>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</si>
  <si>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</si>
  <si>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</si>
  <si>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</si>
  <si>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</si>
  <si>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</si>
  <si>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</si>
  <si>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</si>
  <si>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</si>
  <si>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</si>
  <si>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</si>
  <si>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</si>
  <si>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</si>
  <si>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</si>
  <si>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</si>
  <si>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</si>
  <si>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</si>
  <si>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</si>
  <si>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</si>
  <si>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</si>
  <si>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</si>
  <si>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</si>
  <si>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</si>
  <si>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</si>
  <si>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</si>
  <si>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</si>
  <si>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</si>
  <si>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</si>
  <si>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</si>
  <si>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</si>
  <si>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</si>
  <si>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</si>
  <si>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</si>
  <si>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</si>
  <si>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</si>
  <si>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</si>
  <si>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</si>
  <si>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</si>
  <si>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</si>
  <si>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</si>
  <si>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</si>
  <si>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</si>
  <si>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</si>
  <si>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</si>
  <si>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</si>
  <si>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</si>
  <si>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</si>
  <si>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</si>
  <si>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</si>
  <si>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</si>
  <si>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</si>
  <si>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</si>
  <si>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</si>
  <si>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</si>
  <si>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</si>
  <si>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</si>
  <si>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</si>
  <si>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</si>
  <si>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</si>
  <si>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</si>
  <si>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</si>
  <si>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</si>
  <si>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1.05</t>
  </si>
  <si>
    <t>一般会計</t>
  </si>
  <si>
    <t>下水道事業会計</t>
  </si>
  <si>
    <t>水道事業会計</t>
  </si>
  <si>
    <t>国民健康保険特別会計</t>
  </si>
  <si>
    <t>介護保険特別会計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</si>
  <si>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</si>
  <si>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</si>
  <si>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</si>
  <si>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</si>
  <si>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</si>
  <si>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</si>
  <si>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</si>
  <si>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</si>
  <si>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</si>
  <si>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</si>
  <si>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</si>
  <si>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</si>
  <si>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</si>
  <si>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t>
    <phoneticPr fontId="2"/>
  </si>
  <si>
    <t>-</t>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</si>
  <si>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</si>
  <si>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</si>
  <si>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</si>
  <si>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</si>
  <si>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ふじみ野市土地開発公社</t>
    <rPh sb="3" eb="5">
      <t>ノシ</t>
    </rPh>
    <rPh sb="5" eb="7">
      <t>トチ</t>
    </rPh>
    <rPh sb="7" eb="9">
      <t>カイハツ</t>
    </rPh>
    <rPh sb="9" eb="11">
      <t>コウシャ</t>
    </rPh>
    <phoneticPr fontId="2"/>
  </si>
  <si>
    <t>公共施設整備基金</t>
    <rPh sb="0" eb="2">
      <t>コウキョウ</t>
    </rPh>
    <rPh sb="2" eb="4">
      <t>シセツ</t>
    </rPh>
    <rPh sb="4" eb="6">
      <t>セイビ</t>
    </rPh>
    <rPh sb="6" eb="8">
      <t>キキン</t>
    </rPh>
    <phoneticPr fontId="2"/>
  </si>
  <si>
    <t>いきいき福祉基金</t>
    <rPh sb="4" eb="6">
      <t>フクシ</t>
    </rPh>
    <rPh sb="6" eb="8">
      <t>キキン</t>
    </rPh>
    <phoneticPr fontId="2"/>
  </si>
  <si>
    <t>環境整備基金</t>
    <rPh sb="0" eb="2">
      <t>カンキョウ</t>
    </rPh>
    <rPh sb="2" eb="4">
      <t>セイビ</t>
    </rPh>
    <rPh sb="4" eb="6">
      <t>キキン</t>
    </rPh>
    <phoneticPr fontId="2"/>
  </si>
  <si>
    <t>緑の基金</t>
    <rPh sb="0" eb="1">
      <t>ミドリ</t>
    </rPh>
    <rPh sb="2" eb="4">
      <t>キキン</t>
    </rPh>
    <phoneticPr fontId="2"/>
  </si>
  <si>
    <t>地域振興基金</t>
    <rPh sb="0" eb="2">
      <t>チイキ</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</si>
  <si>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</si>
  <si>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</si>
  <si>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</si>
  <si>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合併に伴い職員数を減らし人件費を削減してきたこと、交付税措置の大きい合併特例債を活用して施設の建設・更新を行ってきたこと、今後の償還及び施設の更新費用への備えとして目的基金を計画的に積立てしていること等から、将来負担比率は「-」を維持している。将来負担比率、有形固定資産減価償却率ともに類似団体と比較して低い水準を保っている。有形固定資産減価償却率が若干増加傾向にあるため、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</si>
  <si>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</si>
  <si>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</si>
  <si>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</si>
  <si>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</si>
  <si>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</si>
  <si>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</si>
  <si>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を保っている。実質公債費比率については、近年増加傾向にある。上昇している主な要因としては、環境センター、給食センター及び本庁舎の整備並びに地域振興基金の造成に合併特例債を活用したことにより、元利償還金が増加していることがあげられる。令和元年度からは文化施設の整備事業が始まり、今後も実質公債費比率が上昇していくことが考えられる。また合併特例債の発行限度額が令和３年度で上限に達する見込みとなっていることから、これまで以上に公債費の適正化に取り組んでいく必要がある。</t>
    <rPh sb="97" eb="98">
      <t>ナラ</t>
    </rPh>
    <rPh sb="100" eb="102">
      <t>チイキ</t>
    </rPh>
    <rPh sb="102" eb="104">
      <t>シンコウ</t>
    </rPh>
    <rPh sb="104" eb="106">
      <t>キキン</t>
    </rPh>
    <rPh sb="107" eb="109">
      <t>ゾウセイ</t>
    </rPh>
    <rPh sb="147" eb="149">
      <t>レイワ</t>
    </rPh>
    <rPh sb="149" eb="150">
      <t>モト</t>
    </rPh>
    <rPh sb="150" eb="152">
      <t>ネンド</t>
    </rPh>
    <rPh sb="155" eb="157">
      <t>ブンカ</t>
    </rPh>
    <rPh sb="157" eb="159">
      <t>シセツ</t>
    </rPh>
    <rPh sb="160" eb="162">
      <t>セイビ</t>
    </rPh>
    <rPh sb="162" eb="164">
      <t>ジギョウ</t>
    </rPh>
    <rPh sb="165" eb="166">
      <t>ハジ</t>
    </rPh>
    <rPh sb="203" eb="205">
      <t>ハッコウ</t>
    </rPh>
    <rPh sb="205" eb="207">
      <t>ゲンド</t>
    </rPh>
    <rPh sb="207" eb="208">
      <t>ガク</t>
    </rPh>
    <rPh sb="215" eb="217">
      <t>ジョウゲン</t>
    </rPh>
    <rPh sb="218" eb="219">
      <t>タッ</t>
    </rPh>
    <rPh sb="221" eb="22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</si>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</sst>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AA4D-4997-AF84-3DE4B649C0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72197</c:v>
                </c:pt>
                <c:pt idx="1">
                  <c:v>124631</c:v>
                </c:pt>
                <c:pt idx="2">
                  <c:v>61979</c:v>
                </c:pt>
                <c:pt idx="3">
                  <c:v>42020</c:v>
                </c:pt>
                <c:pt idx="4">
                  <c:v>34865</c:v>
                </c:pt>
              </c:numCache>
            </c:numRef>
          </c:val>
          <c:smooth val="0"/>
          <c:extLst>
            <c:ext xmlns:c16="http://schemas.microsoft.com/office/drawing/2014/chart" uri="{C3380CC4-5D6E-409C-BE32-E72D297353CC}">
              <c16:uniqueId val="{00000001-AA4D-4997-AF84-3DE4B649C0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5.91</c:v>
                </c:pt>
                <c:pt idx="1">
                  <c:v>7.16</c:v>
                </c:pt>
                <c:pt idx="2">
                  <c:v>5.5</c:v>
                </c:pt>
                <c:pt idx="3">
                  <c:v>6.5</c:v>
                </c:pt>
                <c:pt idx="4">
                  <c:v>6.05</c:v>
                </c:pt>
              </c:numCache>
            </c:numRef>
          </c:val>
          <c:extLst>
            <c:ext xmlns:c16="http://schemas.microsoft.com/office/drawing/2014/chart" uri="{C3380CC4-5D6E-409C-BE32-E72D297353CC}">
              <c16:uniqueId val="{00000000-5EDF-4208-8396-F88C03D390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15.45</c:v>
                </c:pt>
                <c:pt idx="1">
                  <c:v>15.06</c:v>
                </c:pt>
                <c:pt idx="2">
                  <c:v>15.11</c:v>
                </c:pt>
                <c:pt idx="3">
                  <c:v>15.24</c:v>
                </c:pt>
                <c:pt idx="4">
                  <c:v>17.72</c:v>
                </c:pt>
              </c:numCache>
            </c:numRef>
          </c:val>
          <c:extLst>
            <c:ext xmlns:c16="http://schemas.microsoft.com/office/drawing/2014/chart" uri="{C3380CC4-5D6E-409C-BE32-E72D297353CC}">
              <c16:uniqueId val="{00000001-5EDF-4208-8396-F88C03D390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3.39</c:v>
                </c:pt>
                <c:pt idx="2">
                  <c:v>-1.05</c:v>
                </c:pt>
                <c:pt idx="3">
                  <c:v>1.28</c:v>
                </c:pt>
                <c:pt idx="4">
                  <c:v>2.21</c:v>
                </c:pt>
              </c:numCache>
            </c:numRef>
          </c:val>
          <c:smooth val="0"/>
          <c:extLst>
            <c:ext xmlns:c16="http://schemas.microsoft.com/office/drawing/2014/chart" uri="{C3380CC4-5D6E-409C-BE32-E72D297353CC}">
              <c16:uniqueId val="{00000002-5EDF-4208-8396-F88C03D390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1.92</c:v>
                </c:pt>
                <c:pt idx="4">
                  <c:v>0</c:v>
                </c:pt>
                <c:pt idx="5">
                  <c:v>0</c:v>
                </c:pt>
                <c:pt idx="6">
                  <c:v>0</c:v>
                </c:pt>
                <c:pt idx="7">
                  <c:v>0</c:v>
                </c:pt>
                <c:pt idx="8">
                  <c:v>0</c:v>
                </c:pt>
                <c:pt idx="9">
                  <c:v>0</c:v>
                </c:pt>
              </c:numCache>
            </c:numRef>
          </c:val>
          <c:extLst>
            <c:ext xmlns:c16="http://schemas.microsoft.com/office/drawing/2014/chart" uri="{C3380CC4-5D6E-409C-BE32-E72D297353CC}">
              <c16:uniqueId val="{00000000-C781-4264-ACEC-A62D737CAB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81-4264-ACEC-A62D737CAB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81-4264-ACEC-A62D737CAB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81-4264-ACEC-A62D737CAB4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0.02</c:v>
                </c:pt>
                <c:pt idx="6">
                  <c:v>#N/A</c:v>
                </c:pt>
                <c:pt idx="7">
                  <c:v>0.06</c:v>
                </c:pt>
                <c:pt idx="8">
                  <c:v>#N/A</c:v>
                </c:pt>
                <c:pt idx="9">
                  <c:v>0.01</c:v>
                </c:pt>
              </c:numCache>
            </c:numRef>
          </c:val>
          <c:extLst>
            <c:ext xmlns:c16="http://schemas.microsoft.com/office/drawing/2014/chart" uri="{C3380CC4-5D6E-409C-BE32-E72D297353CC}">
              <c16:uniqueId val="{00000004-C781-4264-ACEC-A62D737CAB4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0.94</c:v>
                </c:pt>
                <c:pt idx="4">
                  <c:v>#N/A</c:v>
                </c:pt>
                <c:pt idx="5">
                  <c:v>1.0900000000000001</c:v>
                </c:pt>
                <c:pt idx="6">
                  <c:v>#N/A</c:v>
                </c:pt>
                <c:pt idx="7">
                  <c:v>0.78</c:v>
                </c:pt>
                <c:pt idx="8">
                  <c:v>#N/A</c:v>
                </c:pt>
                <c:pt idx="9">
                  <c:v>0.57999999999999996</c:v>
                </c:pt>
              </c:numCache>
            </c:numRef>
          </c:val>
          <c:extLst>
            <c:ext xmlns:c16="http://schemas.microsoft.com/office/drawing/2014/chart" uri="{C3380CC4-5D6E-409C-BE32-E72D297353CC}">
              <c16:uniqueId val="{00000005-C781-4264-ACEC-A62D737CAB4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3.28</c:v>
                </c:pt>
                <c:pt idx="2">
                  <c:v>#N/A</c:v>
                </c:pt>
                <c:pt idx="3">
                  <c:v>2.75</c:v>
                </c:pt>
                <c:pt idx="4">
                  <c:v>#N/A</c:v>
                </c:pt>
                <c:pt idx="5">
                  <c:v>3.06</c:v>
                </c:pt>
                <c:pt idx="6">
                  <c:v>#N/A</c:v>
                </c:pt>
                <c:pt idx="7">
                  <c:v>2.4500000000000002</c:v>
                </c:pt>
                <c:pt idx="8">
                  <c:v>#N/A</c:v>
                </c:pt>
                <c:pt idx="9">
                  <c:v>0.72</c:v>
                </c:pt>
              </c:numCache>
            </c:numRef>
          </c:val>
          <c:extLst>
            <c:ext xmlns:c16="http://schemas.microsoft.com/office/drawing/2014/chart" uri="{C3380CC4-5D6E-409C-BE32-E72D297353CC}">
              <c16:uniqueId val="{00000006-C781-4264-ACEC-A62D737CAB4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8.56</c:v>
                </c:pt>
                <c:pt idx="2">
                  <c:v>#N/A</c:v>
                </c:pt>
                <c:pt idx="3">
                  <c:v>7.67</c:v>
                </c:pt>
                <c:pt idx="4">
                  <c:v>#N/A</c:v>
                </c:pt>
                <c:pt idx="5">
                  <c:v>6.11</c:v>
                </c:pt>
                <c:pt idx="6">
                  <c:v>#N/A</c:v>
                </c:pt>
                <c:pt idx="7">
                  <c:v>5.12</c:v>
                </c:pt>
                <c:pt idx="8">
                  <c:v>#N/A</c:v>
                </c:pt>
                <c:pt idx="9">
                  <c:v>4.34</c:v>
                </c:pt>
              </c:numCache>
            </c:numRef>
          </c:val>
          <c:extLst>
            <c:ext xmlns:c16="http://schemas.microsoft.com/office/drawing/2014/chart" uri="{C3380CC4-5D6E-409C-BE32-E72D297353CC}">
              <c16:uniqueId val="{00000007-C781-4264-ACEC-A62D737CAB4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3.17</c:v>
                </c:pt>
                <c:pt idx="6">
                  <c:v>#N/A</c:v>
                </c:pt>
                <c:pt idx="7">
                  <c:v>3.65</c:v>
                </c:pt>
                <c:pt idx="8">
                  <c:v>#N/A</c:v>
                </c:pt>
                <c:pt idx="9">
                  <c:v>4.55</c:v>
                </c:pt>
              </c:numCache>
            </c:numRef>
          </c:val>
          <c:extLst>
            <c:ext xmlns:c16="http://schemas.microsoft.com/office/drawing/2014/chart" uri="{C3380CC4-5D6E-409C-BE32-E72D297353CC}">
              <c16:uniqueId val="{00000008-C781-4264-ACEC-A62D737CAB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c:v>
                </c:pt>
                <c:pt idx="2">
                  <c:v>#N/A</c:v>
                </c:pt>
                <c:pt idx="3">
                  <c:v>7.16</c:v>
                </c:pt>
                <c:pt idx="4">
                  <c:v>#N/A</c:v>
                </c:pt>
                <c:pt idx="5">
                  <c:v>5.49</c:v>
                </c:pt>
                <c:pt idx="6">
                  <c:v>#N/A</c:v>
                </c:pt>
                <c:pt idx="7">
                  <c:v>6.49</c:v>
                </c:pt>
                <c:pt idx="8">
                  <c:v>#N/A</c:v>
                </c:pt>
                <c:pt idx="9">
                  <c:v>6.04</c:v>
                </c:pt>
              </c:numCache>
            </c:numRef>
          </c:val>
          <c:extLst>
            <c:ext xmlns:c16="http://schemas.microsoft.com/office/drawing/2014/chart" uri="{C3380CC4-5D6E-409C-BE32-E72D297353CC}">
              <c16:uniqueId val="{00000009-C781-4264-ACEC-A62D737CAB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3133</c:v>
                </c:pt>
                <c:pt idx="5">
                  <c:v>3254</c:v>
                </c:pt>
                <c:pt idx="8">
                  <c:v>3535</c:v>
                </c:pt>
                <c:pt idx="11">
                  <c:v>3694</c:v>
                </c:pt>
                <c:pt idx="14">
                  <c:v>3917</c:v>
                </c:pt>
              </c:numCache>
            </c:numRef>
          </c:val>
          <c:extLst>
            <c:ext xmlns:c16="http://schemas.microsoft.com/office/drawing/2014/chart" uri="{C3380CC4-5D6E-409C-BE32-E72D297353CC}">
              <c16:uniqueId val="{00000000-D862-41B2-9A8D-F2B228D281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62-41B2-9A8D-F2B228D281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24</c:v>
                </c:pt>
                <c:pt idx="9">
                  <c:v>41</c:v>
                </c:pt>
                <c:pt idx="12">
                  <c:v>55</c:v>
                </c:pt>
              </c:numCache>
            </c:numRef>
          </c:val>
          <c:extLst>
            <c:ext xmlns:c16="http://schemas.microsoft.com/office/drawing/2014/chart" uri="{C3380CC4-5D6E-409C-BE32-E72D297353CC}">
              <c16:uniqueId val="{00000002-D862-41B2-9A8D-F2B228D281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221</c:v>
                </c:pt>
                <c:pt idx="3">
                  <c:v>288</c:v>
                </c:pt>
                <c:pt idx="6">
                  <c:v>235</c:v>
                </c:pt>
                <c:pt idx="9">
                  <c:v>184</c:v>
                </c:pt>
                <c:pt idx="12">
                  <c:v>247</c:v>
                </c:pt>
              </c:numCache>
            </c:numRef>
          </c:val>
          <c:extLst>
            <c:ext xmlns:c16="http://schemas.microsoft.com/office/drawing/2014/chart" uri="{C3380CC4-5D6E-409C-BE32-E72D297353CC}">
              <c16:uniqueId val="{00000003-D862-41B2-9A8D-F2B228D281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135</c:v>
                </c:pt>
                <c:pt idx="3">
                  <c:v>118</c:v>
                </c:pt>
                <c:pt idx="6">
                  <c:v>236</c:v>
                </c:pt>
                <c:pt idx="9">
                  <c:v>176</c:v>
                </c:pt>
                <c:pt idx="12">
                  <c:v>214</c:v>
                </c:pt>
              </c:numCache>
            </c:numRef>
          </c:val>
          <c:extLst>
            <c:ext xmlns:c16="http://schemas.microsoft.com/office/drawing/2014/chart" uri="{C3380CC4-5D6E-409C-BE32-E72D297353CC}">
              <c16:uniqueId val="{00000004-D862-41B2-9A8D-F2B228D281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62-41B2-9A8D-F2B228D281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62-41B2-9A8D-F2B228D281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2696</c:v>
                </c:pt>
                <c:pt idx="3">
                  <c:v>2810</c:v>
                </c:pt>
                <c:pt idx="6">
                  <c:v>3401</c:v>
                </c:pt>
                <c:pt idx="9">
                  <c:v>3725</c:v>
                </c:pt>
                <c:pt idx="12">
                  <c:v>3850</c:v>
                </c:pt>
              </c:numCache>
            </c:numRef>
          </c:val>
          <c:extLst>
            <c:ext xmlns:c16="http://schemas.microsoft.com/office/drawing/2014/chart" uri="{C3380CC4-5D6E-409C-BE32-E72D297353CC}">
              <c16:uniqueId val="{00000007-D862-41B2-9A8D-F2B228D281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-81</c:v>
                </c:pt>
                <c:pt idx="2">
                  <c:v>#N/A</c:v>
                </c:pt>
                <c:pt idx="3">
                  <c:v>#N/A</c:v>
                </c:pt>
                <c:pt idx="4">
                  <c:v>-38</c:v>
                </c:pt>
                <c:pt idx="5">
                  <c:v>#N/A</c:v>
                </c:pt>
                <c:pt idx="6">
                  <c:v>#N/A</c:v>
                </c:pt>
                <c:pt idx="7">
                  <c:v>361</c:v>
                </c:pt>
                <c:pt idx="8">
                  <c:v>#N/A</c:v>
                </c:pt>
                <c:pt idx="9">
                  <c:v>#N/A</c:v>
                </c:pt>
                <c:pt idx="10">
                  <c:v>432</c:v>
                </c:pt>
                <c:pt idx="11">
                  <c:v>#N/A</c:v>
                </c:pt>
                <c:pt idx="12">
                  <c:v>#N/A</c:v>
                </c:pt>
                <c:pt idx="13">
                  <c:v>449</c:v>
                </c:pt>
                <c:pt idx="14">
                  <c:v>#N/A</c:v>
                </c:pt>
              </c:numCache>
            </c:numRef>
          </c:val>
          <c:smooth val="0"/>
          <c:extLst>
            <c:ext xmlns:c16="http://schemas.microsoft.com/office/drawing/2014/chart" uri="{C3380CC4-5D6E-409C-BE32-E72D297353CC}">
              <c16:uniqueId val="{00000008-D862-41B2-9A8D-F2B228D281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27211</c:v>
                </c:pt>
                <c:pt idx="5">
                  <c:v>32690</c:v>
                </c:pt>
                <c:pt idx="8">
                  <c:v>33741</c:v>
                </c:pt>
                <c:pt idx="11">
                  <c:v>34880</c:v>
                </c:pt>
                <c:pt idx="14">
                  <c:v>35907</c:v>
                </c:pt>
              </c:numCache>
            </c:numRef>
          </c:val>
          <c:extLst>
            <c:ext xmlns:c16="http://schemas.microsoft.com/office/drawing/2014/chart" uri="{C3380CC4-5D6E-409C-BE32-E72D297353CC}">
              <c16:uniqueId val="{00000000-C0A5-47EF-9733-F1DE39B75B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7245</c:v>
                </c:pt>
                <c:pt idx="5">
                  <c:v>6109</c:v>
                </c:pt>
                <c:pt idx="8">
                  <c:v>8538</c:v>
                </c:pt>
                <c:pt idx="11">
                  <c:v>7644</c:v>
                </c:pt>
                <c:pt idx="14">
                  <c:v>8922</c:v>
                </c:pt>
              </c:numCache>
            </c:numRef>
          </c:val>
          <c:extLst>
            <c:ext xmlns:c16="http://schemas.microsoft.com/office/drawing/2014/chart" uri="{C3380CC4-5D6E-409C-BE32-E72D297353CC}">
              <c16:uniqueId val="{00000001-C0A5-47EF-9733-F1DE39B75B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9885</c:v>
                </c:pt>
                <c:pt idx="5">
                  <c:v>10444</c:v>
                </c:pt>
                <c:pt idx="8">
                  <c:v>11847</c:v>
                </c:pt>
                <c:pt idx="11">
                  <c:v>12293</c:v>
                </c:pt>
                <c:pt idx="14">
                  <c:v>15327</c:v>
                </c:pt>
              </c:numCache>
            </c:numRef>
          </c:val>
          <c:extLst>
            <c:ext xmlns:c16="http://schemas.microsoft.com/office/drawing/2014/chart" uri="{C3380CC4-5D6E-409C-BE32-E72D297353CC}">
              <c16:uniqueId val="{00000002-C0A5-47EF-9733-F1DE39B75B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A5-47EF-9733-F1DE39B75B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A5-47EF-9733-F1DE39B75B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180</c:v>
                </c:pt>
                <c:pt idx="6">
                  <c:v>2</c:v>
                </c:pt>
                <c:pt idx="9">
                  <c:v>1</c:v>
                </c:pt>
                <c:pt idx="12">
                  <c:v>1</c:v>
                </c:pt>
              </c:numCache>
            </c:numRef>
          </c:val>
          <c:extLst>
            <c:ext xmlns:c16="http://schemas.microsoft.com/office/drawing/2014/chart" uri="{C3380CC4-5D6E-409C-BE32-E72D297353CC}">
              <c16:uniqueId val="{00000005-C0A5-47EF-9733-F1DE39B75B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5680</c:v>
                </c:pt>
                <c:pt idx="3">
                  <c:v>5107</c:v>
                </c:pt>
                <c:pt idx="6">
                  <c:v>5088</c:v>
                </c:pt>
                <c:pt idx="9">
                  <c:v>5035</c:v>
                </c:pt>
                <c:pt idx="12">
                  <c:v>4789</c:v>
                </c:pt>
              </c:numCache>
            </c:numRef>
          </c:val>
          <c:extLst>
            <c:ext xmlns:c16="http://schemas.microsoft.com/office/drawing/2014/chart" uri="{C3380CC4-5D6E-409C-BE32-E72D297353CC}">
              <c16:uniqueId val="{00000006-C0A5-47EF-9733-F1DE39B75B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1921</c:v>
                </c:pt>
                <c:pt idx="3">
                  <c:v>1719</c:v>
                </c:pt>
                <c:pt idx="6">
                  <c:v>1492</c:v>
                </c:pt>
                <c:pt idx="9">
                  <c:v>1312</c:v>
                </c:pt>
                <c:pt idx="12">
                  <c:v>1380</c:v>
                </c:pt>
              </c:numCache>
            </c:numRef>
          </c:val>
          <c:extLst>
            <c:ext xmlns:c16="http://schemas.microsoft.com/office/drawing/2014/chart" uri="{C3380CC4-5D6E-409C-BE32-E72D297353CC}">
              <c16:uniqueId val="{00000007-C0A5-47EF-9733-F1DE39B75B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1046</c:v>
                </c:pt>
                <c:pt idx="3">
                  <c:v>886</c:v>
                </c:pt>
                <c:pt idx="6">
                  <c:v>1078</c:v>
                </c:pt>
                <c:pt idx="9">
                  <c:v>1190</c:v>
                </c:pt>
                <c:pt idx="12">
                  <c:v>1489</c:v>
                </c:pt>
              </c:numCache>
            </c:numRef>
          </c:val>
          <c:extLst>
            <c:ext xmlns:c16="http://schemas.microsoft.com/office/drawing/2014/chart" uri="{C3380CC4-5D6E-409C-BE32-E72D297353CC}">
              <c16:uniqueId val="{00000008-C0A5-47EF-9733-F1DE39B75B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2105</c:v>
                </c:pt>
                <c:pt idx="3">
                  <c:v>2199</c:v>
                </c:pt>
                <c:pt idx="6">
                  <c:v>2175</c:v>
                </c:pt>
                <c:pt idx="9">
                  <c:v>2258</c:v>
                </c:pt>
                <c:pt idx="12">
                  <c:v>2228</c:v>
                </c:pt>
              </c:numCache>
            </c:numRef>
          </c:val>
          <c:extLst>
            <c:ext xmlns:c16="http://schemas.microsoft.com/office/drawing/2014/chart" uri="{C3380CC4-5D6E-409C-BE32-E72D297353CC}">
              <c16:uniqueId val="{00000009-C0A5-47EF-9733-F1DE39B75B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30366</c:v>
                </c:pt>
                <c:pt idx="3">
                  <c:v>36659</c:v>
                </c:pt>
                <c:pt idx="6">
                  <c:v>38694</c:v>
                </c:pt>
                <c:pt idx="9">
                  <c:v>39676</c:v>
                </c:pt>
                <c:pt idx="12">
                  <c:v>41843</c:v>
                </c:pt>
              </c:numCache>
            </c:numRef>
          </c:val>
          <c:extLst>
            <c:ext xmlns:c16="http://schemas.microsoft.com/office/drawing/2014/chart" uri="{C3380CC4-5D6E-409C-BE32-E72D297353CC}">
              <c16:uniqueId val="{0000000A-C0A5-47EF-9733-F1DE39B75B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A5-47EF-9733-F1DE39B75B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3308</c:v>
                </c:pt>
                <c:pt idx="1">
                  <c:v>3362</c:v>
                </c:pt>
                <c:pt idx="2">
                  <c:v>3943</c:v>
                </c:pt>
              </c:numCache>
            </c:numRef>
          </c:val>
          <c:extLst>
            <c:ext xmlns:c16="http://schemas.microsoft.com/office/drawing/2014/chart" uri="{C3380CC4-5D6E-409C-BE32-E72D297353CC}">
              <c16:uniqueId val="{00000000-593D-4E48-8494-613CD16674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2404</c:v>
                </c:pt>
                <c:pt idx="1">
                  <c:v>2455</c:v>
                </c:pt>
                <c:pt idx="2">
                  <c:v>2562</c:v>
                </c:pt>
              </c:numCache>
            </c:numRef>
          </c:val>
          <c:extLst>
            <c:ext xmlns:c16="http://schemas.microsoft.com/office/drawing/2014/chart" uri="{C3380CC4-5D6E-409C-BE32-E72D297353CC}">
              <c16:uniqueId val="{00000001-593D-4E48-8494-613CD16674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4939</c:v>
                </c:pt>
                <c:pt idx="1">
                  <c:v>4917</c:v>
                </c:pt>
                <c:pt idx="2">
                  <c:v>7225</c:v>
                </c:pt>
              </c:numCache>
            </c:numRef>
          </c:val>
          <c:extLst>
            <c:ext xmlns:c16="http://schemas.microsoft.com/office/drawing/2014/chart" uri="{C3380CC4-5D6E-409C-BE32-E72D297353CC}">
              <c16:uniqueId val="{00000002-593D-4E48-8494-613CD16674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{3CDE6317-80D1-4F86-AB3F-CF5081A657E7}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48C-4103-B20D-2564D374C2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{8A6A652A-1D46-4EE9-B67F-873813EC5F34}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8C-4103-B20D-2564D374C2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{8EF3EF70-445D-4A7C-BFB5-A6A0FB004A8E}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8C-4103-B20D-2564D374C2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{2B580140-C962-40E4-9466-D4707275B443}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8C-4103-B20D-2564D374C2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{698B06E4-D8C1-45B4-8332-AD083A4EBFA6}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8C-4103-B20D-2564D374C2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{F1E48907-81E3-41F5-9D74-BA5B5841B6E1}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48C-4103-B20D-2564D374C2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{B846B84C-C884-4525-B2AB-98AC336864E0}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48C-4103-B20D-2564D374C2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{4B1B7596-31CC-486C-82E0-5DC26785F83C}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48C-4103-B20D-2564D374C2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{733AEBB5-7DC2-41C6-B348-664CCF2493DE}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48C-4103-B20D-2564D374C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55.1</c:v>
                </c:pt>
                <c:pt idx="24">
                  <c:v>55.4</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48C-4103-B20D-2564D374C2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{D0D73DAA-3B0F-4EB0-8902-84EE656F8B70}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48C-4103-B20D-2564D374C2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{A5386B4E-CF2D-4F23-8500-351B64B49DB9}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8C-4103-B20D-2564D374C2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{7A7205E5-698C-4276-975D-8E66E4131D06}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8C-4103-B20D-2564D374C2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{1899D4D4-9276-4245-B335-DA02DFD1A316}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8C-4103-B20D-2564D374C2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{1D3C39C9-B90F-44C5-8915-ED59DE5EA58D}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8C-4103-B20D-2564D374C2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{68F86F24-60DA-4753-9FFF-81898404DFCE}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48C-4103-B20D-2564D374C2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{728CB65C-1874-4CB0-99B6-E326CA7A98E5}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48C-4103-B20D-2564D374C2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{8B8D7806-7FD4-4863-B655-275705CDF890}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48C-4103-B20D-2564D374C2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{41F2A532-11EE-4D5C-9CAC-C209886F8F19}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48C-4103-B20D-2564D374C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pt idx="32">
                  <c:v>61.7</c:v>
                </c:pt>
              </c:numCache>
            </c:numRef>
          </c:xVal>
          <c:yVal>
            <c:numRef>
              <c:f>公会計指標分析・財政指標組合せ分析表!$BP$55:$DC$55</c:f>
              <c:numCache>
                <c:formatCode>#,##0.0;"▲ "#,##0.0</c:formatCode>
                <c:ptCount val="40"/>
                <c:pt idx="16">
                  <c:v>15</c:v>
                </c:pt>
                <c:pt idx="24">
                  <c:v>12.2</c:v>
                </c:pt>
                <c:pt idx="32">
                  <c:v>5</c:v>
                </c:pt>
              </c:numCache>
            </c:numRef>
          </c:yVal>
          <c:smooth val="0"/>
          <c:extLst>
            <c:ext xmlns:c16="http://schemas.microsoft.com/office/drawing/2014/chart" uri="{C3380CC4-5D6E-409C-BE32-E72D297353CC}">
              <c16:uniqueId val="{00000013-848C-4103-B20D-2564D374C20F}"/>
            </c:ext>
          </c:extLst>
        </c:ser>
        <c:dLbls>
          <c:showLegendKey val="0"/>
          <c:showVal val="1"/>
          <c:showCatName val="0"/>
          <c:showSerName val="0"/>
          <c:showPercent val="0"/>
          <c:showBubbleSize val="0"/>
        </c:dLbls>
        <c:axId val="46179840"/>
        <c:axId val="46181760"/>
      </c:scatterChart>
      <c:valAx>
        <c:axId val="46179840"/>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{DF25B09D-2CF7-4D8A-9B5D-3C3C952628AE}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DDA-47A2-B6FE-C95B0E7094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{4E0D46F6-EB04-46B3-9682-7F0BD4BF4C31}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DA-47A2-B6FE-C95B0E7094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{E8A79C02-A5E6-4E4B-871F-24BE5B282DF9}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DA-47A2-B6FE-C95B0E7094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{A3DE83AF-E45E-4B9F-9907-5D222B91037C}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DA-47A2-B6FE-C95B0E7094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{780FD5E4-96FF-4A74-9EEA-D3E9C3653F76}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DA-47A2-B6FE-C95B0E7094F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{46830881-E6CB-4295-8EF0-E4CC1F4F0C8C}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DDA-47A2-B6FE-C95B0E7094F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{77A07CA9-ED5B-446B-BFB4-A440CEA96E2F}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DDA-47A2-B6FE-C95B0E7094F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{7C205868-1E40-450B-BD45-20E065388756}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DDA-47A2-B6FE-C95B0E7094F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{7B96CB69-4C28-4729-94CB-91F45D44590A}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DDA-47A2-B6FE-C95B0E7094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0.3</c:v>
                </c:pt>
                <c:pt idx="16">
                  <c:v>0.4</c:v>
                </c:pt>
                <c:pt idx="24">
                  <c:v>1.3</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DA-47A2-B6FE-C95B0E7094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{A1E2D361-246A-4C85-B218-5025D2D33A7A}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DDA-47A2-B6FE-C95B0E7094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{784682C3-EBCD-49CA-B041-CBE7FDC83F7C}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DA-47A2-B6FE-C95B0E7094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{1197E23C-D438-42AC-8AC1-047ABCDACDEE}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DA-47A2-B6FE-C95B0E7094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{0C89513A-1734-49F0-B07F-9DABE442280D}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DA-47A2-B6FE-C95B0E7094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{72BCC84A-696F-4B25-BBDD-6E074F1552C8}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DA-47A2-B6FE-C95B0E7094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{5F836516-7B3F-447F-A1B1-19D8E42F5EC2}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DDA-47A2-B6FE-C95B0E7094F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{12F8A6B3-1231-42D8-B522-63F49D186177}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DDA-47A2-B6FE-C95B0E7094F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{1FC9C6D0-613C-488B-98F5-669B5CCFB85D}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DDA-47A2-B6FE-C95B0E7094F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{C90EE3E9-487D-4B47-BE28-3B8668D222AF}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DDA-47A2-B6FE-C95B0E7094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0DDA-47A2-B6FE-C95B0E7094F4}"/>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p>
        <a:p>
          <a:r>
            <a:rPr kumimoji="1" lang="ja-JP" altLang="en-US" sz="1200">
              <a:latin typeface="ＭＳ ゴシック" pitchFamily="49" charset="-128"/>
              <a:ea typeface="ＭＳ ゴシック" pitchFamily="49" charset="-128"/>
            </a:rPr>
            <a:t>　 元利償還金については、大規模な建設事業に係る地方債の償還に伴い今後も増加傾向にある。</a:t>
          </a:r>
        </a:p>
        <a:p>
          <a:r>
            <a:rPr kumimoji="1" lang="ja-JP" altLang="en-US" sz="1200">
              <a:latin typeface="ＭＳ ゴシック" pitchFamily="49" charset="-128"/>
              <a:ea typeface="ＭＳ ゴシック" pitchFamily="49" charset="-128"/>
            </a:rPr>
            <a:t>　公営企業債の元利償還金に対する繰入金については下水道事業の元利償還金の増により増加している。</a:t>
          </a:r>
        </a:p>
        <a:p>
          <a:r>
            <a:rPr kumimoji="1" lang="ja-JP" altLang="en-US" sz="1200">
              <a:latin typeface="ＭＳ ゴシック" pitchFamily="49" charset="-128"/>
              <a:ea typeface="ＭＳ ゴシック" pitchFamily="49" charset="-128"/>
            </a:rPr>
            <a:t>　一部事務組合については入間東部衛生組合の公債費負担金が増額となったため、増加している。　</a:t>
          </a:r>
        </a:p>
        <a:p>
          <a:r>
            <a:rPr kumimoji="1" lang="ja-JP" altLang="en-US" sz="1200">
              <a:latin typeface="ＭＳ ゴシック" pitchFamily="49" charset="-128"/>
              <a:ea typeface="ＭＳ ゴシック" pitchFamily="49" charset="-128"/>
            </a:rPr>
            <a:t>　債務負担行為に基づく支出額については、</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事業による学校給食センター建設事業及びリース物件に係る費用により増加している。</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　合併特例債等の基準財政需要額に算入される割合が高い起債の借り入れにより増加している。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一般会計等に係る地方債の現在高については、合併特例債を活用した大規模な建設事業に伴い今後将来負担比率の上昇が予想される。</a:t>
          </a:r>
        </a:p>
        <a:p>
          <a:r>
            <a:rPr kumimoji="1" lang="ja-JP" altLang="en-US" sz="1200">
              <a:latin typeface="ＭＳ ゴシック" pitchFamily="49" charset="-128"/>
              <a:ea typeface="ＭＳ ゴシック" pitchFamily="49" charset="-128"/>
            </a:rPr>
            <a:t>　債務負担行為に基づく支出予定額については、学校給食センター整備及びリース物件に係る債務負担行為の減により減少している。</a:t>
          </a:r>
        </a:p>
        <a:p>
          <a:r>
            <a:rPr kumimoji="1" lang="ja-JP" altLang="en-US" sz="1200">
              <a:latin typeface="ＭＳ ゴシック" pitchFamily="49" charset="-128"/>
              <a:ea typeface="ＭＳ ゴシック" pitchFamily="49" charset="-128"/>
            </a:rPr>
            <a:t>　設立法人等の負債額等負担見込額については、埼玉県信用保証協会に対する損失保証であるが同額である。</a:t>
          </a:r>
        </a:p>
        <a:p>
          <a:r>
            <a:rPr kumimoji="1" lang="ja-JP" altLang="en-US" sz="1200">
              <a:latin typeface="ＭＳ ゴシック" pitchFamily="49" charset="-128"/>
              <a:ea typeface="ＭＳ ゴシック" pitchFamily="49" charset="-128"/>
            </a:rPr>
            <a:t>　公営企業債等繰入見込額については、新たな公営企業債の発行により増加している。</a:t>
          </a:r>
        </a:p>
        <a:p>
          <a:r>
            <a:rPr kumimoji="1" lang="ja-JP" altLang="en-US" sz="1200">
              <a:latin typeface="ＭＳ ゴシック" pitchFamily="49" charset="-128"/>
              <a:ea typeface="ＭＳ ゴシック" pitchFamily="49" charset="-128"/>
            </a:rPr>
            <a:t>　 退職手当負担見込額については定員管理を適正に行っており、減少している。</a:t>
          </a: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公共施設の老朽化に係る整備など今後の大規模な事業実施に備え、決算余剰金は公共施設整備基金や減債基金へ積み立てを行い、充当可能基金の増加を図った。基準財政需要額算入見込額については、現在交付税上有利な合併特例債の借り入れを行っており増加傾向にあ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埼玉県ふじみ野市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個人市民税、固定資産税及び各種交付金等の増収により、財政調整基金に</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万円、新たに造成された地域振興基金に</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万円を積み立てた。一方、元利償還金の財源として減債基金を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万円取り崩したこと、運動公園整備事業等の財源として公共施設整備基金を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万円取り崩したこと、環境センター管理運営事業の財源として環境整備基金を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今後の増加が見込まれる社会保障費、公共施設の整備や老朽化への対応などに加え、歳入における合併特例期間の満了に伴う地方交付税の減額、歳出における公債費の増額を見据え、安定的な行政サービスを維持していくために基金の目的に沿った計画的な積み立てを行っていく。</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公共施設整備基金：公共施設の総合的かつ計画的な整備及び改修に要する経費の財源に充てるため。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環境整備基金：ごみ処理施設の整備、ごみの減量化及び資源化並びに環境学習に関する事業の財源に充てるため。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緑の基金：緑地の保全及び緑化の推進に関する事業の財源に充てるため。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いきいき福祉基金：障害者、高齢者、母（父）子家庭、児童等の福祉の向上及び健康の維持増進に資することを目的として行われる事業に要する経費の財源に充てるため。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地域振興基金：市民の連帯の強化又は地域振興を図るための事業に要する経費の財源に充てるため。</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公共施設整備基金：運動公園整備事業等の財源として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万円取り崩し、３か年実施計画において今後予定されている建設事業の財源として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いきいき福祉基金：民間保育園整備費補助金の財源として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万円を取り崩し、同事業の財源として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万円を積み立てたことにより増減なしとなった。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年度以降の事業の財源として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公共施設整備基金：３か年実施計画において今後予定されている建設事業の財源として、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億円程度を目標額として積み立てを行っていく。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環境整備基金：環境センターの必要な改修費用等に充てるため、回収有価物売却代金及び一般財源を積み立てる。</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個人市民税、固定資産税及び各種交付金等の増収により、</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％の積み立てを目標としている。また、地方交付税において合併算定替の恩恵がなくなることによる影響を緩和するため</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万円程度も見込んだ額として総額</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億円程度を目標額として積み立てを行っていく。</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剰余金等により</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万円を積み立て、償還のため</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年度に地方債償還のピークを迎えるため、それに備え今後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年間で基準年の償還財源を上回る額の合計を目標額とし、</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これまで環境センターや給食センターの建て替え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整備など施設の更新事業を進めてきたことから、県内団体及び類似団体よりも低い水準となって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前年対比で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いるが、増要因は主に道路や雨水管などのインフラ資産の工作物に係るものである。今後は、令和２年度までにそれぞれの公共施設等において個別施設計画を策定し、計画に基づき施設・資産の更新、維持管理を適切に進め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125349</xdr:rowOff>
    </xdr:from>
    <xdr:to>
      <xdr:col>23</xdr:col>
      <xdr:colOff>136525</xdr:colOff>
      <xdr:row>33</xdr:row>
      <xdr:rowOff>55499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103776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36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138303</xdr:rowOff>
    </xdr:from>
    <xdr:to>
      <xdr:col>19</xdr:col>
      <xdr:colOff>187325</xdr:colOff>
      <xdr:row>33</xdr:row>
      <xdr:rowOff>68453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4699</xdr:rowOff>
    </xdr:from>
    <xdr:to>
      <xdr:col>23</xdr:col>
      <xdr:colOff>85725</xdr:colOff>
      <xdr:row>33</xdr:row>
      <xdr:rowOff>17653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6434074"/>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151257</xdr:rowOff>
    </xdr:from>
    <xdr:to>
      <xdr:col>15</xdr:col>
      <xdr:colOff>187325</xdr:colOff>
      <xdr:row>33</xdr:row>
      <xdr:rowOff>81407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17653</xdr:rowOff>
    </xdr:from>
    <xdr:to>
      <xdr:col>19</xdr:col>
      <xdr:colOff>136525</xdr:colOff>
      <xdr:row>33</xdr:row>
      <xdr:rowOff>30607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44702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59580</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72534</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は県内及び類似団体平均を下回っている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これまで合併特例債を活用して様々な事業を行ってきたことから、地方債残高の増により将来負担額は増加傾向にある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（ただし、地方債残高の約９割を交付税措置のある合併特例債及び臨時財政対策債が占める。）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文化施設の整備</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学校体育館への空調設備設置等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に地方債の活用を予定していることから、将来負担額の増に伴う債務償還</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の増が見込まれるため、経常経費の削減に取り組んでいく。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112974</xdr:rowOff>
    </xdr:from>
    <xdr:to>
      <xdr:col>76</xdr:col>
      <xdr:colOff>73025</xdr:colOff>
      <xdr:row>31</xdr:row>
      <xdr:rowOff>43124</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0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91401</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60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117891</xdr:rowOff>
    </xdr:from>
    <xdr:to>
      <xdr:col>72</xdr:col>
      <xdr:colOff>123825</xdr:colOff>
      <xdr:row>31</xdr:row>
      <xdr:rowOff>48041</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60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163774</xdr:rowOff>
    </xdr:from>
    <xdr:to>
      <xdr:col>76</xdr:col>
      <xdr:colOff>22225</xdr:colOff>
      <xdr:row>30</xdr:row>
      <xdr:rowOff>168691</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6078799"/>
          <a:ext cx="7112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1" name="n_1aveValue債務償還比率">
          <a:extLst>
            <a:ext uri="{FF2B5EF4-FFF2-40B4-BE49-F238E27FC236}">
              <a16:creationId xmlns:a16="http://schemas.microsoft.com/office/drawing/2014/main" id="{00000000-0008-0000-0D00-00008D000000}"/>
            </a:ext>
          </a:extLst>
        </xdr:cNvPr>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39168</xdr:rowOff>
    </xdr:from>
    <xdr:ext cx="469744" cy="259045"/>
    <xdr:sp macro="" textlink="">
      <xdr:nvSpPr>
        <xdr:cNvPr id="142" name="n_1mainValue債務償還比率">
          <a:extLst>
            <a:ext uri="{FF2B5EF4-FFF2-40B4-BE49-F238E27FC236}">
              <a16:creationId xmlns:a16="http://schemas.microsoft.com/office/drawing/2014/main" id="{00000000-0008-0000-0D00-00008E000000}"/>
            </a:ext>
          </a:extLst>
        </xdr:cNvPr>
        <xdr:cNvSpPr txBox="1"/>
      </xdr:nvSpPr>
      <xdr:spPr>
        <a:xfrm>
          <a:off x="13836727" y="612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100838</xdr:rowOff>
    </xdr:from>
    <xdr:to>
      <xdr:col>24</xdr:col>
      <xdr:colOff>114300</xdr:colOff>
      <xdr:row>39</xdr:row>
      <xdr:rowOff>30988</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79265</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137414</xdr:rowOff>
    </xdr:from>
    <xdr:to>
      <xdr:col>20</xdr:col>
      <xdr:colOff>38100</xdr:colOff>
      <xdr:row>39</xdr:row>
      <xdr:rowOff>67564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151638</xdr:rowOff>
    </xdr:from>
    <xdr:to>
      <xdr:col>24</xdr:col>
      <xdr:colOff>63500</xdr:colOff>
      <xdr:row>39</xdr:row>
      <xdr:rowOff>16764</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66673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xdr:rowOff>
    </xdr:from>
    <xdr:to>
      <xdr:col>15</xdr:col>
      <xdr:colOff>101600</xdr:colOff>
      <xdr:row>39</xdr:row>
      <xdr:rowOff>101854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xdr:rowOff>
    </xdr:from>
    <xdr:to>
      <xdr:col>19</xdr:col>
      <xdr:colOff>177800</xdr:colOff>
      <xdr:row>39</xdr:row>
      <xdr:rowOff>51054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7033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58691</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92981</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142977</xdr:rowOff>
    </xdr:from>
    <xdr:to>
      <xdr:col>55</xdr:col>
      <xdr:colOff>50800</xdr:colOff>
      <xdr:row>41</xdr:row>
      <xdr:rowOff>73127</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7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57904</xdr:rowOff>
    </xdr:from>
    <xdr:ext cx="469744"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9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139624</xdr:rowOff>
    </xdr:from>
    <xdr:to>
      <xdr:col>50</xdr:col>
      <xdr:colOff>165100</xdr:colOff>
      <xdr:row>41</xdr:row>
      <xdr:rowOff>69774</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9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18974</xdr:rowOff>
    </xdr:from>
    <xdr:to>
      <xdr:col>55</xdr:col>
      <xdr:colOff>0</xdr:colOff>
      <xdr:row>41</xdr:row>
      <xdr:rowOff>22327</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9639300" y="7048424"/>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138785</xdr:rowOff>
    </xdr:from>
    <xdr:to>
      <xdr:col>46</xdr:col>
      <xdr:colOff>38100</xdr:colOff>
      <xdr:row>41</xdr:row>
      <xdr:rowOff>68935</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18135</xdr:rowOff>
    </xdr:from>
    <xdr:to>
      <xdr:col>50</xdr:col>
      <xdr:colOff>114300</xdr:colOff>
      <xdr:row>41</xdr:row>
      <xdr:rowOff>18974</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704758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60901</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91727" y="70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60062</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515427" y="70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107587</xdr:rowOff>
    </xdr:from>
    <xdr:to>
      <xdr:col>24</xdr:col>
      <xdr:colOff>114300</xdr:colOff>
      <xdr:row>58</xdr:row>
      <xdr:rowOff>37737</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130464</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4899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797300" y="99310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141877</xdr:rowOff>
    </xdr:from>
    <xdr:to>
      <xdr:col>15</xdr:col>
      <xdr:colOff>101600</xdr:colOff>
      <xdr:row>58</xdr:row>
      <xdr:rowOff>72027</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21227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2908300" y="99489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72226</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88554</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162430</xdr:rowOff>
    </xdr:from>
    <xdr:to>
      <xdr:col>55</xdr:col>
      <xdr:colOff>50800</xdr:colOff>
      <xdr:row>64</xdr:row>
      <xdr:rowOff>92580</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10426700" y="109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77357</xdr:rowOff>
    </xdr:from>
    <xdr:ext cx="469744"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10515600" y="108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162358</xdr:rowOff>
    </xdr:from>
    <xdr:to>
      <xdr:col>50</xdr:col>
      <xdr:colOff>165100</xdr:colOff>
      <xdr:row>64</xdr:row>
      <xdr:rowOff>92508</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41708</xdr:rowOff>
    </xdr:from>
    <xdr:to>
      <xdr:col>55</xdr:col>
      <xdr:colOff>0</xdr:colOff>
      <xdr:row>64</xdr:row>
      <xdr:rowOff>41780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9639300" y="11014508"/>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162206</xdr:rowOff>
    </xdr:from>
    <xdr:to>
      <xdr:col>46</xdr:col>
      <xdr:colOff>38100</xdr:colOff>
      <xdr:row>64</xdr:row>
      <xdr:rowOff>92356</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41556</xdr:rowOff>
    </xdr:from>
    <xdr:to>
      <xdr:col>50</xdr:col>
      <xdr:colOff>114300</xdr:colOff>
      <xdr:row>64</xdr:row>
      <xdr:rowOff>41708</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8750300" y="1101435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83635</xdr:rowOff>
    </xdr:from>
    <xdr:ext cx="469744"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91728" y="1105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83483</xdr:rowOff>
    </xdr:from>
    <xdr:ext cx="469744"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515428" y="110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認定こども園・幼稚園・保育所】&#10;有形固定資産減価償却率グラフ枠">
          <a:extLst>
            <a:ext uri="{FF2B5EF4-FFF2-40B4-BE49-F238E27FC236}">
              <a16:creationId xmlns:a16="http://schemas.microsoft.com/office/drawing/2014/main" id="{00000000-0008-0000-0E00-00001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86" name="【認定こども園・幼稚園・保育所】&#10;有形固定資産減価償却率最小値テキスト">
          <a:extLst>
            <a:ext uri="{FF2B5EF4-FFF2-40B4-BE49-F238E27FC236}">
              <a16:creationId xmlns:a16="http://schemas.microsoft.com/office/drawing/2014/main" id="{00000000-0008-0000-0E00-00001E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288" name="【認定こども園・幼稚園・保育所】&#10;有形固定資産減価償却率最大値テキスト">
          <a:extLst>
            <a:ext uri="{FF2B5EF4-FFF2-40B4-BE49-F238E27FC236}">
              <a16:creationId xmlns:a16="http://schemas.microsoft.com/office/drawing/2014/main" id="{00000000-0008-0000-0E00-000020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290" name="【認定こども園・幼稚園・保育所】&#10;有形固定資産減価償却率平均値テキスト">
          <a:extLst>
            <a:ext uri="{FF2B5EF4-FFF2-40B4-BE49-F238E27FC236}">
              <a16:creationId xmlns:a16="http://schemas.microsoft.com/office/drawing/2014/main" id="{00000000-0008-0000-0E00-000022010000}"/>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47642</xdr:rowOff>
    </xdr:from>
    <xdr:ext cx="405111" cy="259045"/>
    <xdr:sp macro="" textlink="">
      <xdr:nvSpPr>
        <xdr:cNvPr id="301" name="【認定こども園・幼稚園・保育所】&#10;有形固定資産減価償却率該当値テキスト">
          <a:extLst>
            <a:ext uri="{FF2B5EF4-FFF2-40B4-BE49-F238E27FC236}">
              <a16:creationId xmlns:a16="http://schemas.microsoft.com/office/drawing/2014/main" id="{00000000-0008-0000-0E00-00002D010000}"/>
            </a:ext>
          </a:extLst>
        </xdr:cNvPr>
        <xdr:cNvSpPr txBox="1"/>
      </xdr:nvSpPr>
      <xdr:spPr>
        <a:xfrm>
          <a:off x="163576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120015</xdr:rowOff>
    </xdr:from>
    <xdr:to>
      <xdr:col>85</xdr:col>
      <xdr:colOff>127000</xdr:colOff>
      <xdr:row>40</xdr:row>
      <xdr:rowOff>161925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5481300" y="69780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454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161925</xdr:rowOff>
    </xdr:from>
    <xdr:to>
      <xdr:col>81</xdr:col>
      <xdr:colOff>50800</xdr:colOff>
      <xdr:row>41</xdr:row>
      <xdr:rowOff>30480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4592300" y="7019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06" name="n_1aveValue【認定こども園・幼稚園・保育所】&#10;有形固定資産減価償却率">
          <a:extLst>
            <a:ext uri="{FF2B5EF4-FFF2-40B4-BE49-F238E27FC236}">
              <a16:creationId xmlns:a16="http://schemas.microsoft.com/office/drawing/2014/main" id="{00000000-0008-0000-0E00-000032010000}"/>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07" name="n_2aveValue【認定こども園・幼稚園・保育所】&#10;有形固定資産減価償却率">
          <a:extLst>
            <a:ext uri="{FF2B5EF4-FFF2-40B4-BE49-F238E27FC236}">
              <a16:creationId xmlns:a16="http://schemas.microsoft.com/office/drawing/2014/main" id="{00000000-0008-0000-0E00-000033010000}"/>
            </a:ext>
          </a:extLst>
        </xdr:cNvPr>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08" name="n_3aveValue【認定こども園・幼稚園・保育所】&#10;有形固定資産減価償却率">
          <a:extLst>
            <a:ext uri="{FF2B5EF4-FFF2-40B4-BE49-F238E27FC236}">
              <a16:creationId xmlns:a16="http://schemas.microsoft.com/office/drawing/2014/main" id="{00000000-0008-0000-0E00-000034010000}"/>
            </a:ext>
          </a:extLst>
        </xdr:cNvPr>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309" name="n_1mainValue【認定こども園・幼稚園・保育所】&#10;有形固定資産減価償却率">
          <a:extLst>
            <a:ext uri="{FF2B5EF4-FFF2-40B4-BE49-F238E27FC236}">
              <a16:creationId xmlns:a16="http://schemas.microsoft.com/office/drawing/2014/main" id="{00000000-0008-0000-0E00-000035010000}"/>
            </a:ext>
          </a:extLst>
        </xdr:cNvPr>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310" name="n_2mainValue【認定こども園・幼稚園・保育所】&#10;有形固定資産減価償却率">
          <a:extLst>
            <a:ext uri="{FF2B5EF4-FFF2-40B4-BE49-F238E27FC236}">
              <a16:creationId xmlns:a16="http://schemas.microsoft.com/office/drawing/2014/main" id="{00000000-0008-0000-0E00-000036010000}"/>
            </a:ext>
          </a:extLst>
        </xdr:cNvPr>
        <xdr:cNvSpPr txBox="1"/>
      </xdr:nvSpPr>
      <xdr:spPr>
        <a:xfrm>
          <a:off x="14389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1" name="【認定こども園・幼稚園・保育所】&#10;一人当たり面積グラフ枠">
          <a:extLst>
            <a:ext uri="{FF2B5EF4-FFF2-40B4-BE49-F238E27FC236}">
              <a16:creationId xmlns:a16="http://schemas.microsoft.com/office/drawing/2014/main" id="{00000000-0008-0000-0E00-00004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3" name="【認定こども園・幼稚園・保育所】&#10;一人当たり面積最小値テキスト">
          <a:extLst>
            <a:ext uri="{FF2B5EF4-FFF2-40B4-BE49-F238E27FC236}">
              <a16:creationId xmlns:a16="http://schemas.microsoft.com/office/drawing/2014/main" id="{00000000-0008-0000-0E00-00004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35" name="【認定こども園・幼稚園・保育所】&#10;一人当たり面積最大値テキスト">
          <a:extLst>
            <a:ext uri="{FF2B5EF4-FFF2-40B4-BE49-F238E27FC236}">
              <a16:creationId xmlns:a16="http://schemas.microsoft.com/office/drawing/2014/main" id="{00000000-0008-0000-0E00-00004F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37" name="【認定こども園・幼稚園・保育所】&#10;一人当たり面積平均値テキスト">
          <a:extLst>
            <a:ext uri="{FF2B5EF4-FFF2-40B4-BE49-F238E27FC236}">
              <a16:creationId xmlns:a16="http://schemas.microsoft.com/office/drawing/2014/main" id="{00000000-0008-0000-0E00-00005101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348" name="【認定こども園・幼稚園・保育所】&#10;一人当たり面積該当値テキスト">
          <a:extLst>
            <a:ext uri="{FF2B5EF4-FFF2-40B4-BE49-F238E27FC236}">
              <a16:creationId xmlns:a16="http://schemas.microsoft.com/office/drawing/2014/main" id="{00000000-0008-0000-0E00-00005C010000}"/>
            </a:ext>
          </a:extLst>
        </xdr:cNvPr>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21323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67056</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20434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53" name="n_1aveValue【認定こども園・幼稚園・保育所】&#10;一人当たり面積">
          <a:extLst>
            <a:ext uri="{FF2B5EF4-FFF2-40B4-BE49-F238E27FC236}">
              <a16:creationId xmlns:a16="http://schemas.microsoft.com/office/drawing/2014/main" id="{00000000-0008-0000-0E00-000061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54" name="n_2aveValue【認定こども園・幼稚園・保育所】&#10;一人当たり面積">
          <a:extLst>
            <a:ext uri="{FF2B5EF4-FFF2-40B4-BE49-F238E27FC236}">
              <a16:creationId xmlns:a16="http://schemas.microsoft.com/office/drawing/2014/main" id="{00000000-0008-0000-0E00-000062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355" name="n_3aveValue【認定こども園・幼稚園・保育所】&#10;一人当たり面積">
          <a:extLst>
            <a:ext uri="{FF2B5EF4-FFF2-40B4-BE49-F238E27FC236}">
              <a16:creationId xmlns:a16="http://schemas.microsoft.com/office/drawing/2014/main" id="{00000000-0008-0000-0E00-000063010000}"/>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356" name="n_1mainValue【認定こども園・幼稚園・保育所】&#10;一人当たり面積">
          <a:extLst>
            <a:ext uri="{FF2B5EF4-FFF2-40B4-BE49-F238E27FC236}">
              <a16:creationId xmlns:a16="http://schemas.microsoft.com/office/drawing/2014/main" id="{00000000-0008-0000-0E00-000064010000}"/>
            </a:ext>
          </a:extLst>
        </xdr:cNvPr>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357" name="n_2mainValue【認定こども園・幼稚園・保育所】&#10;一人当たり面積">
          <a:extLst>
            <a:ext uri="{FF2B5EF4-FFF2-40B4-BE49-F238E27FC236}">
              <a16:creationId xmlns:a16="http://schemas.microsoft.com/office/drawing/2014/main" id="{00000000-0008-0000-0E00-000065010000}"/>
            </a:ext>
          </a:extLst>
        </xdr:cNvPr>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学校施設】&#10;有形固定資産減価償却率グラフ枠">
          <a:extLst>
            <a:ext uri="{FF2B5EF4-FFF2-40B4-BE49-F238E27FC236}">
              <a16:creationId xmlns:a16="http://schemas.microsoft.com/office/drawing/2014/main" id="{00000000-0008-0000-0E00-00007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83" name="【学校施設】&#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85" name="【学校施設】&#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387" name="【学校施設】&#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398" name="【学校施設】&#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5481300" y="994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4592300" y="9921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403" name="n_1aveValue【学校施設】&#10;有形固定資産減価償却率">
          <a:extLst>
            <a:ext uri="{FF2B5EF4-FFF2-40B4-BE49-F238E27FC236}">
              <a16:creationId xmlns:a16="http://schemas.microsoft.com/office/drawing/2014/main" id="{00000000-0008-0000-0E00-000093010000}"/>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04" name="n_2aveValue【学校施設】&#10;有形固定資産減価償却率">
          <a:extLst>
            <a:ext uri="{FF2B5EF4-FFF2-40B4-BE49-F238E27FC236}">
              <a16:creationId xmlns:a16="http://schemas.microsoft.com/office/drawing/2014/main" id="{00000000-0008-0000-0E00-000094010000}"/>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05" name="n_3aveValue【学校施設】&#10;有形固定資産減価償却率">
          <a:extLst>
            <a:ext uri="{FF2B5EF4-FFF2-40B4-BE49-F238E27FC236}">
              <a16:creationId xmlns:a16="http://schemas.microsoft.com/office/drawing/2014/main" id="{00000000-0008-0000-0E00-000095010000}"/>
            </a:ext>
          </a:extLst>
        </xdr:cNvPr>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06" name="n_1mainValue【学校施設】&#10;有形固定資産減価償却率">
          <a:extLst>
            <a:ext uri="{FF2B5EF4-FFF2-40B4-BE49-F238E27FC236}">
              <a16:creationId xmlns:a16="http://schemas.microsoft.com/office/drawing/2014/main" id="{00000000-0008-0000-0E00-000096010000}"/>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407" name="n_2mainValue【学校施設】&#10;有形固定資産減価償却率">
          <a:extLst>
            <a:ext uri="{FF2B5EF4-FFF2-40B4-BE49-F238E27FC236}">
              <a16:creationId xmlns:a16="http://schemas.microsoft.com/office/drawing/2014/main" id="{00000000-0008-0000-0E00-000097010000}"/>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a:extLst>
            <a:ext uri="{FF2B5EF4-FFF2-40B4-BE49-F238E27FC236}">
              <a16:creationId xmlns:a16="http://schemas.microsoft.com/office/drawing/2014/main" id="{00000000-0008-0000-0E00-0000B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35" name="【学校施設】&#10;一人当たり面積最小値テキスト">
          <a:extLst>
            <a:ext uri="{FF2B5EF4-FFF2-40B4-BE49-F238E27FC236}">
              <a16:creationId xmlns:a16="http://schemas.microsoft.com/office/drawing/2014/main" id="{00000000-0008-0000-0E00-0000B301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37" name="【学校施設】&#10;一人当たり面積最大値テキスト">
          <a:extLst>
            <a:ext uri="{FF2B5EF4-FFF2-40B4-BE49-F238E27FC236}">
              <a16:creationId xmlns:a16="http://schemas.microsoft.com/office/drawing/2014/main" id="{00000000-0008-0000-0E00-0000B501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39" name="【学校施設】&#10;一人当たり面積平均値テキスト">
          <a:extLst>
            <a:ext uri="{FF2B5EF4-FFF2-40B4-BE49-F238E27FC236}">
              <a16:creationId xmlns:a16="http://schemas.microsoft.com/office/drawing/2014/main" id="{00000000-0008-0000-0E00-0000B7010000}"/>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1996</xdr:rowOff>
    </xdr:from>
    <xdr:to>
      <xdr:col>116</xdr:col>
      <xdr:colOff>114300</xdr:colOff>
      <xdr:row>61</xdr:row>
      <xdr:rowOff>103596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211070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151873</xdr:rowOff>
    </xdr:from>
    <xdr:ext cx="469744" cy="259045"/>
    <xdr:sp macro="" textlink="">
      <xdr:nvSpPr>
        <xdr:cNvPr id="450" name="【学校施設】&#10;一人当たり面積該当値テキスト">
          <a:extLst>
            <a:ext uri="{FF2B5EF4-FFF2-40B4-BE49-F238E27FC236}">
              <a16:creationId xmlns:a16="http://schemas.microsoft.com/office/drawing/2014/main" id="{00000000-0008-0000-0E00-0000C2010000}"/>
            </a:ext>
          </a:extLst>
        </xdr:cNvPr>
        <xdr:cNvSpPr txBox="1"/>
      </xdr:nvSpPr>
      <xdr:spPr>
        <a:xfrm>
          <a:off x="22199600"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9616</xdr:rowOff>
    </xdr:from>
    <xdr:to>
      <xdr:col>112</xdr:col>
      <xdr:colOff>38100</xdr:colOff>
      <xdr:row>61</xdr:row>
      <xdr:rowOff>111216</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127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52796</xdr:rowOff>
    </xdr:from>
    <xdr:to>
      <xdr:col>116</xdr:col>
      <xdr:colOff>63500</xdr:colOff>
      <xdr:row>61</xdr:row>
      <xdr:rowOff>60416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1323300" y="1051124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3084</xdr:rowOff>
    </xdr:from>
    <xdr:to>
      <xdr:col>107</xdr:col>
      <xdr:colOff>101600</xdr:colOff>
      <xdr:row>61</xdr:row>
      <xdr:rowOff>104684</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038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53884</xdr:rowOff>
    </xdr:from>
    <xdr:to>
      <xdr:col>111</xdr:col>
      <xdr:colOff>177800</xdr:colOff>
      <xdr:row>61</xdr:row>
      <xdr:rowOff>60416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0434300" y="1051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55" name="n_1aveValue【学校施設】&#10;一人当たり面積">
          <a:extLst>
            <a:ext uri="{FF2B5EF4-FFF2-40B4-BE49-F238E27FC236}">
              <a16:creationId xmlns:a16="http://schemas.microsoft.com/office/drawing/2014/main" id="{00000000-0008-0000-0E00-0000C701000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56" name="n_2aveValue【学校施設】&#10;一人当たり面積">
          <a:extLst>
            <a:ext uri="{FF2B5EF4-FFF2-40B4-BE49-F238E27FC236}">
              <a16:creationId xmlns:a16="http://schemas.microsoft.com/office/drawing/2014/main" id="{00000000-0008-0000-0E00-0000C801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457" name="n_3aveValue【学校施設】&#10;一人当たり面積">
          <a:extLst>
            <a:ext uri="{FF2B5EF4-FFF2-40B4-BE49-F238E27FC236}">
              <a16:creationId xmlns:a16="http://schemas.microsoft.com/office/drawing/2014/main" id="{00000000-0008-0000-0E00-0000C9010000}"/>
            </a:ext>
          </a:extLst>
        </xdr:cNvPr>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102343</xdr:rowOff>
    </xdr:from>
    <xdr:ext cx="469744" cy="259045"/>
    <xdr:sp macro="" textlink="">
      <xdr:nvSpPr>
        <xdr:cNvPr id="458" name="n_1mainValue【学校施設】&#10;一人当たり面積">
          <a:extLst>
            <a:ext uri="{FF2B5EF4-FFF2-40B4-BE49-F238E27FC236}">
              <a16:creationId xmlns:a16="http://schemas.microsoft.com/office/drawing/2014/main" id="{00000000-0008-0000-0E00-0000CA010000}"/>
            </a:ext>
          </a:extLst>
        </xdr:cNvPr>
        <xdr:cNvSpPr txBox="1"/>
      </xdr:nvSpPr>
      <xdr:spPr>
        <a:xfrm>
          <a:off x="21075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95811</xdr:rowOff>
    </xdr:from>
    <xdr:ext cx="469744" cy="259045"/>
    <xdr:sp macro="" textlink="">
      <xdr:nvSpPr>
        <xdr:cNvPr id="459" name="n_2mainValue【学校施設】&#10;一人当たり面積">
          <a:extLst>
            <a:ext uri="{FF2B5EF4-FFF2-40B4-BE49-F238E27FC236}">
              <a16:creationId xmlns:a16="http://schemas.microsoft.com/office/drawing/2014/main" id="{00000000-0008-0000-0E00-0000CB010000}"/>
            </a:ext>
          </a:extLst>
        </xdr:cNvPr>
        <xdr:cNvSpPr txBox="1"/>
      </xdr:nvSpPr>
      <xdr:spPr>
        <a:xfrm>
          <a:off x="20199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a:extLst>
            <a:ext uri="{FF2B5EF4-FFF2-40B4-BE49-F238E27FC236}">
              <a16:creationId xmlns:a16="http://schemas.microsoft.com/office/drawing/2014/main" id="{00000000-0008-0000-0E00-0000E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86" name="【児童館】&#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児童館】&#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490" name="【児童館】&#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501" name="【児童館】&#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83820</xdr:rowOff>
    </xdr:from>
    <xdr:to>
      <xdr:col>85</xdr:col>
      <xdr:colOff>127000</xdr:colOff>
      <xdr:row>84</xdr:row>
      <xdr:rowOff>116477</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144856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98334</xdr:rowOff>
    </xdr:from>
    <xdr:to>
      <xdr:col>76</xdr:col>
      <xdr:colOff>165100</xdr:colOff>
      <xdr:row>85</xdr:row>
      <xdr:rowOff>28484</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149134</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1451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506" name="n_1aveValue【児童館】&#10;有形固定資産減価償却率">
          <a:extLst>
            <a:ext uri="{FF2B5EF4-FFF2-40B4-BE49-F238E27FC236}">
              <a16:creationId xmlns:a16="http://schemas.microsoft.com/office/drawing/2014/main" id="{00000000-0008-0000-0E00-0000FA010000}"/>
            </a:ext>
          </a:extLst>
        </xdr:cNvPr>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07" name="n_2aveValue【児童館】&#10;有形固定資産減価償却率">
          <a:extLst>
            <a:ext uri="{FF2B5EF4-FFF2-40B4-BE49-F238E27FC236}">
              <a16:creationId xmlns:a16="http://schemas.microsoft.com/office/drawing/2014/main" id="{00000000-0008-0000-0E00-0000FB010000}"/>
            </a:ext>
          </a:extLst>
        </xdr:cNvPr>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08" name="n_3aveValue【児童館】&#10;有形固定資産減価償却率">
          <a:extLst>
            <a:ext uri="{FF2B5EF4-FFF2-40B4-BE49-F238E27FC236}">
              <a16:creationId xmlns:a16="http://schemas.microsoft.com/office/drawing/2014/main" id="{00000000-0008-0000-0E00-0000FC010000}"/>
            </a:ext>
          </a:extLst>
        </xdr:cNvPr>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509" name="n_1mainValue【児童館】&#10;有形固定資産減価償却率">
          <a:extLst>
            <a:ext uri="{FF2B5EF4-FFF2-40B4-BE49-F238E27FC236}">
              <a16:creationId xmlns:a16="http://schemas.microsoft.com/office/drawing/2014/main" id="{00000000-0008-0000-0E00-0000FD010000}"/>
            </a:ext>
          </a:extLst>
        </xdr:cNvPr>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19611</xdr:rowOff>
    </xdr:from>
    <xdr:ext cx="405111" cy="259045"/>
    <xdr:sp macro="" textlink="">
      <xdr:nvSpPr>
        <xdr:cNvPr id="510" name="n_2mainValue【児童館】&#10;有形固定資産減価償却率">
          <a:extLst>
            <a:ext uri="{FF2B5EF4-FFF2-40B4-BE49-F238E27FC236}">
              <a16:creationId xmlns:a16="http://schemas.microsoft.com/office/drawing/2014/main" id="{00000000-0008-0000-0E00-0000FE010000}"/>
            </a:ext>
          </a:extLst>
        </xdr:cNvPr>
        <xdr:cNvSpPr txBox="1"/>
      </xdr:nvSpPr>
      <xdr:spPr>
        <a:xfrm>
          <a:off x="14389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a:extLst>
            <a:ext uri="{FF2B5EF4-FFF2-40B4-BE49-F238E27FC236}">
              <a16:creationId xmlns:a16="http://schemas.microsoft.com/office/drawing/2014/main" id="{00000000-0008-0000-0E00-00001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35" name="【児童館】&#10;一人当たり面積最小値テキスト">
          <a:extLst>
            <a:ext uri="{FF2B5EF4-FFF2-40B4-BE49-F238E27FC236}">
              <a16:creationId xmlns:a16="http://schemas.microsoft.com/office/drawing/2014/main" id="{00000000-0008-0000-0E00-00001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37" name="【児童館】&#10;一人当たり面積最大値テキスト">
          <a:extLst>
            <a:ext uri="{FF2B5EF4-FFF2-40B4-BE49-F238E27FC236}">
              <a16:creationId xmlns:a16="http://schemas.microsoft.com/office/drawing/2014/main" id="{00000000-0008-0000-0E00-000019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39" name="【児童館】&#10;一人当たり面積平均値テキスト">
          <a:extLst>
            <a:ext uri="{FF2B5EF4-FFF2-40B4-BE49-F238E27FC236}">
              <a16:creationId xmlns:a16="http://schemas.microsoft.com/office/drawing/2014/main" id="{00000000-0008-0000-0E00-00001B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550" name="【児童館】&#10;一人当たり面積該当値テキスト">
          <a:extLst>
            <a:ext uri="{FF2B5EF4-FFF2-40B4-BE49-F238E27FC236}">
              <a16:creationId xmlns:a16="http://schemas.microsoft.com/office/drawing/2014/main" id="{00000000-0008-0000-0E00-000026020000}"/>
            </a:ext>
          </a:extLst>
        </xdr:cNvPr>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55" name="n_1aveValue【児童館】&#10;一人当たり面積">
          <a:extLst>
            <a:ext uri="{FF2B5EF4-FFF2-40B4-BE49-F238E27FC236}">
              <a16:creationId xmlns:a16="http://schemas.microsoft.com/office/drawing/2014/main" id="{00000000-0008-0000-0E00-00002B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56" name="n_2aveValue【児童館】&#10;一人当たり面積">
          <a:extLst>
            <a:ext uri="{FF2B5EF4-FFF2-40B4-BE49-F238E27FC236}">
              <a16:creationId xmlns:a16="http://schemas.microsoft.com/office/drawing/2014/main" id="{00000000-0008-0000-0E00-00002C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57" name="n_3aveValue【児童館】&#10;一人当たり面積">
          <a:extLst>
            <a:ext uri="{FF2B5EF4-FFF2-40B4-BE49-F238E27FC236}">
              <a16:creationId xmlns:a16="http://schemas.microsoft.com/office/drawing/2014/main" id="{00000000-0008-0000-0E00-00002D020000}"/>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22877</xdr:rowOff>
    </xdr:from>
    <xdr:ext cx="469744" cy="259045"/>
    <xdr:sp macro="" textlink="">
      <xdr:nvSpPr>
        <xdr:cNvPr id="558" name="n_1mainValue【児童館】&#10;一人当たり面積">
          <a:extLst>
            <a:ext uri="{FF2B5EF4-FFF2-40B4-BE49-F238E27FC236}">
              <a16:creationId xmlns:a16="http://schemas.microsoft.com/office/drawing/2014/main" id="{00000000-0008-0000-0E00-00002E02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59" name="n_2mainValue【児童館】&#10;一人当たり面積">
          <a:extLst>
            <a:ext uri="{FF2B5EF4-FFF2-40B4-BE49-F238E27FC236}">
              <a16:creationId xmlns:a16="http://schemas.microsoft.com/office/drawing/2014/main" id="{00000000-0008-0000-0E00-00002F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a:extLst>
            <a:ext uri="{FF2B5EF4-FFF2-40B4-BE49-F238E27FC236}">
              <a16:creationId xmlns:a16="http://schemas.microsoft.com/office/drawing/2014/main" id="{00000000-0008-0000-0E00-00004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583" name="【公民館】&#10;有形固定資産減価償却率最小値テキスト">
          <a:extLst>
            <a:ext uri="{FF2B5EF4-FFF2-40B4-BE49-F238E27FC236}">
              <a16:creationId xmlns:a16="http://schemas.microsoft.com/office/drawing/2014/main" id="{00000000-0008-0000-0E00-000047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585" name="【公民館】&#10;有形固定資産減価償却率最大値テキスト">
          <a:extLst>
            <a:ext uri="{FF2B5EF4-FFF2-40B4-BE49-F238E27FC236}">
              <a16:creationId xmlns:a16="http://schemas.microsoft.com/office/drawing/2014/main" id="{00000000-0008-0000-0E00-000049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587" name="【公民館】&#10;有形固定資産減価償却率平均値テキスト">
          <a:extLst>
            <a:ext uri="{FF2B5EF4-FFF2-40B4-BE49-F238E27FC236}">
              <a16:creationId xmlns:a16="http://schemas.microsoft.com/office/drawing/2014/main" id="{00000000-0008-0000-0E00-00004B02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160274</xdr:rowOff>
    </xdr:from>
    <xdr:to>
      <xdr:col>85</xdr:col>
      <xdr:colOff>177800</xdr:colOff>
      <xdr:row>102</xdr:row>
      <xdr:rowOff>90424</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62687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11701</xdr:rowOff>
    </xdr:from>
    <xdr:ext cx="405111" cy="259045"/>
    <xdr:sp macro="" textlink="">
      <xdr:nvSpPr>
        <xdr:cNvPr id="598" name="【公民館】&#10;有形固定資産減価償却率該当値テキスト">
          <a:extLst>
            <a:ext uri="{FF2B5EF4-FFF2-40B4-BE49-F238E27FC236}">
              <a16:creationId xmlns:a16="http://schemas.microsoft.com/office/drawing/2014/main" id="{00000000-0008-0000-0E00-000056020000}"/>
            </a:ext>
          </a:extLst>
        </xdr:cNvPr>
        <xdr:cNvSpPr txBox="1"/>
      </xdr:nvSpPr>
      <xdr:spPr>
        <a:xfrm>
          <a:off x="16357600" y="173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39624</xdr:rowOff>
    </xdr:from>
    <xdr:to>
      <xdr:col>85</xdr:col>
      <xdr:colOff>127000</xdr:colOff>
      <xdr:row>102</xdr:row>
      <xdr:rowOff>87630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5481300" y="175275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87122</xdr:rowOff>
    </xdr:from>
    <xdr:to>
      <xdr:col>76</xdr:col>
      <xdr:colOff>165100</xdr:colOff>
      <xdr:row>103</xdr:row>
      <xdr:rowOff>17272</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4541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87630</xdr:rowOff>
    </xdr:from>
    <xdr:to>
      <xdr:col>81</xdr:col>
      <xdr:colOff>50800</xdr:colOff>
      <xdr:row>102</xdr:row>
      <xdr:rowOff>137922</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4592300" y="1757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03" name="n_1aveValue【公民館】&#10;有形固定資産減価償却率">
          <a:extLst>
            <a:ext uri="{FF2B5EF4-FFF2-40B4-BE49-F238E27FC236}">
              <a16:creationId xmlns:a16="http://schemas.microsoft.com/office/drawing/2014/main" id="{00000000-0008-0000-0E00-00005B02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04" name="n_2aveValue【公民館】&#10;有形固定資産減価償却率">
          <a:extLst>
            <a:ext uri="{FF2B5EF4-FFF2-40B4-BE49-F238E27FC236}">
              <a16:creationId xmlns:a16="http://schemas.microsoft.com/office/drawing/2014/main" id="{00000000-0008-0000-0E00-00005C0200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605" name="n_3aveValue【公民館】&#10;有形固定資産減価償却率">
          <a:extLst>
            <a:ext uri="{FF2B5EF4-FFF2-40B4-BE49-F238E27FC236}">
              <a16:creationId xmlns:a16="http://schemas.microsoft.com/office/drawing/2014/main" id="{00000000-0008-0000-0E00-00005D020000}"/>
            </a:ext>
          </a:extLst>
        </xdr:cNvPr>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606" name="n_1mainValue【公民館】&#10;有形固定資産減価償却率">
          <a:extLst>
            <a:ext uri="{FF2B5EF4-FFF2-40B4-BE49-F238E27FC236}">
              <a16:creationId xmlns:a16="http://schemas.microsoft.com/office/drawing/2014/main" id="{00000000-0008-0000-0E00-00005E020000}"/>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33799</xdr:rowOff>
    </xdr:from>
    <xdr:ext cx="405111" cy="259045"/>
    <xdr:sp macro="" textlink="">
      <xdr:nvSpPr>
        <xdr:cNvPr id="607" name="n_2mainValue【公民館】&#10;有形固定資産減価償却率">
          <a:extLst>
            <a:ext uri="{FF2B5EF4-FFF2-40B4-BE49-F238E27FC236}">
              <a16:creationId xmlns:a16="http://schemas.microsoft.com/office/drawing/2014/main" id="{00000000-0008-0000-0E00-00005F020000}"/>
            </a:ext>
          </a:extLst>
        </xdr:cNvPr>
        <xdr:cNvSpPr txBox="1"/>
      </xdr:nvSpPr>
      <xdr:spPr>
        <a:xfrm>
          <a:off x="143897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00000000-0008-0000-0E00-00007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32" name="【公民館】&#10;一人当たり面積最小値テキスト">
          <a:extLst>
            <a:ext uri="{FF2B5EF4-FFF2-40B4-BE49-F238E27FC236}">
              <a16:creationId xmlns:a16="http://schemas.microsoft.com/office/drawing/2014/main" id="{00000000-0008-0000-0E00-000078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34" name="【公民館】&#10;一人当たり面積最大値テキスト">
          <a:extLst>
            <a:ext uri="{FF2B5EF4-FFF2-40B4-BE49-F238E27FC236}">
              <a16:creationId xmlns:a16="http://schemas.microsoft.com/office/drawing/2014/main" id="{00000000-0008-0000-0E00-00007A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36" name="【公民館】&#10;一人当たり面積平均値テキスト">
          <a:extLst>
            <a:ext uri="{FF2B5EF4-FFF2-40B4-BE49-F238E27FC236}">
              <a16:creationId xmlns:a16="http://schemas.microsoft.com/office/drawing/2014/main" id="{00000000-0008-0000-0E00-00007C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647" name="【公民館】&#10;一人当たり面積該当値テキスト">
          <a:extLst>
            <a:ext uri="{FF2B5EF4-FFF2-40B4-BE49-F238E27FC236}">
              <a16:creationId xmlns:a16="http://schemas.microsoft.com/office/drawing/2014/main" id="{00000000-0008-0000-0E00-000087020000}"/>
            </a:ext>
          </a:extLst>
        </xdr:cNvPr>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57150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0434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52" name="n_1aveValue【公民館】&#10;一人当たり面積">
          <a:extLst>
            <a:ext uri="{FF2B5EF4-FFF2-40B4-BE49-F238E27FC236}">
              <a16:creationId xmlns:a16="http://schemas.microsoft.com/office/drawing/2014/main" id="{00000000-0008-0000-0E00-00008C02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653" name="n_2aveValue【公民館】&#10;一人当たり面積">
          <a:extLst>
            <a:ext uri="{FF2B5EF4-FFF2-40B4-BE49-F238E27FC236}">
              <a16:creationId xmlns:a16="http://schemas.microsoft.com/office/drawing/2014/main" id="{00000000-0008-0000-0E00-00008D02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54" name="n_3aveValue【公民館】&#10;一人当たり面積">
          <a:extLst>
            <a:ext uri="{FF2B5EF4-FFF2-40B4-BE49-F238E27FC236}">
              <a16:creationId xmlns:a16="http://schemas.microsoft.com/office/drawing/2014/main" id="{00000000-0008-0000-0E00-00008E02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99077</xdr:rowOff>
    </xdr:from>
    <xdr:ext cx="469744" cy="259045"/>
    <xdr:sp macro="" textlink="">
      <xdr:nvSpPr>
        <xdr:cNvPr id="655" name="n_1mainValue【公民館】&#10;一人当たり面積">
          <a:extLst>
            <a:ext uri="{FF2B5EF4-FFF2-40B4-BE49-F238E27FC236}">
              <a16:creationId xmlns:a16="http://schemas.microsoft.com/office/drawing/2014/main" id="{00000000-0008-0000-0E00-00008F020000}"/>
            </a:ext>
          </a:extLst>
        </xdr:cNvPr>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656" name="n_2mainValue【公民館】&#10;一人当たり面積">
          <a:extLst>
            <a:ext uri="{FF2B5EF4-FFF2-40B4-BE49-F238E27FC236}">
              <a16:creationId xmlns:a16="http://schemas.microsoft.com/office/drawing/2014/main" id="{00000000-0008-0000-0E00-000090020000}"/>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類似団体と比較して特に有形固定資産減価償却率が高くなっている施設は、学校施設、公民館であり、特に低くなっている施設は、認定こども園・幼稚園・保育所、児童館となっている。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学校施設については、高い水準にはあるが毎年順番に老朽化した校舎の大規模改修を行っている状況であ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る。学校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については今後空調機設置工事を実施する予定であり、併せて断熱効果を高めるため屋根等の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改修も行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公民館については、更新整備を行っていないため高い水準にあるが、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上福岡公民館の改修及び大井中央公民館と大井図書館の複合化事業を行う予定である。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児童館については、これまでフクトピアの東児童センターのみだったが、平成２５年度の大井総合支所の建て替えに伴い新設したことから、低い水準となっている。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認定こども園・幼稚園・保育所、児童館については、平成２５年度に滝保育所、平成２７年度に新田保育所、大井保育所の耐震補強工事を実施したことから、低い水準となっている。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84364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39699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64589</xdr:rowOff>
    </xdr:from>
    <xdr:to>
      <xdr:col>15</xdr:col>
      <xdr:colOff>101600</xdr:colOff>
      <xdr:row>37</xdr:row>
      <xdr:rowOff>166188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84364</xdr:rowOff>
    </xdr:from>
    <xdr:to>
      <xdr:col>19</xdr:col>
      <xdr:colOff>177800</xdr:colOff>
      <xdr:row>37</xdr:row>
      <xdr:rowOff>115389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42801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151691</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11266</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10426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165299</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F00-00007C000000}"/>
            </a:ext>
          </a:extLst>
        </xdr:cNvPr>
        <xdr:cNvSpPr txBox="1"/>
      </xdr:nvSpPr>
      <xdr:spPr>
        <a:xfrm>
          <a:off x="10515600"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142422</xdr:rowOff>
    </xdr:from>
    <xdr:to>
      <xdr:col>50</xdr:col>
      <xdr:colOff>165100</xdr:colOff>
      <xdr:row>40</xdr:row>
      <xdr:rowOff>72572</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9588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21772</xdr:rowOff>
    </xdr:from>
    <xdr:to>
      <xdr:col>55</xdr:col>
      <xdr:colOff>0</xdr:colOff>
      <xdr:row>40</xdr:row>
      <xdr:rowOff>21772</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9639300" y="6879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21772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8750300" y="6868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89099</xdr:rowOff>
    </xdr:from>
    <xdr:ext cx="469744" cy="259045"/>
    <xdr:sp macro="" textlink="">
      <xdr:nvSpPr>
        <xdr:cNvPr id="132" name="n_1mainValue【図書館】&#10;一人当たり面積">
          <a:extLst>
            <a:ext uri="{FF2B5EF4-FFF2-40B4-BE49-F238E27FC236}">
              <a16:creationId xmlns:a16="http://schemas.microsoft.com/office/drawing/2014/main" id="{00000000-0008-0000-0F00-000084000000}"/>
            </a:ext>
          </a:extLst>
        </xdr:cNvPr>
        <xdr:cNvSpPr txBox="1"/>
      </xdr:nvSpPr>
      <xdr:spPr>
        <a:xfrm>
          <a:off x="9391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3" name="n_2mainValue【図書館】&#10;一人当たり面積">
          <a:extLst>
            <a:ext uri="{FF2B5EF4-FFF2-40B4-BE49-F238E27FC236}">
              <a16:creationId xmlns:a16="http://schemas.microsoft.com/office/drawing/2014/main" id="{00000000-0008-0000-0F00-000085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78105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3797300" y="103612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60</xdr:row>
      <xdr:rowOff>78105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2908300" y="9944100"/>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120032</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F00-0000D0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F00-0000D2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F00-0000D4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23" name="【体育館・プール】&#10;一人当たり面積該当値テキスト">
          <a:extLst>
            <a:ext uri="{FF2B5EF4-FFF2-40B4-BE49-F238E27FC236}">
              <a16:creationId xmlns:a16="http://schemas.microsoft.com/office/drawing/2014/main" id="{00000000-0008-0000-0F00-0000DF000000}"/>
            </a:ext>
          </a:extLst>
        </xdr:cNvPr>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110490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9639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110490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8750300" y="1090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28" name="n_1aveValue【体育館・プール】&#10;一人当たり面積">
          <a:extLst>
            <a:ext uri="{FF2B5EF4-FFF2-40B4-BE49-F238E27FC236}">
              <a16:creationId xmlns:a16="http://schemas.microsoft.com/office/drawing/2014/main" id="{00000000-0008-0000-0F00-0000E4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29" name="n_2aveValue【体育館・プール】&#10;一人当たり面積">
          <a:extLst>
            <a:ext uri="{FF2B5EF4-FFF2-40B4-BE49-F238E27FC236}">
              <a16:creationId xmlns:a16="http://schemas.microsoft.com/office/drawing/2014/main" id="{00000000-0008-0000-0F00-0000E5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30" name="n_3aveValue【体育館・プール】&#10;一人当たり面積">
          <a:extLst>
            <a:ext uri="{FF2B5EF4-FFF2-40B4-BE49-F238E27FC236}">
              <a16:creationId xmlns:a16="http://schemas.microsoft.com/office/drawing/2014/main" id="{00000000-0008-0000-0F00-0000E6000000}"/>
            </a:ext>
          </a:extLst>
        </xdr:cNvPr>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F00-0000E7000000}"/>
            </a:ext>
          </a:extLst>
        </xdr:cNvPr>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F00-0000E8000000}"/>
            </a:ext>
          </a:extLst>
        </xdr:cNvPr>
        <xdr:cNvSpPr txBox="1"/>
      </xdr:nvSpPr>
      <xdr:spPr>
        <a:xfrm>
          <a:off x="8515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00000000-0008-0000-0F00-00000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00000000-0008-0000-0F00-00000201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00000000-0008-0000-0F00-00000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00000000-0008-0000-0F00-000006010000}"/>
            </a:ext>
          </a:extLst>
        </xdr:cNvPr>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54627</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00000000-0008-0000-0F00-000011010000}"/>
            </a:ext>
          </a:extLst>
        </xdr:cNvPr>
        <xdr:cNvSpPr txBox="1"/>
      </xdr:nvSpPr>
      <xdr:spPr>
        <a:xfrm>
          <a:off x="4673600" y="1445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156845</xdr:rowOff>
    </xdr:from>
    <xdr:to>
      <xdr:col>20</xdr:col>
      <xdr:colOff>38100</xdr:colOff>
      <xdr:row>85</xdr:row>
      <xdr:rowOff>86995</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3746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36195</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3797300" y="14592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36195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2908300" y="14609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78" name="n_1ave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9" name="n_2ave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80" name="n_3aveValue【福祉施設】&#10;有形固定資産減価償却率">
          <a:extLst>
            <a:ext uri="{FF2B5EF4-FFF2-40B4-BE49-F238E27FC236}">
              <a16:creationId xmlns:a16="http://schemas.microsoft.com/office/drawing/2014/main" id="{00000000-0008-0000-0F00-000018010000}"/>
            </a:ext>
          </a:extLst>
        </xdr:cNvPr>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78122</xdr:rowOff>
    </xdr:from>
    <xdr:ext cx="405111" cy="259045"/>
    <xdr:sp macro="" textlink="">
      <xdr:nvSpPr>
        <xdr:cNvPr id="281" name="n_1mainValue【福祉施設】&#10;有形固定資産減価償却率">
          <a:extLst>
            <a:ext uri="{FF2B5EF4-FFF2-40B4-BE49-F238E27FC236}">
              <a16:creationId xmlns:a16="http://schemas.microsoft.com/office/drawing/2014/main" id="{00000000-0008-0000-0F00-000019010000}"/>
            </a:ext>
          </a:extLst>
        </xdr:cNvPr>
        <xdr:cNvSpPr txBox="1"/>
      </xdr:nvSpPr>
      <xdr:spPr>
        <a:xfrm>
          <a:off x="3582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282" name="n_2mainValue【福祉施設】&#10;有形固定資産減価償却率">
          <a:extLst>
            <a:ext uri="{FF2B5EF4-FFF2-40B4-BE49-F238E27FC236}">
              <a16:creationId xmlns:a16="http://schemas.microsoft.com/office/drawing/2014/main" id="{00000000-0008-0000-0F00-00001A010000}"/>
            </a:ext>
          </a:extLst>
        </xdr:cNvPr>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7" name="【福祉施設】&#10;一人当たり面積最小値テキスト">
          <a:extLst>
            <a:ext uri="{FF2B5EF4-FFF2-40B4-BE49-F238E27FC236}">
              <a16:creationId xmlns:a16="http://schemas.microsoft.com/office/drawing/2014/main" id="{00000000-0008-0000-0F00-000033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09" name="【福祉施設】&#10;一人当たり面積最大値テキスト">
          <a:extLst>
            <a:ext uri="{FF2B5EF4-FFF2-40B4-BE49-F238E27FC236}">
              <a16:creationId xmlns:a16="http://schemas.microsoft.com/office/drawing/2014/main" id="{00000000-0008-0000-0F00-000035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11" name="【福祉施設】&#10;一人当たり面積平均値テキスト">
          <a:extLst>
            <a:ext uri="{FF2B5EF4-FFF2-40B4-BE49-F238E27FC236}">
              <a16:creationId xmlns:a16="http://schemas.microsoft.com/office/drawing/2014/main" id="{00000000-0008-0000-0F00-000037010000}"/>
            </a:ext>
          </a:extLst>
        </xdr:cNvPr>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22" name="【福祉施設】&#10;一人当たり面積該当値テキスト">
          <a:extLst>
            <a:ext uri="{FF2B5EF4-FFF2-40B4-BE49-F238E27FC236}">
              <a16:creationId xmlns:a16="http://schemas.microsoft.com/office/drawing/2014/main" id="{00000000-0008-0000-0F00-000042010000}"/>
            </a:ext>
          </a:extLst>
        </xdr:cNvPr>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84</xdr:row>
      <xdr:rowOff>63500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9639300" y="1438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8750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27" name="n_1aveValue【福祉施設】&#10;一人当たり面積">
          <a:extLst>
            <a:ext uri="{FF2B5EF4-FFF2-40B4-BE49-F238E27FC236}">
              <a16:creationId xmlns:a16="http://schemas.microsoft.com/office/drawing/2014/main" id="{00000000-0008-0000-0F00-00004701000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28" name="n_2aveValue【福祉施設】&#10;一人当たり面積">
          <a:extLst>
            <a:ext uri="{FF2B5EF4-FFF2-40B4-BE49-F238E27FC236}">
              <a16:creationId xmlns:a16="http://schemas.microsoft.com/office/drawing/2014/main" id="{00000000-0008-0000-0F00-000048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29" name="n_3aveValue【福祉施設】&#10;一人当たり面積">
          <a:extLst>
            <a:ext uri="{FF2B5EF4-FFF2-40B4-BE49-F238E27FC236}">
              <a16:creationId xmlns:a16="http://schemas.microsoft.com/office/drawing/2014/main" id="{00000000-0008-0000-0F00-000049010000}"/>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30" name="n_1mainValue【福祉施設】&#10;一人当たり面積">
          <a:extLst>
            <a:ext uri="{FF2B5EF4-FFF2-40B4-BE49-F238E27FC236}">
              <a16:creationId xmlns:a16="http://schemas.microsoft.com/office/drawing/2014/main" id="{00000000-0008-0000-0F00-00004A010000}"/>
            </a:ext>
          </a:extLst>
        </xdr:cNvPr>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31" name="n_2mainValue【福祉施設】&#10;一人当たり面積">
          <a:extLst>
            <a:ext uri="{FF2B5EF4-FFF2-40B4-BE49-F238E27FC236}">
              <a16:creationId xmlns:a16="http://schemas.microsoft.com/office/drawing/2014/main" id="{00000000-0008-0000-0F00-00004B010000}"/>
            </a:ext>
          </a:extLst>
        </xdr:cNvPr>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id="{00000000-0008-0000-0F00-00006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58" name="【市民会館】&#10;有形固定資産減価償却率最小値テキスト">
          <a:extLst>
            <a:ext uri="{FF2B5EF4-FFF2-40B4-BE49-F238E27FC236}">
              <a16:creationId xmlns:a16="http://schemas.microsoft.com/office/drawing/2014/main" id="{00000000-0008-0000-0F00-000066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60" name="【市民会館】&#10;有形固定資産減価償却率最大値テキスト">
          <a:extLst>
            <a:ext uri="{FF2B5EF4-FFF2-40B4-BE49-F238E27FC236}">
              <a16:creationId xmlns:a16="http://schemas.microsoft.com/office/drawing/2014/main" id="{00000000-0008-0000-0F00-000068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62" name="【市民会館】&#10;有形固定資産減価償却率平均値テキスト">
          <a:extLst>
            <a:ext uri="{FF2B5EF4-FFF2-40B4-BE49-F238E27FC236}">
              <a16:creationId xmlns:a16="http://schemas.microsoft.com/office/drawing/2014/main" id="{00000000-0008-0000-0F00-00006A010000}"/>
            </a:ext>
          </a:extLst>
        </xdr:cNvPr>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4584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160582</xdr:rowOff>
    </xdr:from>
    <xdr:ext cx="405111" cy="259045"/>
    <xdr:sp macro="" textlink="">
      <xdr:nvSpPr>
        <xdr:cNvPr id="373" name="【市民会館】&#10;有形固定資産減価償却率該当値テキスト">
          <a:extLst>
            <a:ext uri="{FF2B5EF4-FFF2-40B4-BE49-F238E27FC236}">
              <a16:creationId xmlns:a16="http://schemas.microsoft.com/office/drawing/2014/main" id="{00000000-0008-0000-0F00-000075010000}"/>
            </a:ext>
          </a:extLst>
        </xdr:cNvPr>
        <xdr:cNvSpPr txBox="1"/>
      </xdr:nvSpPr>
      <xdr:spPr>
        <a:xfrm>
          <a:off x="4673600"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61505</xdr:rowOff>
    </xdr:from>
    <xdr:to>
      <xdr:col>24</xdr:col>
      <xdr:colOff>63500</xdr:colOff>
      <xdr:row>104</xdr:row>
      <xdr:rowOff>105592</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3797300" y="1789230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92348</xdr:rowOff>
    </xdr:from>
    <xdr:to>
      <xdr:col>15</xdr:col>
      <xdr:colOff>101600</xdr:colOff>
      <xdr:row>105</xdr:row>
      <xdr:rowOff>22498</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857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105592</xdr:rowOff>
    </xdr:from>
    <xdr:to>
      <xdr:col>19</xdr:col>
      <xdr:colOff>177800</xdr:colOff>
      <xdr:row>104</xdr:row>
      <xdr:rowOff>143148</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908300" y="179363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78" name="n_1aveValue【市民会館】&#10;有形固定資産減価償却率">
          <a:extLst>
            <a:ext uri="{FF2B5EF4-FFF2-40B4-BE49-F238E27FC236}">
              <a16:creationId xmlns:a16="http://schemas.microsoft.com/office/drawing/2014/main" id="{00000000-0008-0000-0F00-00007A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79" name="n_2aveValue【市民会館】&#10;有形固定資産減価償却率">
          <a:extLst>
            <a:ext uri="{FF2B5EF4-FFF2-40B4-BE49-F238E27FC236}">
              <a16:creationId xmlns:a16="http://schemas.microsoft.com/office/drawing/2014/main" id="{00000000-0008-0000-0F00-00007B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380" name="n_3aveValue【市民会館】&#10;有形固定資産減価償却率">
          <a:extLst>
            <a:ext uri="{FF2B5EF4-FFF2-40B4-BE49-F238E27FC236}">
              <a16:creationId xmlns:a16="http://schemas.microsoft.com/office/drawing/2014/main" id="{00000000-0008-0000-0F00-00007C010000}"/>
            </a:ext>
          </a:extLst>
        </xdr:cNvPr>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147519</xdr:rowOff>
    </xdr:from>
    <xdr:ext cx="405111" cy="259045"/>
    <xdr:sp macro="" textlink="">
      <xdr:nvSpPr>
        <xdr:cNvPr id="381" name="n_1mainValue【市民会館】&#10;有形固定資産減価償却率">
          <a:extLst>
            <a:ext uri="{FF2B5EF4-FFF2-40B4-BE49-F238E27FC236}">
              <a16:creationId xmlns:a16="http://schemas.microsoft.com/office/drawing/2014/main" id="{00000000-0008-0000-0F00-00007D010000}"/>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382" name="n_2mainValue【市民会館】&#10;有形固定資産減価償却率">
          <a:extLst>
            <a:ext uri="{FF2B5EF4-FFF2-40B4-BE49-F238E27FC236}">
              <a16:creationId xmlns:a16="http://schemas.microsoft.com/office/drawing/2014/main" id="{00000000-0008-0000-0F00-00007E010000}"/>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18542</xdr:rowOff>
    </xdr:from>
    <xdr:to>
      <xdr:col>55</xdr:col>
      <xdr:colOff>50800</xdr:colOff>
      <xdr:row>107</xdr:row>
      <xdr:rowOff>120142</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104919</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69342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9639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69342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8750300" y="1840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a:extLst>
            <a:ext uri="{FF2B5EF4-FFF2-40B4-BE49-F238E27FC236}">
              <a16:creationId xmlns:a16="http://schemas.microsoft.com/office/drawing/2014/main" id="{00000000-0008-0000-0F00-0000C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56" name="【一般廃棄物処理施設】&#10;有形固定資産減価償却率最小値テキスト">
          <a:extLst>
            <a:ext uri="{FF2B5EF4-FFF2-40B4-BE49-F238E27FC236}">
              <a16:creationId xmlns:a16="http://schemas.microsoft.com/office/drawing/2014/main" id="{00000000-0008-0000-0F00-0000C8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58" name="【一般廃棄物処理施設】&#10;有形固定資産減価償却率最大値テキスト">
          <a:extLst>
            <a:ext uri="{FF2B5EF4-FFF2-40B4-BE49-F238E27FC236}">
              <a16:creationId xmlns:a16="http://schemas.microsoft.com/office/drawing/2014/main" id="{00000000-0008-0000-0F00-0000CA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60" name="【一般廃棄物処理施設】&#10;有形固定資産減価償却率平均値テキスト">
          <a:extLst>
            <a:ext uri="{FF2B5EF4-FFF2-40B4-BE49-F238E27FC236}">
              <a16:creationId xmlns:a16="http://schemas.microsoft.com/office/drawing/2014/main" id="{00000000-0008-0000-0F00-0000CC010000}"/>
            </a:ext>
          </a:extLst>
        </xdr:cNvPr>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142966</xdr:rowOff>
    </xdr:from>
    <xdr:to>
      <xdr:col>85</xdr:col>
      <xdr:colOff>177800</xdr:colOff>
      <xdr:row>40</xdr:row>
      <xdr:rowOff>73116</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6268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121393</xdr:rowOff>
    </xdr:from>
    <xdr:ext cx="405111" cy="259045"/>
    <xdr:sp macro="" textlink="">
      <xdr:nvSpPr>
        <xdr:cNvPr id="471" name="【一般廃棄物処理施設】&#10;有形固定資産減価償却率該当値テキスト">
          <a:extLst>
            <a:ext uri="{FF2B5EF4-FFF2-40B4-BE49-F238E27FC236}">
              <a16:creationId xmlns:a16="http://schemas.microsoft.com/office/drawing/2014/main" id="{00000000-0008-0000-0F00-0000D7010000}"/>
            </a:ext>
          </a:extLst>
        </xdr:cNvPr>
        <xdr:cNvSpPr txBox="1"/>
      </xdr:nvSpPr>
      <xdr:spPr>
        <a:xfrm>
          <a:off x="16357600"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22316</xdr:rowOff>
    </xdr:from>
    <xdr:to>
      <xdr:col>85</xdr:col>
      <xdr:colOff>127000</xdr:colOff>
      <xdr:row>40</xdr:row>
      <xdr:rowOff>41910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5481300" y="688031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113574</xdr:rowOff>
    </xdr:from>
    <xdr:to>
      <xdr:col>76</xdr:col>
      <xdr:colOff>165100</xdr:colOff>
      <xdr:row>40</xdr:row>
      <xdr:rowOff>43724</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4541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164374</xdr:rowOff>
    </xdr:from>
    <xdr:to>
      <xdr:col>81</xdr:col>
      <xdr:colOff>50800</xdr:colOff>
      <xdr:row>40</xdr:row>
      <xdr:rowOff>41910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4592300" y="68509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476" name="n_1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77" name="n_2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78" name="n_3ave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79" name="n_1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34851</xdr:rowOff>
    </xdr:from>
    <xdr:ext cx="405111" cy="259045"/>
    <xdr:sp macro="" textlink="">
      <xdr:nvSpPr>
        <xdr:cNvPr id="480" name="n_2mainValue【一般廃棄物処理施設】&#10;有形固定資産減価償却率">
          <a:extLst>
            <a:ext uri="{FF2B5EF4-FFF2-40B4-BE49-F238E27FC236}">
              <a16:creationId xmlns:a16="http://schemas.microsoft.com/office/drawing/2014/main" id="{00000000-0008-0000-0F00-0000E0010000}"/>
            </a:ext>
          </a:extLst>
        </xdr:cNvPr>
        <xdr:cNvSpPr txBox="1"/>
      </xdr:nvSpPr>
      <xdr:spPr>
        <a:xfrm>
          <a:off x="14389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a:extLst>
            <a:ext uri="{FF2B5EF4-FFF2-40B4-BE49-F238E27FC236}">
              <a16:creationId xmlns:a16="http://schemas.microsoft.com/office/drawing/2014/main" id="{00000000-0008-0000-0F00-0000F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03" name="【一般廃棄物処理施設】&#10;一人当たり有形固定資産（償却資産）額最小値テキスト">
          <a:extLst>
            <a:ext uri="{FF2B5EF4-FFF2-40B4-BE49-F238E27FC236}">
              <a16:creationId xmlns:a16="http://schemas.microsoft.com/office/drawing/2014/main" id="{00000000-0008-0000-0F00-0000F701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05" name="【一般廃棄物処理施設】&#10;一人当たり有形固定資産（償却資産）額最大値テキスト">
          <a:extLst>
            <a:ext uri="{FF2B5EF4-FFF2-40B4-BE49-F238E27FC236}">
              <a16:creationId xmlns:a16="http://schemas.microsoft.com/office/drawing/2014/main" id="{00000000-0008-0000-0F00-0000F901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07" name="【一般廃棄物処理施設】&#10;一人当たり有形固定資産（償却資産）額平均値テキスト">
          <a:extLst>
            <a:ext uri="{FF2B5EF4-FFF2-40B4-BE49-F238E27FC236}">
              <a16:creationId xmlns:a16="http://schemas.microsoft.com/office/drawing/2014/main" id="{00000000-0008-0000-0F00-0000FB010000}"/>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147408</xdr:rowOff>
    </xdr:from>
    <xdr:to>
      <xdr:col>116</xdr:col>
      <xdr:colOff>114300</xdr:colOff>
      <xdr:row>40</xdr:row>
      <xdr:rowOff>77558</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2110700" y="68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125835</xdr:rowOff>
    </xdr:from>
    <xdr:ext cx="534377" cy="259045"/>
    <xdr:sp macro="" textlink="">
      <xdr:nvSpPr>
        <xdr:cNvPr id="518" name="【一般廃棄物処理施設】&#10;一人当たり有形固定資産（償却資産）額該当値テキスト">
          <a:extLst>
            <a:ext uri="{FF2B5EF4-FFF2-40B4-BE49-F238E27FC236}">
              <a16:creationId xmlns:a16="http://schemas.microsoft.com/office/drawing/2014/main" id="{00000000-0008-0000-0F00-000006020000}"/>
            </a:ext>
          </a:extLst>
        </xdr:cNvPr>
        <xdr:cNvSpPr txBox="1"/>
      </xdr:nvSpPr>
      <xdr:spPr>
        <a:xfrm>
          <a:off x="22199600" y="6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165016</xdr:rowOff>
    </xdr:from>
    <xdr:to>
      <xdr:col>112</xdr:col>
      <xdr:colOff>38100</xdr:colOff>
      <xdr:row>40</xdr:row>
      <xdr:rowOff>95166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1272500" y="68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26758</xdr:rowOff>
    </xdr:from>
    <xdr:to>
      <xdr:col>116</xdr:col>
      <xdr:colOff>63500</xdr:colOff>
      <xdr:row>40</xdr:row>
      <xdr:rowOff>44366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21323300" y="6884758"/>
          <a:ext cx="8382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142791</xdr:rowOff>
    </xdr:from>
    <xdr:to>
      <xdr:col>107</xdr:col>
      <xdr:colOff>101600</xdr:colOff>
      <xdr:row>40</xdr:row>
      <xdr:rowOff>72941</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0383500" y="68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22141</xdr:rowOff>
    </xdr:from>
    <xdr:to>
      <xdr:col>111</xdr:col>
      <xdr:colOff>177800</xdr:colOff>
      <xdr:row>40</xdr:row>
      <xdr:rowOff>44366</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20434300" y="6880141"/>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23" name="n_1ave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24" name="n_2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25" name="n_3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86293</xdr:rowOff>
    </xdr:from>
    <xdr:ext cx="534377" cy="259045"/>
    <xdr:sp macro="" textlink="">
      <xdr:nvSpPr>
        <xdr:cNvPr id="526" name="n_1main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21043411" y="69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64068</xdr:rowOff>
    </xdr:from>
    <xdr:ext cx="534377" cy="259045"/>
    <xdr:sp macro="" textlink="">
      <xdr:nvSpPr>
        <xdr:cNvPr id="527" name="n_2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0167111" y="69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a:extLst>
            <a:ext uri="{FF2B5EF4-FFF2-40B4-BE49-F238E27FC236}">
              <a16:creationId xmlns:a16="http://schemas.microsoft.com/office/drawing/2014/main" id="{00000000-0008-0000-0F00-00002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52" name="【保健センター・保健所】&#10;有形固定資産減価償却率最小値テキスト">
          <a:extLst>
            <a:ext uri="{FF2B5EF4-FFF2-40B4-BE49-F238E27FC236}">
              <a16:creationId xmlns:a16="http://schemas.microsoft.com/office/drawing/2014/main" id="{00000000-0008-0000-0F00-00002802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54" name="【保健センター・保健所】&#10;有形固定資産減価償却率最大値テキスト">
          <a:extLst>
            <a:ext uri="{FF2B5EF4-FFF2-40B4-BE49-F238E27FC236}">
              <a16:creationId xmlns:a16="http://schemas.microsoft.com/office/drawing/2014/main" id="{00000000-0008-0000-0F00-00002A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56" name="【保健センター・保健所】&#10;有形固定資産減価償却率平均値テキスト">
          <a:extLst>
            <a:ext uri="{FF2B5EF4-FFF2-40B4-BE49-F238E27FC236}">
              <a16:creationId xmlns:a16="http://schemas.microsoft.com/office/drawing/2014/main" id="{00000000-0008-0000-0F00-00002C02000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567" name="【保健センター・保健所】&#10;有形固定資産減価償却率該当値テキスト">
          <a:extLst>
            <a:ext uri="{FF2B5EF4-FFF2-40B4-BE49-F238E27FC236}">
              <a16:creationId xmlns:a16="http://schemas.microsoft.com/office/drawing/2014/main" id="{00000000-0008-0000-0F00-000037020000}"/>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112395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5481300" y="1036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150495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4592300" y="1039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72" name="n_1ave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73" name="n_2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74" name="n_3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575" name="n_1main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20972</xdr:rowOff>
    </xdr:from>
    <xdr:ext cx="405111" cy="259045"/>
    <xdr:sp macro="" textlink="">
      <xdr:nvSpPr>
        <xdr:cNvPr id="576" name="n_2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4389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00000000-0008-0000-0F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0000000-0008-0000-0F00-000057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00000000-0008-0000-0F00-000059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00000000-0008-0000-0F00-00005B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00000000-0008-0000-0F00-000066020000}"/>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91440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0434300" y="1069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95886</xdr:rowOff>
    </xdr:from>
    <xdr:to>
      <xdr:col>85</xdr:col>
      <xdr:colOff>177800</xdr:colOff>
      <xdr:row>85</xdr:row>
      <xdr:rowOff>26036</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74313</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151130</xdr:rowOff>
    </xdr:from>
    <xdr:to>
      <xdr:col>81</xdr:col>
      <xdr:colOff>101600</xdr:colOff>
      <xdr:row>85</xdr:row>
      <xdr:rowOff>81280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146686</xdr:rowOff>
    </xdr:from>
    <xdr:to>
      <xdr:col>85</xdr:col>
      <xdr:colOff>127000</xdr:colOff>
      <xdr:row>85</xdr:row>
      <xdr:rowOff>30480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5481300" y="1454848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29211</xdr:rowOff>
    </xdr:from>
    <xdr:to>
      <xdr:col>76</xdr:col>
      <xdr:colOff>165100</xdr:colOff>
      <xdr:row>85</xdr:row>
      <xdr:rowOff>130811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30480</xdr:rowOff>
    </xdr:from>
    <xdr:to>
      <xdr:col>81</xdr:col>
      <xdr:colOff>50800</xdr:colOff>
      <xdr:row>85</xdr:row>
      <xdr:rowOff>80011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4592300" y="146037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72407</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F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F00-0000BA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F00-0000BC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F00-0000BE020000}"/>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713" name="【消防施設】&#10;一人当たり面積該当値テキスト">
          <a:extLst>
            <a:ext uri="{FF2B5EF4-FFF2-40B4-BE49-F238E27FC236}">
              <a16:creationId xmlns:a16="http://schemas.microsoft.com/office/drawing/2014/main" id="{00000000-0008-0000-0F00-0000C9020000}"/>
            </a:ext>
          </a:extLst>
        </xdr:cNvPr>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1323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110489</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0434300" y="14660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18" name="n_1aveValue【消防施設】&#10;一人当たり面積">
          <a:extLst>
            <a:ext uri="{FF2B5EF4-FFF2-40B4-BE49-F238E27FC236}">
              <a16:creationId xmlns:a16="http://schemas.microsoft.com/office/drawing/2014/main" id="{00000000-0008-0000-0F00-0000CE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19" name="n_2aveValue【消防施設】&#10;一人当たり面積">
          <a:extLst>
            <a:ext uri="{FF2B5EF4-FFF2-40B4-BE49-F238E27FC236}">
              <a16:creationId xmlns:a16="http://schemas.microsoft.com/office/drawing/2014/main" id="{00000000-0008-0000-0F00-0000CF020000}"/>
            </a:ext>
          </a:extLst>
        </xdr:cNvPr>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20" name="n_3aveValue【消防施設】&#10;一人当たり面積">
          <a:extLst>
            <a:ext uri="{FF2B5EF4-FFF2-40B4-BE49-F238E27FC236}">
              <a16:creationId xmlns:a16="http://schemas.microsoft.com/office/drawing/2014/main" id="{00000000-0008-0000-0F00-0000D0020000}"/>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721" name="n_1mainValue【消防施設】&#10;一人当たり面積">
          <a:extLst>
            <a:ext uri="{FF2B5EF4-FFF2-40B4-BE49-F238E27FC236}">
              <a16:creationId xmlns:a16="http://schemas.microsoft.com/office/drawing/2014/main" id="{00000000-0008-0000-0F00-0000D1020000}"/>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722" name="n_2mainValue【消防施設】&#10;一人当たり面積">
          <a:extLst>
            <a:ext uri="{FF2B5EF4-FFF2-40B4-BE49-F238E27FC236}">
              <a16:creationId xmlns:a16="http://schemas.microsoft.com/office/drawing/2014/main" id="{00000000-0008-0000-0F00-0000D2020000}"/>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49" name="【庁舎】&#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1" name="【庁舎】&#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53" name="【庁舎】&#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764" name="【庁舎】&#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120106</xdr:rowOff>
    </xdr:from>
    <xdr:to>
      <xdr:col>81</xdr:col>
      <xdr:colOff>101600</xdr:colOff>
      <xdr:row>106</xdr:row>
      <xdr:rowOff>50256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170906</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81307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170906</xdr:rowOff>
    </xdr:from>
    <xdr:to>
      <xdr:col>81</xdr:col>
      <xdr:colOff>50800</xdr:colOff>
      <xdr:row>106</xdr:row>
      <xdr:rowOff>41911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4592300" y="181731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69" name="n_1aveValue【庁舎】&#10;有形固定資産減価償却率">
          <a:extLst>
            <a:ext uri="{FF2B5EF4-FFF2-40B4-BE49-F238E27FC236}">
              <a16:creationId xmlns:a16="http://schemas.microsoft.com/office/drawing/2014/main" id="{00000000-0008-0000-0F00-000001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70" name="n_2aveValue【庁舎】&#10;有形固定資産減価償却率">
          <a:extLst>
            <a:ext uri="{FF2B5EF4-FFF2-40B4-BE49-F238E27FC236}">
              <a16:creationId xmlns:a16="http://schemas.microsoft.com/office/drawing/2014/main" id="{00000000-0008-0000-0F00-000002030000}"/>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71" name="n_3aveValue【庁舎】&#10;有形固定資産減価償却率">
          <a:extLst>
            <a:ext uri="{FF2B5EF4-FFF2-40B4-BE49-F238E27FC236}">
              <a16:creationId xmlns:a16="http://schemas.microsoft.com/office/drawing/2014/main" id="{00000000-0008-0000-0F00-000003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41383</xdr:rowOff>
    </xdr:from>
    <xdr:ext cx="405111" cy="259045"/>
    <xdr:sp macro="" textlink="">
      <xdr:nvSpPr>
        <xdr:cNvPr id="772" name="n_1mainValue【庁舎】&#10;有形固定資産減価償却率">
          <a:extLst>
            <a:ext uri="{FF2B5EF4-FFF2-40B4-BE49-F238E27FC236}">
              <a16:creationId xmlns:a16="http://schemas.microsoft.com/office/drawing/2014/main" id="{00000000-0008-0000-0F00-000004030000}"/>
            </a:ext>
          </a:extLst>
        </xdr:cNvPr>
        <xdr:cNvSpPr txBox="1"/>
      </xdr:nvSpPr>
      <xdr:spPr>
        <a:xfrm>
          <a:off x="152660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773" name="n_2mainValue【庁舎】&#10;有形固定資産減価償却率">
          <a:extLst>
            <a:ext uri="{FF2B5EF4-FFF2-40B4-BE49-F238E27FC236}">
              <a16:creationId xmlns:a16="http://schemas.microsoft.com/office/drawing/2014/main" id="{00000000-0008-0000-0F00-000005030000}"/>
            </a:ext>
          </a:extLst>
        </xdr:cNvPr>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a:extLst>
            <a:ext uri="{FF2B5EF4-FFF2-40B4-BE49-F238E27FC236}">
              <a16:creationId xmlns:a16="http://schemas.microsoft.com/office/drawing/2014/main" id="{00000000-0008-0000-0F00-00001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98" name="【庁舎】&#10;一人当たり面積最小値テキスト">
          <a:extLst>
            <a:ext uri="{FF2B5EF4-FFF2-40B4-BE49-F238E27FC236}">
              <a16:creationId xmlns:a16="http://schemas.microsoft.com/office/drawing/2014/main" id="{00000000-0008-0000-0F00-00001E03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00" name="【庁舎】&#10;一人当たり面積最大値テキスト">
          <a:extLst>
            <a:ext uri="{FF2B5EF4-FFF2-40B4-BE49-F238E27FC236}">
              <a16:creationId xmlns:a16="http://schemas.microsoft.com/office/drawing/2014/main" id="{00000000-0008-0000-0F00-00002003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02" name="【庁舎】&#10;一人当たり面積平均値テキスト">
          <a:extLst>
            <a:ext uri="{FF2B5EF4-FFF2-40B4-BE49-F238E27FC236}">
              <a16:creationId xmlns:a16="http://schemas.microsoft.com/office/drawing/2014/main" id="{00000000-0008-0000-0F00-000022030000}"/>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134620</xdr:rowOff>
    </xdr:from>
    <xdr:to>
      <xdr:col>116</xdr:col>
      <xdr:colOff>114300</xdr:colOff>
      <xdr:row>108</xdr:row>
      <xdr:rowOff>64770</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21107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113047</xdr:rowOff>
    </xdr:from>
    <xdr:ext cx="469744" cy="259045"/>
    <xdr:sp macro="" textlink="">
      <xdr:nvSpPr>
        <xdr:cNvPr id="813" name="【庁舎】&#10;一人当たり面積該当値テキスト">
          <a:extLst>
            <a:ext uri="{FF2B5EF4-FFF2-40B4-BE49-F238E27FC236}">
              <a16:creationId xmlns:a16="http://schemas.microsoft.com/office/drawing/2014/main" id="{00000000-0008-0000-0F00-00002D030000}"/>
            </a:ext>
          </a:extLst>
        </xdr:cNvPr>
        <xdr:cNvSpPr txBox="1"/>
      </xdr:nvSpPr>
      <xdr:spPr>
        <a:xfrm>
          <a:off x="22199600"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134620</xdr:rowOff>
    </xdr:from>
    <xdr:to>
      <xdr:col>112</xdr:col>
      <xdr:colOff>38100</xdr:colOff>
      <xdr:row>108</xdr:row>
      <xdr:rowOff>64770</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1272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13970</xdr:rowOff>
    </xdr:from>
    <xdr:to>
      <xdr:col>116</xdr:col>
      <xdr:colOff>63500</xdr:colOff>
      <xdr:row>108</xdr:row>
      <xdr:rowOff>13970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1323300" y="18530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133350</xdr:rowOff>
    </xdr:from>
    <xdr:to>
      <xdr:col>107</xdr:col>
      <xdr:colOff>101600</xdr:colOff>
      <xdr:row>108</xdr:row>
      <xdr:rowOff>63500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0383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12700</xdr:rowOff>
    </xdr:from>
    <xdr:to>
      <xdr:col>111</xdr:col>
      <xdr:colOff>177800</xdr:colOff>
      <xdr:row>108</xdr:row>
      <xdr:rowOff>13970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0434300" y="185293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18" name="n_1aveValue【庁舎】&#10;一人当たり面積">
          <a:extLst>
            <a:ext uri="{FF2B5EF4-FFF2-40B4-BE49-F238E27FC236}">
              <a16:creationId xmlns:a16="http://schemas.microsoft.com/office/drawing/2014/main" id="{00000000-0008-0000-0F00-000032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19" name="n_2aveValue【庁舎】&#10;一人当たり面積">
          <a:extLst>
            <a:ext uri="{FF2B5EF4-FFF2-40B4-BE49-F238E27FC236}">
              <a16:creationId xmlns:a16="http://schemas.microsoft.com/office/drawing/2014/main" id="{00000000-0008-0000-0F00-000033030000}"/>
            </a:ext>
          </a:extLst>
        </xdr:cNvPr>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20" name="n_3aveValue【庁舎】&#10;一人当たり面積">
          <a:extLst>
            <a:ext uri="{FF2B5EF4-FFF2-40B4-BE49-F238E27FC236}">
              <a16:creationId xmlns:a16="http://schemas.microsoft.com/office/drawing/2014/main" id="{00000000-0008-0000-0F00-000034030000}"/>
            </a:ext>
          </a:extLst>
        </xdr:cNvPr>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55897</xdr:rowOff>
    </xdr:from>
    <xdr:ext cx="469744" cy="259045"/>
    <xdr:sp macro="" textlink="">
      <xdr:nvSpPr>
        <xdr:cNvPr id="821" name="n_1mainValue【庁舎】&#10;一人当たり面積">
          <a:extLst>
            <a:ext uri="{FF2B5EF4-FFF2-40B4-BE49-F238E27FC236}">
              <a16:creationId xmlns:a16="http://schemas.microsoft.com/office/drawing/2014/main" id="{00000000-0008-0000-0F00-000035030000}"/>
            </a:ext>
          </a:extLst>
        </xdr:cNvPr>
        <xdr:cNvSpPr txBox="1"/>
      </xdr:nvSpPr>
      <xdr:spPr>
        <a:xfrm>
          <a:off x="21075727" y="185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54627</xdr:rowOff>
    </xdr:from>
    <xdr:ext cx="469744" cy="259045"/>
    <xdr:sp macro="" textlink="">
      <xdr:nvSpPr>
        <xdr:cNvPr id="822" name="n_2mainValue【庁舎】&#10;一人当たり面積">
          <a:extLst>
            <a:ext uri="{FF2B5EF4-FFF2-40B4-BE49-F238E27FC236}">
              <a16:creationId xmlns:a16="http://schemas.microsoft.com/office/drawing/2014/main" id="{00000000-0008-0000-0F00-000036030000}"/>
            </a:ext>
          </a:extLst>
        </xdr:cNvPr>
        <xdr:cNvSpPr txBox="1"/>
      </xdr:nvSpPr>
      <xdr:spPr>
        <a:xfrm>
          <a:off x="201994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平成３０年度は上記施設の大規模な改修事業がなかったため各有形固定資産減価償却率は増加傾向にある。</a:t>
          </a:r>
          <a:b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類似団体と比較して特に有形固定資産減価償却率が高くなっている施設は、図書館であり、特に低くなっている施設は、福祉施設、一般廃棄物処理施設となっている。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図書館については、ここ数年更新整備を行っていないため高い水準にあるが、今後大井図書館と大井中央公民館の複合化事業を行う予定である。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福祉施設については、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介護予防センター（旧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かみふくおか西デイサービスセンター</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が平成１２年、大井総合福祉センターが平成１４年供用開始のため低い水準となっている。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一般廃棄物処理施設についても、環境センターが平成２８年度に供用開始したため低い水準となっている。また、平成２９年度に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上福岡清掃センターを除却し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また、体育館・プールについては、平成２８年度まで高い水準にあったが、平成２８年度から平成２９年度にかけて総合体育館を改修したことにより類似団体より低い水準となっ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大規模な建設事業に係る合併特例債の借入額が増加しており、それに伴う基準財政需要額の公債費に算入される経費も増加しており、平成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年度及び２９年度と同値となっている。今後も大規模な建設事業に係る費用が見込まれることから、徴収率の向上による歳入の確保とともに様々な自主財源の確保に努める。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経常的収入である市税が伸びているものの、経常経費である大規模な建設事業に係る公債費の増加や障がい者福祉サービスに係る扶助費の増加等により平成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ポイントの上昇となった。経常収支比率が更に悪化しないよう、引き続き事務事業等の見直しを行い経常経費の削減に努める。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3708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107188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58928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95250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119905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県平均を下回っている。人件費については新規採用者に係る給与、手当が退職者に係るそれらを下回ったことや支弁人件費の減少により減少した。また、物件費は、道路台帳統合業務委託料の減や内部情報系システム構築及び運用業務委託料の減などにより減少している。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人当たりの決算額も減少しているが、今後も委託などの民間力の活用や事務の効率化などによりコストの削減を図っていく。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151988</xdr:rowOff>
    </xdr:from>
    <xdr:to>
      <xdr:col>23</xdr:col>
      <xdr:colOff>133350</xdr:colOff>
      <xdr:row>83</xdr:row>
      <xdr:rowOff>4082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10888"/>
          <a:ext cx="8382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4082</xdr:rowOff>
    </xdr:from>
    <xdr:to>
      <xdr:col>19</xdr:col>
      <xdr:colOff>133350</xdr:colOff>
      <xdr:row>83</xdr:row>
      <xdr:rowOff>5483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34432"/>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5483</xdr:rowOff>
    </xdr:from>
    <xdr:to>
      <xdr:col>15</xdr:col>
      <xdr:colOff>82550</xdr:colOff>
      <xdr:row>83</xdr:row>
      <xdr:rowOff>31832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35833"/>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165133</xdr:rowOff>
    </xdr:from>
    <xdr:to>
      <xdr:col>11</xdr:col>
      <xdr:colOff>31750</xdr:colOff>
      <xdr:row>83</xdr:row>
      <xdr:rowOff>31832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24033"/>
          <a:ext cx="8890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101188</xdr:rowOff>
    </xdr:from>
    <xdr:to>
      <xdr:col>23</xdr:col>
      <xdr:colOff>184150</xdr:colOff>
      <xdr:row>83</xdr:row>
      <xdr:rowOff>31338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117715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124732</xdr:rowOff>
    </xdr:from>
    <xdr:to>
      <xdr:col>19</xdr:col>
      <xdr:colOff>184150</xdr:colOff>
      <xdr:row>83</xdr:row>
      <xdr:rowOff>54882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65059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126133</xdr:rowOff>
    </xdr:from>
    <xdr:to>
      <xdr:col>15</xdr:col>
      <xdr:colOff>133350</xdr:colOff>
      <xdr:row>83</xdr:row>
      <xdr:rowOff>56283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66460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5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152482</xdr:rowOff>
    </xdr:from>
    <xdr:to>
      <xdr:col>11</xdr:col>
      <xdr:colOff>82550</xdr:colOff>
      <xdr:row>83</xdr:row>
      <xdr:rowOff>82632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92809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8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114333</xdr:rowOff>
    </xdr:from>
    <xdr:to>
      <xdr:col>7</xdr:col>
      <xdr:colOff>31750</xdr:colOff>
      <xdr:row>83</xdr:row>
      <xdr:rowOff>44483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54660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給与水準については、類似団体平均を下回る水準で推移している。今後も類似団体や近隣団体との比較をしつつ、適正な給与水準の維持に努める。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128411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128411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94138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類似団体平均及び埼玉県平均を下回っており、平成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ている。これまで行政経営戦略方針や最上位計画に基づき、適正な定員管理に努めてきた。今後も最上位計画に基づき「スリムで効率的な行政経営」を行うため、引き続き事務事業の見直しを図るとともに、定員の適正な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121391</xdr:rowOff>
    </xdr:from>
    <xdr:to>
      <xdr:col>81</xdr:col>
      <xdr:colOff>44450</xdr:colOff>
      <xdr:row>61</xdr:row>
      <xdr:rowOff>127423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7984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141499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8587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141499</xdr:rowOff>
    </xdr:from>
    <xdr:to>
      <xdr:col>72</xdr:col>
      <xdr:colOff>203200</xdr:colOff>
      <xdr:row>61</xdr:row>
      <xdr:rowOff>155575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2222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140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70591</xdr:rowOff>
    </xdr:from>
    <xdr:to>
      <xdr:col>81</xdr:col>
      <xdr:colOff>95250</xdr:colOff>
      <xdr:row>62</xdr:row>
      <xdr:rowOff>741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87118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90699</xdr:rowOff>
    </xdr:from>
    <xdr:to>
      <xdr:col>73</xdr:col>
      <xdr:colOff>44450</xdr:colOff>
      <xdr:row>62</xdr:row>
      <xdr:rowOff>20849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31026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122872</xdr:rowOff>
    </xdr:from>
    <xdr:to>
      <xdr:col>64</xdr:col>
      <xdr:colOff>152400</xdr:colOff>
      <xdr:row>62</xdr:row>
      <xdr:rowOff>53022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63199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類似団体平均及び埼玉県平均を大きく下回っている。地方債に係る元利償還金が増加している一方で、控除される元利償還金に係る交付税措置額も増加した結果、平成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ポイントの上昇となっている。今後も引き続き、地方債の発行と償還のバランスを取りつつ財政健全化に努める。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65194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873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846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150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99906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164254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069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埼玉県平均を大きく下回っており、前年同様マイナスとなっている。主な要因として、充当可能基金残高や地方債現在高等に係る交付税算入見込みの増加があげられる。ただ、大規模な建設事業に係る地方債の現在高が年々増加しているため、将来世代への負担を考慮し、計画的な基金管理及び地方債の借入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経常収支比率分についての人件費は、類似団体平均及び埼玉県平均を下回っているとともに、平成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ポイント減少した。主な要因は退職者数の減に伴う特別負担金の減があげられる。今後も引き続き、最上位計画に基づいた行政運営を継続していくとともに諸手当の見直しを図るなどコスト削減に努める。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分についての物件費は、類似団体平均及び埼玉県平均を上回っている。要因は、指定管理など業務への民間活力導入を推進し、職員人件費等から委託料などの物件費への振替が進んでいることによる。</a:t>
          </a:r>
        </a:p>
        <a:p>
          <a:r>
            <a:rPr kumimoji="1" lang="ja-JP" altLang="en-US" sz="1300">
              <a:latin typeface="ＭＳ Ｐゴシック" panose="020B0600070205080204" pitchFamily="50" charset="-128"/>
              <a:ea typeface="ＭＳ Ｐゴシック" panose="020B0600070205080204" pitchFamily="50" charset="-128"/>
            </a:rPr>
            <a:t>　 今後も効率的な財政運営により、財政負担を減らすよう努める。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9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100330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100330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経常収支比率分についての扶助費は、類似団体平均及び埼玉県平均を上回っており、平成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ポイント上昇している。主な内容は、障害児給付費の増や介護給付費・訓練等給付費の増があげられる。今後も費用の増加が見込まれるため、単独事業の見直しなどにより財政健全化に努める。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53522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分についてのその他は、類似団体平均及び埼玉県平均を下回っている。しかし、依然として国民健康保険、介護保険及び後期高齢者医療事業の各特別会計への繰出金が多額となっているため、保険税の適正化や医療費等の抑制により各特別会計の収支均衡に努め、繰出金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経常収支比率分についての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は、類似団体平均及び埼玉県平均を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いるとともに、平成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主な要因は、下水道事業会計への負担金が上昇したことによる。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135164</xdr:rowOff>
    </xdr:from>
    <xdr:to>
      <xdr:col>82</xdr:col>
      <xdr:colOff>107950</xdr:colOff>
      <xdr:row>38</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788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135164</xdr:rowOff>
    </xdr:from>
    <xdr:to>
      <xdr:col>78</xdr:col>
      <xdr:colOff>69850</xdr:colOff>
      <xdr:row>38</xdr:row>
      <xdr:rowOff>29028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78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124278</xdr:rowOff>
    </xdr:from>
    <xdr:to>
      <xdr:col>73</xdr:col>
      <xdr:colOff>180975</xdr:colOff>
      <xdr:row>38</xdr:row>
      <xdr:rowOff>29028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6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48078</xdr:rowOff>
    </xdr:from>
    <xdr:to>
      <xdr:col>69</xdr:col>
      <xdr:colOff>92075</xdr:colOff>
      <xdr:row>37</xdr:row>
      <xdr:rowOff>124278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39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84364</xdr:rowOff>
    </xdr:from>
    <xdr:to>
      <xdr:col>78</xdr:col>
      <xdr:colOff>120650</xdr:colOff>
      <xdr:row>38</xdr:row>
      <xdr:rowOff>14514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170742</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73478</xdr:rowOff>
    </xdr:from>
    <xdr:to>
      <xdr:col>69</xdr:col>
      <xdr:colOff>142875</xdr:colOff>
      <xdr:row>38</xdr:row>
      <xdr:rowOff>3628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159855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経常収支比率分についての公債費は、類似団体平均及び埼玉県平均を上回っており、平成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主な要因は、臨時財政対策債の増や大規模な建設事業に係る合併特例債の発行が増加していることによる。今後も公債費の増加が見込まれるため、将来世代への負担を考慮し、計画的な基金管理及び地方債の借入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58420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9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78</xdr:row>
      <xdr:rowOff>20320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77</xdr:row>
      <xdr:rowOff>100330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962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66039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096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経常収支比率分についての公債費以外は、類似団体平均及び埼玉県平均を上回ったことにより、平成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人件費はやや減少しているものの、全体的に増加傾向である。社会保障関連経費の増による扶助費及び補助費等の増に対応するため、経常収支比率の良化に向けて、事務事業の経常経費の見直しなどを行い、扶助費等が過大な財政負担とならないよう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52705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1148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11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86995</xdr:rowOff>
    </xdr:from>
    <xdr:to>
      <xdr:col>73</xdr:col>
      <xdr:colOff>180975</xdr:colOff>
      <xdr:row>76</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17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76</xdr:row>
      <xdr:rowOff>86995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60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xdr:rowOff>
    </xdr:from>
    <xdr:to>
      <xdr:col>82</xdr:col>
      <xdr:colOff>158750</xdr:colOff>
      <xdr:row>77</xdr:row>
      <xdr:rowOff>103505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145432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36195</xdr:rowOff>
    </xdr:from>
    <xdr:to>
      <xdr:col>69</xdr:col>
      <xdr:colOff>142875</xdr:colOff>
      <xdr:row>76</xdr:row>
      <xdr:rowOff>137795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122572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65422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97522</xdr:rowOff>
    </xdr:from>
    <xdr:to>
      <xdr:col>29</xdr:col>
      <xdr:colOff>127000</xdr:colOff>
      <xdr:row>17</xdr:row>
      <xdr:rowOff>123615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59797"/>
          <a:ext cx="6477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84916</xdr:rowOff>
    </xdr:from>
    <xdr:to>
      <xdr:col>26</xdr:col>
      <xdr:colOff>50800</xdr:colOff>
      <xdr:row>17</xdr:row>
      <xdr:rowOff>97522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47191"/>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147683</xdr:rowOff>
    </xdr:from>
    <xdr:to>
      <xdr:col>22</xdr:col>
      <xdr:colOff>114300</xdr:colOff>
      <xdr:row>17</xdr:row>
      <xdr:rowOff>84916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8508"/>
          <a:ext cx="698500" cy="108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147683</xdr:rowOff>
    </xdr:from>
    <xdr:to>
      <xdr:col>18</xdr:col>
      <xdr:colOff>177800</xdr:colOff>
      <xdr:row>17</xdr:row>
      <xdr:rowOff>2097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8508"/>
          <a:ext cx="698500" cy="2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72815</xdr:rowOff>
    </xdr:from>
    <xdr:to>
      <xdr:col>29</xdr:col>
      <xdr:colOff>177800</xdr:colOff>
      <xdr:row>18</xdr:row>
      <xdr:rowOff>2965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44892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46722</xdr:rowOff>
    </xdr:from>
    <xdr:to>
      <xdr:col>26</xdr:col>
      <xdr:colOff>101600</xdr:colOff>
      <xdr:row>17</xdr:row>
      <xdr:rowOff>148322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133099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9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34116</xdr:rowOff>
    </xdr:from>
    <xdr:to>
      <xdr:col>22</xdr:col>
      <xdr:colOff>165100</xdr:colOff>
      <xdr:row>17</xdr:row>
      <xdr:rowOff>135716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120493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8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96883</xdr:rowOff>
    </xdr:from>
    <xdr:to>
      <xdr:col>19</xdr:col>
      <xdr:colOff>38100</xdr:colOff>
      <xdr:row>17</xdr:row>
      <xdr:rowOff>27033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122747</xdr:rowOff>
    </xdr:from>
    <xdr:to>
      <xdr:col>15</xdr:col>
      <xdr:colOff>101600</xdr:colOff>
      <xdr:row>17</xdr:row>
      <xdr:rowOff>52897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37674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9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72784</xdr:rowOff>
    </xdr:from>
    <xdr:to>
      <xdr:col>29</xdr:col>
      <xdr:colOff>127000</xdr:colOff>
      <xdr:row>36</xdr:row>
      <xdr:rowOff>77622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26034"/>
          <a:ext cx="6477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77622</xdr:rowOff>
    </xdr:from>
    <xdr:to>
      <xdr:col>26</xdr:col>
      <xdr:colOff>50800</xdr:colOff>
      <xdr:row>36</xdr:row>
      <xdr:rowOff>101664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0872"/>
          <a:ext cx="698500" cy="2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101664</xdr:rowOff>
    </xdr:from>
    <xdr:to>
      <xdr:col>22</xdr:col>
      <xdr:colOff>114300</xdr:colOff>
      <xdr:row>37</xdr:row>
      <xdr:rowOff>64173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54914"/>
          <a:ext cx="698500" cy="13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64173</xdr:rowOff>
    </xdr:from>
    <xdr:to>
      <xdr:col>18</xdr:col>
      <xdr:colOff>177800</xdr:colOff>
      <xdr:row>37</xdr:row>
      <xdr:rowOff>78804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88873"/>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21984</xdr:rowOff>
    </xdr:from>
    <xdr:to>
      <xdr:col>29</xdr:col>
      <xdr:colOff>177800</xdr:colOff>
      <xdr:row>36</xdr:row>
      <xdr:rowOff>123584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336961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4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26822</xdr:rowOff>
    </xdr:from>
    <xdr:to>
      <xdr:col>26</xdr:col>
      <xdr:colOff>101600</xdr:colOff>
      <xdr:row>36</xdr:row>
      <xdr:rowOff>128422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113199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50864</xdr:rowOff>
    </xdr:from>
    <xdr:to>
      <xdr:col>22</xdr:col>
      <xdr:colOff>165100</xdr:colOff>
      <xdr:row>36</xdr:row>
      <xdr:rowOff>152464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137241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13373</xdr:rowOff>
    </xdr:from>
    <xdr:to>
      <xdr:col>19</xdr:col>
      <xdr:colOff>38100</xdr:colOff>
      <xdr:row>37</xdr:row>
      <xdr:rowOff>114973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3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99750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28004</xdr:rowOff>
    </xdr:from>
    <xdr:to>
      <xdr:col>15</xdr:col>
      <xdr:colOff>101600</xdr:colOff>
      <xdr:row>37</xdr:row>
      <xdr:rowOff>129604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5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114381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112627</xdr:rowOff>
    </xdr:from>
    <xdr:to>
      <xdr:col>24</xdr:col>
      <xdr:colOff>63500</xdr:colOff>
      <xdr:row>36</xdr:row>
      <xdr:rowOff>164258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84827"/>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108414</xdr:rowOff>
    </xdr:from>
    <xdr:to>
      <xdr:col>19</xdr:col>
      <xdr:colOff>177800</xdr:colOff>
      <xdr:row>36</xdr:row>
      <xdr:rowOff>112627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8061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47346</xdr:rowOff>
    </xdr:from>
    <xdr:to>
      <xdr:col>15</xdr:col>
      <xdr:colOff>50800</xdr:colOff>
      <xdr:row>36</xdr:row>
      <xdr:rowOff>108414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19546"/>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16811</xdr:rowOff>
    </xdr:from>
    <xdr:to>
      <xdr:col>10</xdr:col>
      <xdr:colOff>114300</xdr:colOff>
      <xdr:row>36</xdr:row>
      <xdr:rowOff>47346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89011"/>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113458</xdr:rowOff>
    </xdr:from>
    <xdr:to>
      <xdr:col>24</xdr:col>
      <xdr:colOff>114300</xdr:colOff>
      <xdr:row>37</xdr:row>
      <xdr:rowOff>43608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91885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61827</xdr:rowOff>
    </xdr:from>
    <xdr:to>
      <xdr:col>20</xdr:col>
      <xdr:colOff>38100</xdr:colOff>
      <xdr:row>36</xdr:row>
      <xdr:rowOff>163427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154554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57614</xdr:rowOff>
    </xdr:from>
    <xdr:to>
      <xdr:col>15</xdr:col>
      <xdr:colOff>101600</xdr:colOff>
      <xdr:row>36</xdr:row>
      <xdr:rowOff>159214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150341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167996</xdr:rowOff>
    </xdr:from>
    <xdr:to>
      <xdr:col>10</xdr:col>
      <xdr:colOff>165100</xdr:colOff>
      <xdr:row>36</xdr:row>
      <xdr:rowOff>98146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89273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137461</xdr:rowOff>
    </xdr:from>
    <xdr:to>
      <xdr:col>6</xdr:col>
      <xdr:colOff>38100</xdr:colOff>
      <xdr:row>36</xdr:row>
      <xdr:rowOff>67611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58738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15163</xdr:rowOff>
    </xdr:from>
    <xdr:to>
      <xdr:col>24</xdr:col>
      <xdr:colOff>63500</xdr:colOff>
      <xdr:row>57</xdr:row>
      <xdr:rowOff>39065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87813"/>
          <a:ext cx="8382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15163</xdr:rowOff>
    </xdr:from>
    <xdr:to>
      <xdr:col>19</xdr:col>
      <xdr:colOff>177800</xdr:colOff>
      <xdr:row>57</xdr:row>
      <xdr:rowOff>18288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7813"/>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12992</xdr:rowOff>
    </xdr:from>
    <xdr:to>
      <xdr:col>15</xdr:col>
      <xdr:colOff>50800</xdr:colOff>
      <xdr:row>57</xdr:row>
      <xdr:rowOff>18288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8564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12992</xdr:rowOff>
    </xdr:from>
    <xdr:to>
      <xdr:col>10</xdr:col>
      <xdr:colOff>114300</xdr:colOff>
      <xdr:row>57</xdr:row>
      <xdr:rowOff>58014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5642"/>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159715</xdr:rowOff>
    </xdr:from>
    <xdr:to>
      <xdr:col>24</xdr:col>
      <xdr:colOff>114300</xdr:colOff>
      <xdr:row>57</xdr:row>
      <xdr:rowOff>89865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135813</xdr:rowOff>
    </xdr:from>
    <xdr:to>
      <xdr:col>20</xdr:col>
      <xdr:colOff>38100</xdr:colOff>
      <xdr:row>57</xdr:row>
      <xdr:rowOff>65963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82490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138938</xdr:rowOff>
    </xdr:from>
    <xdr:to>
      <xdr:col>15</xdr:col>
      <xdr:colOff>101600</xdr:colOff>
      <xdr:row>57</xdr:row>
      <xdr:rowOff>69088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85615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133642</xdr:rowOff>
    </xdr:from>
    <xdr:to>
      <xdr:col>10</xdr:col>
      <xdr:colOff>165100</xdr:colOff>
      <xdr:row>57</xdr:row>
      <xdr:rowOff>63792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80319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7214</xdr:rowOff>
    </xdr:from>
    <xdr:to>
      <xdr:col>6</xdr:col>
      <xdr:colOff>38100</xdr:colOff>
      <xdr:row>57</xdr:row>
      <xdr:rowOff>108814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125341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118120</xdr:rowOff>
    </xdr:from>
    <xdr:to>
      <xdr:col>24</xdr:col>
      <xdr:colOff>63500</xdr:colOff>
      <xdr:row>78</xdr:row>
      <xdr:rowOff>28874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19770"/>
          <a:ext cx="8382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14976</xdr:rowOff>
    </xdr:from>
    <xdr:to>
      <xdr:col>19</xdr:col>
      <xdr:colOff>177800</xdr:colOff>
      <xdr:row>78</xdr:row>
      <xdr:rowOff>28874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88076"/>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170149</xdr:rowOff>
    </xdr:from>
    <xdr:to>
      <xdr:col>15</xdr:col>
      <xdr:colOff>50800</xdr:colOff>
      <xdr:row>78</xdr:row>
      <xdr:rowOff>14976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71799"/>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163382</xdr:rowOff>
    </xdr:from>
    <xdr:to>
      <xdr:col>10</xdr:col>
      <xdr:colOff>114300</xdr:colOff>
      <xdr:row>77</xdr:row>
      <xdr:rowOff>170149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5032"/>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67320</xdr:rowOff>
    </xdr:from>
    <xdr:to>
      <xdr:col>24</xdr:col>
      <xdr:colOff>114300</xdr:colOff>
      <xdr:row>77</xdr:row>
      <xdr:rowOff>168920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45747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149524</xdr:rowOff>
    </xdr:from>
    <xdr:to>
      <xdr:col>20</xdr:col>
      <xdr:colOff>38100</xdr:colOff>
      <xdr:row>78</xdr:row>
      <xdr:rowOff>79674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70801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135626</xdr:rowOff>
    </xdr:from>
    <xdr:to>
      <xdr:col>15</xdr:col>
      <xdr:colOff>101600</xdr:colOff>
      <xdr:row>78</xdr:row>
      <xdr:rowOff>65776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56903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119349</xdr:rowOff>
    </xdr:from>
    <xdr:to>
      <xdr:col>10</xdr:col>
      <xdr:colOff>165100</xdr:colOff>
      <xdr:row>78</xdr:row>
      <xdr:rowOff>49499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40626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1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112582</xdr:rowOff>
    </xdr:from>
    <xdr:to>
      <xdr:col>6</xdr:col>
      <xdr:colOff>38100</xdr:colOff>
      <xdr:row>78</xdr:row>
      <xdr:rowOff>42732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33859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9156</xdr:rowOff>
    </xdr:from>
    <xdr:to>
      <xdr:col>24</xdr:col>
      <xdr:colOff>63500</xdr:colOff>
      <xdr:row>97</xdr:row>
      <xdr:rowOff>23585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39806"/>
          <a:ext cx="8382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23585</xdr:rowOff>
    </xdr:from>
    <xdr:to>
      <xdr:col>19</xdr:col>
      <xdr:colOff>177800</xdr:colOff>
      <xdr:row>97</xdr:row>
      <xdr:rowOff>57341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4235"/>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57341</xdr:rowOff>
    </xdr:from>
    <xdr:to>
      <xdr:col>15</xdr:col>
      <xdr:colOff>50800</xdr:colOff>
      <xdr:row>97</xdr:row>
      <xdr:rowOff>137122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87991"/>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137122</xdr:rowOff>
    </xdr:from>
    <xdr:to>
      <xdr:col>10</xdr:col>
      <xdr:colOff>114300</xdr:colOff>
      <xdr:row>98</xdr:row>
      <xdr:rowOff>22365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7772"/>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129806</xdr:rowOff>
    </xdr:from>
    <xdr:to>
      <xdr:col>24</xdr:col>
      <xdr:colOff>114300</xdr:colOff>
      <xdr:row>97</xdr:row>
      <xdr:rowOff>59956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108233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144235</xdr:rowOff>
    </xdr:from>
    <xdr:to>
      <xdr:col>20</xdr:col>
      <xdr:colOff>38100</xdr:colOff>
      <xdr:row>97</xdr:row>
      <xdr:rowOff>74385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65512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6541</xdr:rowOff>
    </xdr:from>
    <xdr:to>
      <xdr:col>15</xdr:col>
      <xdr:colOff>101600</xdr:colOff>
      <xdr:row>97</xdr:row>
      <xdr:rowOff>108141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99268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86322</xdr:rowOff>
    </xdr:from>
    <xdr:to>
      <xdr:col>10</xdr:col>
      <xdr:colOff>165100</xdr:colOff>
      <xdr:row>98</xdr:row>
      <xdr:rowOff>16472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143015</xdr:rowOff>
    </xdr:from>
    <xdr:to>
      <xdr:col>6</xdr:col>
      <xdr:colOff>38100</xdr:colOff>
      <xdr:row>98</xdr:row>
      <xdr:rowOff>73165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64292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8671</xdr:rowOff>
    </xdr:from>
    <xdr:to>
      <xdr:col>55</xdr:col>
      <xdr:colOff>0</xdr:colOff>
      <xdr:row>38</xdr:row>
      <xdr:rowOff>12105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523771"/>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8671</xdr:rowOff>
    </xdr:from>
    <xdr:to>
      <xdr:col>50</xdr:col>
      <xdr:colOff>114300</xdr:colOff>
      <xdr:row>38</xdr:row>
      <xdr:rowOff>8954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23771"/>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8954</xdr:rowOff>
    </xdr:from>
    <xdr:to>
      <xdr:col>45</xdr:col>
      <xdr:colOff>177800</xdr:colOff>
      <xdr:row>38</xdr:row>
      <xdr:rowOff>18555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2405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18555</xdr:rowOff>
    </xdr:from>
    <xdr:to>
      <xdr:col>41</xdr:col>
      <xdr:colOff>50800</xdr:colOff>
      <xdr:row>38</xdr:row>
      <xdr:rowOff>34270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3655"/>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132755</xdr:rowOff>
    </xdr:from>
    <xdr:to>
      <xdr:col>55</xdr:col>
      <xdr:colOff>50800</xdr:colOff>
      <xdr:row>38</xdr:row>
      <xdr:rowOff>62905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129321</xdr:rowOff>
    </xdr:from>
    <xdr:to>
      <xdr:col>50</xdr:col>
      <xdr:colOff>165100</xdr:colOff>
      <xdr:row>38</xdr:row>
      <xdr:rowOff>59471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50598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129604</xdr:rowOff>
    </xdr:from>
    <xdr:to>
      <xdr:col>46</xdr:col>
      <xdr:colOff>38100</xdr:colOff>
      <xdr:row>38</xdr:row>
      <xdr:rowOff>59754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50881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139206</xdr:rowOff>
    </xdr:from>
    <xdr:to>
      <xdr:col>41</xdr:col>
      <xdr:colOff>101600</xdr:colOff>
      <xdr:row>38</xdr:row>
      <xdr:rowOff>69355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28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60482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154920</xdr:rowOff>
    </xdr:from>
    <xdr:to>
      <xdr:col>36</xdr:col>
      <xdr:colOff>165100</xdr:colOff>
      <xdr:row>38</xdr:row>
      <xdr:rowOff>85069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8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76197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67158</xdr:rowOff>
    </xdr:from>
    <xdr:to>
      <xdr:col>55</xdr:col>
      <xdr:colOff>0</xdr:colOff>
      <xdr:row>57</xdr:row>
      <xdr:rowOff>121679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39808"/>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86520</xdr:rowOff>
    </xdr:from>
    <xdr:to>
      <xdr:col>50</xdr:col>
      <xdr:colOff>114300</xdr:colOff>
      <xdr:row>57</xdr:row>
      <xdr:rowOff>67158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87720"/>
          <a:ext cx="889000" cy="1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123461</xdr:rowOff>
    </xdr:from>
    <xdr:to>
      <xdr:col>45</xdr:col>
      <xdr:colOff>177800</xdr:colOff>
      <xdr:row>56</xdr:row>
      <xdr:rowOff>86520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210311"/>
          <a:ext cx="889000" cy="47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123461</xdr:rowOff>
    </xdr:from>
    <xdr:to>
      <xdr:col>41</xdr:col>
      <xdr:colOff>50800</xdr:colOff>
      <xdr:row>56</xdr:row>
      <xdr:rowOff>8659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210311"/>
          <a:ext cx="8890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70879</xdr:rowOff>
    </xdr:from>
    <xdr:to>
      <xdr:col>55</xdr:col>
      <xdr:colOff>50800</xdr:colOff>
      <xdr:row>58</xdr:row>
      <xdr:rowOff>1029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49306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16358</xdr:rowOff>
    </xdr:from>
    <xdr:to>
      <xdr:col>50</xdr:col>
      <xdr:colOff>165100</xdr:colOff>
      <xdr:row>57</xdr:row>
      <xdr:rowOff>117958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35720</xdr:rowOff>
    </xdr:from>
    <xdr:to>
      <xdr:col>46</xdr:col>
      <xdr:colOff>38100</xdr:colOff>
      <xdr:row>56</xdr:row>
      <xdr:rowOff>137320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153847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41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72661</xdr:rowOff>
    </xdr:from>
    <xdr:to>
      <xdr:col>41</xdr:col>
      <xdr:colOff>101600</xdr:colOff>
      <xdr:row>54</xdr:row>
      <xdr:rowOff>2811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1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19338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89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129309</xdr:rowOff>
    </xdr:from>
    <xdr:to>
      <xdr:col>36</xdr:col>
      <xdr:colOff>165100</xdr:colOff>
      <xdr:row>56</xdr:row>
      <xdr:rowOff>59459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75986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165112</xdr:rowOff>
    </xdr:from>
    <xdr:to>
      <xdr:col>55</xdr:col>
      <xdr:colOff>0</xdr:colOff>
      <xdr:row>78</xdr:row>
      <xdr:rowOff>8623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66762"/>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97307</xdr:rowOff>
    </xdr:from>
    <xdr:to>
      <xdr:col>50</xdr:col>
      <xdr:colOff>114300</xdr:colOff>
      <xdr:row>77</xdr:row>
      <xdr:rowOff>165112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27507"/>
          <a:ext cx="889000" cy="2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27330</xdr:rowOff>
    </xdr:from>
    <xdr:to>
      <xdr:col>45</xdr:col>
      <xdr:colOff>177800</xdr:colOff>
      <xdr:row>76</xdr:row>
      <xdr:rowOff>97307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714630"/>
          <a:ext cx="889000" cy="4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27330</xdr:rowOff>
    </xdr:from>
    <xdr:to>
      <xdr:col>41</xdr:col>
      <xdr:colOff>50800</xdr:colOff>
      <xdr:row>76</xdr:row>
      <xdr:rowOff>17551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714630"/>
          <a:ext cx="889000" cy="3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159275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129273</xdr:rowOff>
    </xdr:from>
    <xdr:to>
      <xdr:col>55</xdr:col>
      <xdr:colOff>50800</xdr:colOff>
      <xdr:row>78</xdr:row>
      <xdr:rowOff>59423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152150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114312</xdr:rowOff>
    </xdr:from>
    <xdr:to>
      <xdr:col>50</xdr:col>
      <xdr:colOff>165100</xdr:colOff>
      <xdr:row>78</xdr:row>
      <xdr:rowOff>44462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60989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9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46507</xdr:rowOff>
    </xdr:from>
    <xdr:to>
      <xdr:col>46</xdr:col>
      <xdr:colOff>38100</xdr:colOff>
      <xdr:row>76</xdr:row>
      <xdr:rowOff>148107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164634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147980</xdr:rowOff>
    </xdr:from>
    <xdr:to>
      <xdr:col>41</xdr:col>
      <xdr:colOff>101600</xdr:colOff>
      <xdr:row>74</xdr:row>
      <xdr:rowOff>78130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94657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4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138202</xdr:rowOff>
    </xdr:from>
    <xdr:to>
      <xdr:col>36</xdr:col>
      <xdr:colOff>165100</xdr:colOff>
      <xdr:row>76</xdr:row>
      <xdr:rowOff>68352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9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84879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7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16100</xdr:rowOff>
    </xdr:from>
    <xdr:to>
      <xdr:col>55</xdr:col>
      <xdr:colOff>0</xdr:colOff>
      <xdr:row>98</xdr:row>
      <xdr:rowOff>28226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18200"/>
          <a:ext cx="8382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156068</xdr:rowOff>
    </xdr:from>
    <xdr:to>
      <xdr:col>50</xdr:col>
      <xdr:colOff>114300</xdr:colOff>
      <xdr:row>98</xdr:row>
      <xdr:rowOff>16100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86718"/>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44968</xdr:rowOff>
    </xdr:from>
    <xdr:to>
      <xdr:col>45</xdr:col>
      <xdr:colOff>177800</xdr:colOff>
      <xdr:row>97</xdr:row>
      <xdr:rowOff>156068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75618"/>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44968</xdr:rowOff>
    </xdr:from>
    <xdr:to>
      <xdr:col>41</xdr:col>
      <xdr:colOff>50800</xdr:colOff>
      <xdr:row>97</xdr:row>
      <xdr:rowOff>118814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75618"/>
          <a:ext cx="889000" cy="7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148876</xdr:rowOff>
    </xdr:from>
    <xdr:to>
      <xdr:col>55</xdr:col>
      <xdr:colOff>50800</xdr:colOff>
      <xdr:row>98</xdr:row>
      <xdr:rowOff>79026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63803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136750</xdr:rowOff>
    </xdr:from>
    <xdr:to>
      <xdr:col>50</xdr:col>
      <xdr:colOff>165100</xdr:colOff>
      <xdr:row>98</xdr:row>
      <xdr:rowOff>66900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58027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105268</xdr:rowOff>
    </xdr:from>
    <xdr:to>
      <xdr:col>46</xdr:col>
      <xdr:colOff>38100</xdr:colOff>
      <xdr:row>98</xdr:row>
      <xdr:rowOff>35418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26545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165618</xdr:rowOff>
    </xdr:from>
    <xdr:to>
      <xdr:col>41</xdr:col>
      <xdr:colOff>101600</xdr:colOff>
      <xdr:row>97</xdr:row>
      <xdr:rowOff>95768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112295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0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68014</xdr:rowOff>
    </xdr:from>
    <xdr:to>
      <xdr:col>36</xdr:col>
      <xdr:colOff>165100</xdr:colOff>
      <xdr:row>97</xdr:row>
      <xdr:rowOff>169614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160741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6579</xdr:rowOff>
    </xdr:from>
    <xdr:to>
      <xdr:col>85</xdr:col>
      <xdr:colOff>127000</xdr:colOff>
      <xdr:row>39</xdr:row>
      <xdr:rowOff>13132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93129"/>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13132</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996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127229</xdr:rowOff>
    </xdr:from>
    <xdr:to>
      <xdr:col>85</xdr:col>
      <xdr:colOff>177800</xdr:colOff>
      <xdr:row>39</xdr:row>
      <xdr:rowOff>57379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42156</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5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133782</xdr:rowOff>
    </xdr:from>
    <xdr:to>
      <xdr:col>81</xdr:col>
      <xdr:colOff>101600</xdr:colOff>
      <xdr:row>39</xdr:row>
      <xdr:rowOff>63932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55059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88570</xdr:rowOff>
    </xdr:from>
    <xdr:to>
      <xdr:col>85</xdr:col>
      <xdr:colOff>127000</xdr:colOff>
      <xdr:row>75</xdr:row>
      <xdr:rowOff>108039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47320"/>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108039</xdr:rowOff>
    </xdr:from>
    <xdr:to>
      <xdr:col>81</xdr:col>
      <xdr:colOff>50800</xdr:colOff>
      <xdr:row>75</xdr:row>
      <xdr:rowOff>159759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66789"/>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159759</xdr:rowOff>
    </xdr:from>
    <xdr:to>
      <xdr:col>76</xdr:col>
      <xdr:colOff>114300</xdr:colOff>
      <xdr:row>76</xdr:row>
      <xdr:rowOff>13779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1850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13779</xdr:rowOff>
    </xdr:from>
    <xdr:to>
      <xdr:col>71</xdr:col>
      <xdr:colOff>177800</xdr:colOff>
      <xdr:row>76</xdr:row>
      <xdr:rowOff>99943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43979"/>
          <a:ext cx="8890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37770</xdr:rowOff>
    </xdr:from>
    <xdr:to>
      <xdr:col>85</xdr:col>
      <xdr:colOff>177800</xdr:colOff>
      <xdr:row>75</xdr:row>
      <xdr:rowOff>139370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60647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57239</xdr:rowOff>
    </xdr:from>
    <xdr:to>
      <xdr:col>81</xdr:col>
      <xdr:colOff>101600</xdr:colOff>
      <xdr:row>75</xdr:row>
      <xdr:rowOff>158840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1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149965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108960</xdr:rowOff>
    </xdr:from>
    <xdr:to>
      <xdr:col>76</xdr:col>
      <xdr:colOff>165100</xdr:colOff>
      <xdr:row>76</xdr:row>
      <xdr:rowOff>39111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67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134430</xdr:rowOff>
    </xdr:from>
    <xdr:to>
      <xdr:col>72</xdr:col>
      <xdr:colOff>38100</xdr:colOff>
      <xdr:row>76</xdr:row>
      <xdr:rowOff>64579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9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55706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49143</xdr:rowOff>
    </xdr:from>
    <xdr:to>
      <xdr:col>67</xdr:col>
      <xdr:colOff>101600</xdr:colOff>
      <xdr:row>76</xdr:row>
      <xdr:rowOff>150743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141870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60531</xdr:rowOff>
    </xdr:from>
    <xdr:to>
      <xdr:col>85</xdr:col>
      <xdr:colOff>127000</xdr:colOff>
      <xdr:row>98</xdr:row>
      <xdr:rowOff>117001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62631"/>
          <a:ext cx="838200" cy="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104304</xdr:rowOff>
    </xdr:from>
    <xdr:to>
      <xdr:col>81</xdr:col>
      <xdr:colOff>50800</xdr:colOff>
      <xdr:row>98</xdr:row>
      <xdr:rowOff>117001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06404"/>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100628</xdr:rowOff>
    </xdr:from>
    <xdr:to>
      <xdr:col>76</xdr:col>
      <xdr:colOff>114300</xdr:colOff>
      <xdr:row>98</xdr:row>
      <xdr:rowOff>104304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02728"/>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100628</xdr:rowOff>
    </xdr:from>
    <xdr:to>
      <xdr:col>71</xdr:col>
      <xdr:colOff>177800</xdr:colOff>
      <xdr:row>98</xdr:row>
      <xdr:rowOff>112561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02728"/>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9731</xdr:rowOff>
    </xdr:from>
    <xdr:to>
      <xdr:col>85</xdr:col>
      <xdr:colOff>177800</xdr:colOff>
      <xdr:row>98</xdr:row>
      <xdr:rowOff>111331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140558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9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66201</xdr:rowOff>
    </xdr:from>
    <xdr:to>
      <xdr:col>81</xdr:col>
      <xdr:colOff>101600</xdr:colOff>
      <xdr:row>98</xdr:row>
      <xdr:rowOff>167801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158928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53504</xdr:rowOff>
    </xdr:from>
    <xdr:to>
      <xdr:col>76</xdr:col>
      <xdr:colOff>165100</xdr:colOff>
      <xdr:row>98</xdr:row>
      <xdr:rowOff>155104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49828</xdr:rowOff>
    </xdr:from>
    <xdr:to>
      <xdr:col>72</xdr:col>
      <xdr:colOff>38100</xdr:colOff>
      <xdr:row>98</xdr:row>
      <xdr:rowOff>151428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167955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61761</xdr:rowOff>
    </xdr:from>
    <xdr:to>
      <xdr:col>67</xdr:col>
      <xdr:colOff>101600</xdr:colOff>
      <xdr:row>98</xdr:row>
      <xdr:rowOff>163361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95417</xdr:rowOff>
    </xdr:from>
    <xdr:to>
      <xdr:col>116</xdr:col>
      <xdr:colOff>63500</xdr:colOff>
      <xdr:row>59</xdr:row>
      <xdr:rowOff>96593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0967"/>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92249</xdr:rowOff>
    </xdr:from>
    <xdr:to>
      <xdr:col>111</xdr:col>
      <xdr:colOff>177800</xdr:colOff>
      <xdr:row>59</xdr:row>
      <xdr:rowOff>95417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7799"/>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90029</xdr:rowOff>
    </xdr:from>
    <xdr:to>
      <xdr:col>107</xdr:col>
      <xdr:colOff>50800</xdr:colOff>
      <xdr:row>59</xdr:row>
      <xdr:rowOff>92249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0557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83955</xdr:rowOff>
    </xdr:from>
    <xdr:to>
      <xdr:col>102</xdr:col>
      <xdr:colOff>114300</xdr:colOff>
      <xdr:row>59</xdr:row>
      <xdr:rowOff>90029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9950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45793</xdr:rowOff>
    </xdr:from>
    <xdr:to>
      <xdr:col>116</xdr:col>
      <xdr:colOff>114300</xdr:colOff>
      <xdr:row>59</xdr:row>
      <xdr:rowOff>147393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132170</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44617</xdr:rowOff>
    </xdr:from>
    <xdr:to>
      <xdr:col>112</xdr:col>
      <xdr:colOff>38100</xdr:colOff>
      <xdr:row>59</xdr:row>
      <xdr:rowOff>146217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137344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41449</xdr:rowOff>
    </xdr:from>
    <xdr:to>
      <xdr:col>107</xdr:col>
      <xdr:colOff>101600</xdr:colOff>
      <xdr:row>59</xdr:row>
      <xdr:rowOff>143049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134176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39229</xdr:rowOff>
    </xdr:from>
    <xdr:to>
      <xdr:col>102</xdr:col>
      <xdr:colOff>165100</xdr:colOff>
      <xdr:row>59</xdr:row>
      <xdr:rowOff>140829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131956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4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33155</xdr:rowOff>
    </xdr:from>
    <xdr:to>
      <xdr:col>98</xdr:col>
      <xdr:colOff>38100</xdr:colOff>
      <xdr:row>59</xdr:row>
      <xdr:rowOff>134755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125882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4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107794</xdr:rowOff>
    </xdr:from>
    <xdr:to>
      <xdr:col>116</xdr:col>
      <xdr:colOff>63500</xdr:colOff>
      <xdr:row>76</xdr:row>
      <xdr:rowOff>14329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66544"/>
          <a:ext cx="8382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101132</xdr:rowOff>
    </xdr:from>
    <xdr:to>
      <xdr:col>111</xdr:col>
      <xdr:colOff>177800</xdr:colOff>
      <xdr:row>75</xdr:row>
      <xdr:rowOff>107794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59882"/>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64883</xdr:rowOff>
    </xdr:from>
    <xdr:to>
      <xdr:col>107</xdr:col>
      <xdr:colOff>50800</xdr:colOff>
      <xdr:row>75</xdr:row>
      <xdr:rowOff>101132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23633"/>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64883</xdr:rowOff>
    </xdr:from>
    <xdr:to>
      <xdr:col>102</xdr:col>
      <xdr:colOff>114300</xdr:colOff>
      <xdr:row>75</xdr:row>
      <xdr:rowOff>123404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3633"/>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134979</xdr:rowOff>
    </xdr:from>
    <xdr:to>
      <xdr:col>116</xdr:col>
      <xdr:colOff>114300</xdr:colOff>
      <xdr:row>76</xdr:row>
      <xdr:rowOff>65129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113406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56994</xdr:rowOff>
    </xdr:from>
    <xdr:to>
      <xdr:col>112</xdr:col>
      <xdr:colOff>38100</xdr:colOff>
      <xdr:row>75</xdr:row>
      <xdr:rowOff>158595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5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149720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50332</xdr:rowOff>
    </xdr:from>
    <xdr:to>
      <xdr:col>107</xdr:col>
      <xdr:colOff>101600</xdr:colOff>
      <xdr:row>75</xdr:row>
      <xdr:rowOff>151932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143059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14083</xdr:rowOff>
    </xdr:from>
    <xdr:to>
      <xdr:col>102</xdr:col>
      <xdr:colOff>165100</xdr:colOff>
      <xdr:row>75</xdr:row>
      <xdr:rowOff>115683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106810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72604</xdr:rowOff>
    </xdr:from>
    <xdr:to>
      <xdr:col>98</xdr:col>
      <xdr:colOff>38100</xdr:colOff>
      <xdr:row>76</xdr:row>
      <xdr:rowOff>2753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13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165330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353,055</a:t>
          </a:r>
          <a:r>
            <a:rPr kumimoji="1" lang="ja-JP" altLang="en-US" sz="1300">
              <a:latin typeface="ＭＳ Ｐゴシック" panose="020B0600070205080204" pitchFamily="50" charset="-128"/>
              <a:ea typeface="ＭＳ Ｐゴシック" panose="020B0600070205080204" pitchFamily="50" charset="-128"/>
            </a:rPr>
            <a:t>円となっている。普通建設事業費は住民一人当たり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34,865</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7,155</a:t>
          </a:r>
          <a:r>
            <a:rPr kumimoji="1" lang="ja-JP" altLang="en-US" sz="1300">
              <a:latin typeface="ＭＳ Ｐゴシック" panose="020B0600070205080204" pitchFamily="50" charset="-128"/>
              <a:ea typeface="ＭＳ Ｐゴシック" panose="020B0600070205080204" pitchFamily="50" charset="-128"/>
            </a:rPr>
            <a:t>円減少し、類似団体平均及び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埼玉県平均を下回って</a:t>
          </a:r>
          <a:r>
            <a:rPr kumimoji="1" lang="ja-JP" altLang="en-US" sz="1300">
              <a:latin typeface="ＭＳ Ｐゴシック" panose="020B0600070205080204" pitchFamily="50" charset="-128"/>
              <a:ea typeface="ＭＳ Ｐゴシック" panose="020B0600070205080204" pitchFamily="50" charset="-128"/>
            </a:rPr>
            <a:t>いる。これまで地方債の中でも住民の負担が少ない合併特例債を活用し、公共施設の整備事業（総合体育館及び武道館の大規模改修や第２運動公園整備）を進めてきたが、今後は文化施設の整備が予定されており上昇していく見込み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43,748</a:t>
          </a:r>
          <a:r>
            <a:rPr kumimoji="1" lang="ja-JP" altLang="en-US" sz="1300">
              <a:latin typeface="ＭＳ Ｐゴシック" panose="020B0600070205080204" pitchFamily="50" charset="-128"/>
              <a:ea typeface="ＭＳ Ｐゴシック" panose="020B0600070205080204" pitchFamily="50" charset="-128"/>
            </a:rPr>
            <a:t>円となっており、再任用制度の活用や適正な定員管理、民間活力の導入等により年々減少している。類似団体平均や埼玉県平均と比較すると住民一人当たりのコストは低い状況となっている。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57,424</a:t>
          </a:r>
          <a:r>
            <a:rPr kumimoji="1" lang="ja-JP" altLang="en-US" sz="1300">
              <a:latin typeface="ＭＳ Ｐゴシック" panose="020B0600070205080204" pitchFamily="50" charset="-128"/>
              <a:ea typeface="ＭＳ Ｐゴシック" panose="020B0600070205080204" pitchFamily="50" charset="-128"/>
            </a:rPr>
            <a:t>円となっており、類似団体平均と埼玉県平均よりも高い状況となっている。これは指定管理などの業務の民間活力の導入を推進し、職員人件費等から委託料など物件費への振替が進んでいるためである。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89,779</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円となっており、類似団体平均よりは低いものの県内平均よりは高い状況となっている。これは民間保育園運営委託料や障害児給付費、介護給付費・訓練等給付費が年々増加しているためである。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114,292
111,594
14.64
42,050,725
40,351,389
1,344,883
22,246,593
41,842,705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82550</xdr:rowOff>
    </xdr:from>
    <xdr:to>
      <xdr:col>24</xdr:col>
      <xdr:colOff>63500</xdr:colOff>
      <xdr:row>38</xdr:row>
      <xdr:rowOff>92456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9765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70358</xdr:rowOff>
    </xdr:from>
    <xdr:to>
      <xdr:col>19</xdr:col>
      <xdr:colOff>177800</xdr:colOff>
      <xdr:row>38</xdr:row>
      <xdr:rowOff>82550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854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81788</xdr:rowOff>
    </xdr:from>
    <xdr:to>
      <xdr:col>15</xdr:col>
      <xdr:colOff>50800</xdr:colOff>
      <xdr:row>38</xdr:row>
      <xdr:rowOff>70358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543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81788</xdr:rowOff>
    </xdr:from>
    <xdr:to>
      <xdr:col>10</xdr:col>
      <xdr:colOff>114300</xdr:colOff>
      <xdr:row>38</xdr:row>
      <xdr:rowOff>123698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25438"/>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41656</xdr:rowOff>
    </xdr:from>
    <xdr:to>
      <xdr:col>24</xdr:col>
      <xdr:colOff>114300</xdr:colOff>
      <xdr:row>38</xdr:row>
      <xdr:rowOff>143256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20083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31750</xdr:rowOff>
    </xdr:from>
    <xdr:to>
      <xdr:col>20</xdr:col>
      <xdr:colOff>38100</xdr:colOff>
      <xdr:row>38</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124477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19558</xdr:rowOff>
    </xdr:from>
    <xdr:to>
      <xdr:col>15</xdr:col>
      <xdr:colOff>101600</xdr:colOff>
      <xdr:row>38</xdr:row>
      <xdr:rowOff>121158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112285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30988</xdr:rowOff>
    </xdr:from>
    <xdr:to>
      <xdr:col>10</xdr:col>
      <xdr:colOff>165100</xdr:colOff>
      <xdr:row>37</xdr:row>
      <xdr:rowOff>132588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123715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72898</xdr:rowOff>
    </xdr:from>
    <xdr:to>
      <xdr:col>6</xdr:col>
      <xdr:colOff>38100</xdr:colOff>
      <xdr:row>39</xdr:row>
      <xdr:rowOff>3048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165625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111426</xdr:rowOff>
    </xdr:from>
    <xdr:to>
      <xdr:col>24</xdr:col>
      <xdr:colOff>63500</xdr:colOff>
      <xdr:row>58</xdr:row>
      <xdr:rowOff>160670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55526"/>
          <a:ext cx="8382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141146</xdr:rowOff>
    </xdr:from>
    <xdr:to>
      <xdr:col>19</xdr:col>
      <xdr:colOff>177800</xdr:colOff>
      <xdr:row>58</xdr:row>
      <xdr:rowOff>160670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85246"/>
          <a:ext cx="8890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121062</xdr:rowOff>
    </xdr:from>
    <xdr:to>
      <xdr:col>15</xdr:col>
      <xdr:colOff>50800</xdr:colOff>
      <xdr:row>58</xdr:row>
      <xdr:rowOff>141146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5162"/>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121062</xdr:rowOff>
    </xdr:from>
    <xdr:to>
      <xdr:col>10</xdr:col>
      <xdr:colOff>114300</xdr:colOff>
      <xdr:row>58</xdr:row>
      <xdr:rowOff>141140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5162"/>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60626</xdr:rowOff>
    </xdr:from>
    <xdr:to>
      <xdr:col>24</xdr:col>
      <xdr:colOff>114300</xdr:colOff>
      <xdr:row>58</xdr:row>
      <xdr:rowOff>162226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109870</xdr:rowOff>
    </xdr:from>
    <xdr:to>
      <xdr:col>20</xdr:col>
      <xdr:colOff>38100</xdr:colOff>
      <xdr:row>59</xdr:row>
      <xdr:rowOff>40020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31147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90346</xdr:rowOff>
    </xdr:from>
    <xdr:to>
      <xdr:col>15</xdr:col>
      <xdr:colOff>101600</xdr:colOff>
      <xdr:row>59</xdr:row>
      <xdr:rowOff>20496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11623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70262</xdr:rowOff>
    </xdr:from>
    <xdr:to>
      <xdr:col>10</xdr:col>
      <xdr:colOff>165100</xdr:colOff>
      <xdr:row>59</xdr:row>
      <xdr:rowOff>412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8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90340</xdr:rowOff>
    </xdr:from>
    <xdr:to>
      <xdr:col>6</xdr:col>
      <xdr:colOff>38100</xdr:colOff>
      <xdr:row>59</xdr:row>
      <xdr:rowOff>20490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97126</xdr:rowOff>
    </xdr:from>
    <xdr:to>
      <xdr:col>24</xdr:col>
      <xdr:colOff>63500</xdr:colOff>
      <xdr:row>75</xdr:row>
      <xdr:rowOff>150313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5876"/>
          <a:ext cx="8382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97126</xdr:rowOff>
    </xdr:from>
    <xdr:to>
      <xdr:col>19</xdr:col>
      <xdr:colOff>177800</xdr:colOff>
      <xdr:row>75</xdr:row>
      <xdr:rowOff>148180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5876"/>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148180</xdr:rowOff>
    </xdr:from>
    <xdr:to>
      <xdr:col>15</xdr:col>
      <xdr:colOff>50800</xdr:colOff>
      <xdr:row>76</xdr:row>
      <xdr:rowOff>20317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06930"/>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20317</xdr:rowOff>
    </xdr:from>
    <xdr:to>
      <xdr:col>10</xdr:col>
      <xdr:colOff>114300</xdr:colOff>
      <xdr:row>76</xdr:row>
      <xdr:rowOff>117678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50517"/>
          <a:ext cx="889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99513</xdr:rowOff>
    </xdr:from>
    <xdr:to>
      <xdr:col>24</xdr:col>
      <xdr:colOff>114300</xdr:colOff>
      <xdr:row>76</xdr:row>
      <xdr:rowOff>29663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77940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3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46326</xdr:rowOff>
    </xdr:from>
    <xdr:to>
      <xdr:col>20</xdr:col>
      <xdr:colOff>38100</xdr:colOff>
      <xdr:row>75</xdr:row>
      <xdr:rowOff>147926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139053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97380</xdr:rowOff>
    </xdr:from>
    <xdr:to>
      <xdr:col>15</xdr:col>
      <xdr:colOff>101600</xdr:colOff>
      <xdr:row>76</xdr:row>
      <xdr:rowOff>27530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18657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4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140967</xdr:rowOff>
    </xdr:from>
    <xdr:to>
      <xdr:col>10</xdr:col>
      <xdr:colOff>165100</xdr:colOff>
      <xdr:row>76</xdr:row>
      <xdr:rowOff>71117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87644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66878</xdr:rowOff>
    </xdr:from>
    <xdr:to>
      <xdr:col>6</xdr:col>
      <xdr:colOff>38100</xdr:colOff>
      <xdr:row>76</xdr:row>
      <xdr:rowOff>168478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159605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8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11100</xdr:rowOff>
    </xdr:from>
    <xdr:to>
      <xdr:col>24</xdr:col>
      <xdr:colOff>63500</xdr:colOff>
      <xdr:row>97</xdr:row>
      <xdr:rowOff>86830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41750"/>
          <a:ext cx="838200" cy="7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4496</xdr:rowOff>
    </xdr:from>
    <xdr:to>
      <xdr:col>19</xdr:col>
      <xdr:colOff>177800</xdr:colOff>
      <xdr:row>97</xdr:row>
      <xdr:rowOff>11100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92246"/>
          <a:ext cx="889000" cy="3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12294</xdr:rowOff>
    </xdr:from>
    <xdr:to>
      <xdr:col>15</xdr:col>
      <xdr:colOff>50800</xdr:colOff>
      <xdr:row>95</xdr:row>
      <xdr:rowOff>4496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957144"/>
          <a:ext cx="889000" cy="3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12294</xdr:rowOff>
    </xdr:from>
    <xdr:to>
      <xdr:col>10</xdr:col>
      <xdr:colOff>114300</xdr:colOff>
      <xdr:row>95</xdr:row>
      <xdr:rowOff>34747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957144"/>
          <a:ext cx="889000" cy="3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36030</xdr:rowOff>
    </xdr:from>
    <xdr:to>
      <xdr:col>24</xdr:col>
      <xdr:colOff>114300</xdr:colOff>
      <xdr:row>97</xdr:row>
      <xdr:rowOff>137630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122407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131750</xdr:rowOff>
    </xdr:from>
    <xdr:to>
      <xdr:col>20</xdr:col>
      <xdr:colOff>38100</xdr:colOff>
      <xdr:row>97</xdr:row>
      <xdr:rowOff>61900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53027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125146</xdr:rowOff>
    </xdr:from>
    <xdr:to>
      <xdr:col>15</xdr:col>
      <xdr:colOff>101600</xdr:colOff>
      <xdr:row>95</xdr:row>
      <xdr:rowOff>55296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71823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132944</xdr:rowOff>
    </xdr:from>
    <xdr:to>
      <xdr:col>10</xdr:col>
      <xdr:colOff>165100</xdr:colOff>
      <xdr:row>93</xdr:row>
      <xdr:rowOff>63094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79621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6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155397</xdr:rowOff>
    </xdr:from>
    <xdr:to>
      <xdr:col>6</xdr:col>
      <xdr:colOff>38100</xdr:colOff>
      <xdr:row>95</xdr:row>
      <xdr:rowOff>85547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102074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82093</xdr:rowOff>
    </xdr:from>
    <xdr:to>
      <xdr:col>55</xdr:col>
      <xdr:colOff>0</xdr:colOff>
      <xdr:row>38</xdr:row>
      <xdr:rowOff>88036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7193"/>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77064</xdr:rowOff>
    </xdr:from>
    <xdr:to>
      <xdr:col>50</xdr:col>
      <xdr:colOff>114300</xdr:colOff>
      <xdr:row>38</xdr:row>
      <xdr:rowOff>82093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921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77064</xdr:rowOff>
    </xdr:from>
    <xdr:to>
      <xdr:col>45</xdr:col>
      <xdr:colOff>177800</xdr:colOff>
      <xdr:row>38</xdr:row>
      <xdr:rowOff>86664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92164"/>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164388</xdr:rowOff>
    </xdr:from>
    <xdr:to>
      <xdr:col>41</xdr:col>
      <xdr:colOff>50800</xdr:colOff>
      <xdr:row>38</xdr:row>
      <xdr:rowOff>86664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0803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37236</xdr:rowOff>
    </xdr:from>
    <xdr:to>
      <xdr:col>55</xdr:col>
      <xdr:colOff>50800</xdr:colOff>
      <xdr:row>38</xdr:row>
      <xdr:rowOff>138836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123613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6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31293</xdr:rowOff>
    </xdr:from>
    <xdr:to>
      <xdr:col>50</xdr:col>
      <xdr:colOff>165100</xdr:colOff>
      <xdr:row>38</xdr:row>
      <xdr:rowOff>132893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26264</xdr:rowOff>
    </xdr:from>
    <xdr:to>
      <xdr:col>46</xdr:col>
      <xdr:colOff>38100</xdr:colOff>
      <xdr:row>38</xdr:row>
      <xdr:rowOff>127864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118991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35864</xdr:rowOff>
    </xdr:from>
    <xdr:to>
      <xdr:col>41</xdr:col>
      <xdr:colOff>101600</xdr:colOff>
      <xdr:row>38</xdr:row>
      <xdr:rowOff>137464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128591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113589</xdr:rowOff>
    </xdr:from>
    <xdr:to>
      <xdr:col>36</xdr:col>
      <xdr:colOff>165100</xdr:colOff>
      <xdr:row>38</xdr:row>
      <xdr:rowOff>43738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34865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117206</xdr:rowOff>
    </xdr:from>
    <xdr:to>
      <xdr:col>55</xdr:col>
      <xdr:colOff>0</xdr:colOff>
      <xdr:row>58</xdr:row>
      <xdr:rowOff>119080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61306"/>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119080</xdr:rowOff>
    </xdr:from>
    <xdr:to>
      <xdr:col>50</xdr:col>
      <xdr:colOff>114300</xdr:colOff>
      <xdr:row>58</xdr:row>
      <xdr:rowOff>120543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6318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119400</xdr:rowOff>
    </xdr:from>
    <xdr:to>
      <xdr:col>45</xdr:col>
      <xdr:colOff>177800</xdr:colOff>
      <xdr:row>58</xdr:row>
      <xdr:rowOff>120543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635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109159</xdr:rowOff>
    </xdr:from>
    <xdr:to>
      <xdr:col>41</xdr:col>
      <xdr:colOff>50800</xdr:colOff>
      <xdr:row>58</xdr:row>
      <xdr:rowOff>119400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5325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66406</xdr:rowOff>
    </xdr:from>
    <xdr:to>
      <xdr:col>55</xdr:col>
      <xdr:colOff>50800</xdr:colOff>
      <xdr:row>58</xdr:row>
      <xdr:rowOff>168006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152783</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5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68280</xdr:rowOff>
    </xdr:from>
    <xdr:to>
      <xdr:col>50</xdr:col>
      <xdr:colOff>165100</xdr:colOff>
      <xdr:row>58</xdr:row>
      <xdr:rowOff>169880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161007</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69743</xdr:rowOff>
    </xdr:from>
    <xdr:to>
      <xdr:col>46</xdr:col>
      <xdr:colOff>38100</xdr:colOff>
      <xdr:row>58</xdr:row>
      <xdr:rowOff>171343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162470</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0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68600</xdr:rowOff>
    </xdr:from>
    <xdr:to>
      <xdr:col>41</xdr:col>
      <xdr:colOff>101600</xdr:colOff>
      <xdr:row>58</xdr:row>
      <xdr:rowOff>170200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161327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58359</xdr:rowOff>
    </xdr:from>
    <xdr:to>
      <xdr:col>36</xdr:col>
      <xdr:colOff>165100</xdr:colOff>
      <xdr:row>58</xdr:row>
      <xdr:rowOff>159959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151086</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95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64328</xdr:rowOff>
    </xdr:from>
    <xdr:to>
      <xdr:col>55</xdr:col>
      <xdr:colOff>0</xdr:colOff>
      <xdr:row>79</xdr:row>
      <xdr:rowOff>65895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608878"/>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46791</xdr:rowOff>
    </xdr:from>
    <xdr:to>
      <xdr:col>50</xdr:col>
      <xdr:colOff>114300</xdr:colOff>
      <xdr:row>79</xdr:row>
      <xdr:rowOff>64328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9134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21513</xdr:rowOff>
    </xdr:from>
    <xdr:to>
      <xdr:col>45</xdr:col>
      <xdr:colOff>177800</xdr:colOff>
      <xdr:row>79</xdr:row>
      <xdr:rowOff>46791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66063"/>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21513</xdr:rowOff>
    </xdr:from>
    <xdr:to>
      <xdr:col>41</xdr:col>
      <xdr:colOff>50800</xdr:colOff>
      <xdr:row>79</xdr:row>
      <xdr:rowOff>57077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6063"/>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15095</xdr:rowOff>
    </xdr:from>
    <xdr:to>
      <xdr:col>55</xdr:col>
      <xdr:colOff>50800</xdr:colOff>
      <xdr:row>79</xdr:row>
      <xdr:rowOff>116695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101472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7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13528</xdr:rowOff>
    </xdr:from>
    <xdr:to>
      <xdr:col>50</xdr:col>
      <xdr:colOff>165100</xdr:colOff>
      <xdr:row>79</xdr:row>
      <xdr:rowOff>115128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106255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167441</xdr:rowOff>
    </xdr:from>
    <xdr:to>
      <xdr:col>46</xdr:col>
      <xdr:colOff>38100</xdr:colOff>
      <xdr:row>79</xdr:row>
      <xdr:rowOff>97591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88718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142163</xdr:rowOff>
    </xdr:from>
    <xdr:to>
      <xdr:col>41</xdr:col>
      <xdr:colOff>101600</xdr:colOff>
      <xdr:row>79</xdr:row>
      <xdr:rowOff>72313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63440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6277</xdr:rowOff>
    </xdr:from>
    <xdr:to>
      <xdr:col>36</xdr:col>
      <xdr:colOff>165100</xdr:colOff>
      <xdr:row>79</xdr:row>
      <xdr:rowOff>107877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99004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36895</xdr:rowOff>
    </xdr:from>
    <xdr:to>
      <xdr:col>55</xdr:col>
      <xdr:colOff>0</xdr:colOff>
      <xdr:row>97</xdr:row>
      <xdr:rowOff>114195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67545"/>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36895</xdr:rowOff>
    </xdr:from>
    <xdr:to>
      <xdr:col>50</xdr:col>
      <xdr:colOff>114300</xdr:colOff>
      <xdr:row>97</xdr:row>
      <xdr:rowOff>137675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67545"/>
          <a:ext cx="889000" cy="10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102732</xdr:rowOff>
    </xdr:from>
    <xdr:to>
      <xdr:col>45</xdr:col>
      <xdr:colOff>177800</xdr:colOff>
      <xdr:row>97</xdr:row>
      <xdr:rowOff>137675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33382"/>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102732</xdr:rowOff>
    </xdr:from>
    <xdr:to>
      <xdr:col>41</xdr:col>
      <xdr:colOff>50800</xdr:colOff>
      <xdr:row>98</xdr:row>
      <xdr:rowOff>1299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3382"/>
          <a:ext cx="889000" cy="7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63395</xdr:rowOff>
    </xdr:from>
    <xdr:to>
      <xdr:col>55</xdr:col>
      <xdr:colOff>50800</xdr:colOff>
      <xdr:row>97</xdr:row>
      <xdr:rowOff>164995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149772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157545</xdr:rowOff>
    </xdr:from>
    <xdr:to>
      <xdr:col>50</xdr:col>
      <xdr:colOff>165100</xdr:colOff>
      <xdr:row>97</xdr:row>
      <xdr:rowOff>87695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104222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86875</xdr:rowOff>
    </xdr:from>
    <xdr:to>
      <xdr:col>46</xdr:col>
      <xdr:colOff>38100</xdr:colOff>
      <xdr:row>98</xdr:row>
      <xdr:rowOff>17025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51932</xdr:rowOff>
    </xdr:from>
    <xdr:to>
      <xdr:col>41</xdr:col>
      <xdr:colOff>101600</xdr:colOff>
      <xdr:row>97</xdr:row>
      <xdr:rowOff>153532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144659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121949</xdr:rowOff>
    </xdr:from>
    <xdr:to>
      <xdr:col>36</xdr:col>
      <xdr:colOff>165100</xdr:colOff>
      <xdr:row>98</xdr:row>
      <xdr:rowOff>52099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126746</xdr:rowOff>
    </xdr:from>
    <xdr:to>
      <xdr:col>85</xdr:col>
      <xdr:colOff>127000</xdr:colOff>
      <xdr:row>37</xdr:row>
      <xdr:rowOff>82550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98946"/>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52451</xdr:rowOff>
    </xdr:from>
    <xdr:to>
      <xdr:col>81</xdr:col>
      <xdr:colOff>50800</xdr:colOff>
      <xdr:row>37</xdr:row>
      <xdr:rowOff>82550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610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15494</xdr:rowOff>
    </xdr:from>
    <xdr:to>
      <xdr:col>76</xdr:col>
      <xdr:colOff>114300</xdr:colOff>
      <xdr:row>37</xdr:row>
      <xdr:rowOff>52451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87694"/>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101854</xdr:rowOff>
    </xdr:from>
    <xdr:to>
      <xdr:col>71</xdr:col>
      <xdr:colOff>177800</xdr:colOff>
      <xdr:row>36</xdr:row>
      <xdr:rowOff>15494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02604"/>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75946</xdr:rowOff>
    </xdr:from>
    <xdr:to>
      <xdr:col>85</xdr:col>
      <xdr:colOff>177800</xdr:colOff>
      <xdr:row>37</xdr:row>
      <xdr:rowOff>6096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54373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31750</xdr:rowOff>
    </xdr:from>
    <xdr:to>
      <xdr:col>81</xdr:col>
      <xdr:colOff>101600</xdr:colOff>
      <xdr:row>37</xdr:row>
      <xdr:rowOff>133350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124477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1651</xdr:rowOff>
    </xdr:from>
    <xdr:to>
      <xdr:col>76</xdr:col>
      <xdr:colOff>165100</xdr:colOff>
      <xdr:row>37</xdr:row>
      <xdr:rowOff>103251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94378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136144</xdr:rowOff>
    </xdr:from>
    <xdr:to>
      <xdr:col>72</xdr:col>
      <xdr:colOff>38100</xdr:colOff>
      <xdr:row>36</xdr:row>
      <xdr:rowOff>66294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57421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51054</xdr:rowOff>
    </xdr:from>
    <xdr:to>
      <xdr:col>67</xdr:col>
      <xdr:colOff>101600</xdr:colOff>
      <xdr:row>35</xdr:row>
      <xdr:rowOff>152654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143781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66853</xdr:rowOff>
    </xdr:from>
    <xdr:to>
      <xdr:col>85</xdr:col>
      <xdr:colOff>127000</xdr:colOff>
      <xdr:row>56</xdr:row>
      <xdr:rowOff>144500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68053"/>
          <a:ext cx="8382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144500</xdr:rowOff>
    </xdr:from>
    <xdr:to>
      <xdr:col>81</xdr:col>
      <xdr:colOff>50800</xdr:colOff>
      <xdr:row>57</xdr:row>
      <xdr:rowOff>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45700"/>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119812</xdr:rowOff>
    </xdr:from>
    <xdr:to>
      <xdr:col>76</xdr:col>
      <xdr:colOff>114300</xdr:colOff>
      <xdr:row>57</xdr:row>
      <xdr:rowOff>883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378112"/>
          <a:ext cx="889000" cy="39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119812</xdr:rowOff>
    </xdr:from>
    <xdr:to>
      <xdr:col>71</xdr:col>
      <xdr:colOff>177800</xdr:colOff>
      <xdr:row>56</xdr:row>
      <xdr:rowOff>57766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78112"/>
          <a:ext cx="889000" cy="28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16053</xdr:rowOff>
    </xdr:from>
    <xdr:to>
      <xdr:col>85</xdr:col>
      <xdr:colOff>177800</xdr:colOff>
      <xdr:row>56</xdr:row>
      <xdr:rowOff>117653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38930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93700</xdr:rowOff>
    </xdr:from>
    <xdr:to>
      <xdr:col>81</xdr:col>
      <xdr:colOff>101600</xdr:colOff>
      <xdr:row>57</xdr:row>
      <xdr:rowOff>23850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40377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121533</xdr:rowOff>
    </xdr:from>
    <xdr:to>
      <xdr:col>76</xdr:col>
      <xdr:colOff>165100</xdr:colOff>
      <xdr:row>57</xdr:row>
      <xdr:rowOff>51683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68210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69012</xdr:rowOff>
    </xdr:from>
    <xdr:to>
      <xdr:col>72</xdr:col>
      <xdr:colOff>38100</xdr:colOff>
      <xdr:row>54</xdr:row>
      <xdr:rowOff>170612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3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6966</xdr:rowOff>
    </xdr:from>
    <xdr:to>
      <xdr:col>67</xdr:col>
      <xdr:colOff>101600</xdr:colOff>
      <xdr:row>56</xdr:row>
      <xdr:rowOff>108566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125093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6578</xdr:rowOff>
    </xdr:from>
    <xdr:to>
      <xdr:col>85</xdr:col>
      <xdr:colOff>127000</xdr:colOff>
      <xdr:row>79</xdr:row>
      <xdr:rowOff>13133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51128"/>
          <a:ext cx="8382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13133</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57683"/>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127228</xdr:rowOff>
    </xdr:from>
    <xdr:to>
      <xdr:col>85</xdr:col>
      <xdr:colOff>177800</xdr:colOff>
      <xdr:row>79</xdr:row>
      <xdr:rowOff>57378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42155</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133783</xdr:rowOff>
    </xdr:from>
    <xdr:to>
      <xdr:col>81</xdr:col>
      <xdr:colOff>101600</xdr:colOff>
      <xdr:row>79</xdr:row>
      <xdr:rowOff>63933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55060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88570</xdr:rowOff>
    </xdr:from>
    <xdr:to>
      <xdr:col>85</xdr:col>
      <xdr:colOff>127000</xdr:colOff>
      <xdr:row>95</xdr:row>
      <xdr:rowOff>108038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76320"/>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108038</xdr:rowOff>
    </xdr:from>
    <xdr:to>
      <xdr:col>81</xdr:col>
      <xdr:colOff>50800</xdr:colOff>
      <xdr:row>95</xdr:row>
      <xdr:rowOff>159759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95788"/>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159759</xdr:rowOff>
    </xdr:from>
    <xdr:to>
      <xdr:col>76</xdr:col>
      <xdr:colOff>114300</xdr:colOff>
      <xdr:row>96</xdr:row>
      <xdr:rowOff>13779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4750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13779</xdr:rowOff>
    </xdr:from>
    <xdr:to>
      <xdr:col>71</xdr:col>
      <xdr:colOff>177800</xdr:colOff>
      <xdr:row>96</xdr:row>
      <xdr:rowOff>99943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72979"/>
          <a:ext cx="8890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37770</xdr:rowOff>
    </xdr:from>
    <xdr:to>
      <xdr:col>85</xdr:col>
      <xdr:colOff>177800</xdr:colOff>
      <xdr:row>95</xdr:row>
      <xdr:rowOff>139370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60647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57238</xdr:rowOff>
    </xdr:from>
    <xdr:to>
      <xdr:col>81</xdr:col>
      <xdr:colOff>101600</xdr:colOff>
      <xdr:row>95</xdr:row>
      <xdr:rowOff>158838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149965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108959</xdr:rowOff>
    </xdr:from>
    <xdr:to>
      <xdr:col>76</xdr:col>
      <xdr:colOff>165100</xdr:colOff>
      <xdr:row>96</xdr:row>
      <xdr:rowOff>39109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134429</xdr:rowOff>
    </xdr:from>
    <xdr:to>
      <xdr:col>72</xdr:col>
      <xdr:colOff>38100</xdr:colOff>
      <xdr:row>96</xdr:row>
      <xdr:rowOff>64579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55706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49143</xdr:rowOff>
    </xdr:from>
    <xdr:to>
      <xdr:col>67</xdr:col>
      <xdr:colOff>101600</xdr:colOff>
      <xdr:row>96</xdr:row>
      <xdr:rowOff>150743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141870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353,055</a:t>
          </a:r>
          <a:r>
            <a:rPr kumimoji="1" lang="ja-JP" altLang="en-US" sz="1300">
              <a:latin typeface="ＭＳ Ｐゴシック" panose="020B0600070205080204" pitchFamily="50" charset="-128"/>
              <a:ea typeface="ＭＳ Ｐゴシック" panose="020B0600070205080204" pitchFamily="50" charset="-128"/>
            </a:rPr>
            <a:t>円となっている。その中で大きな割合を占めている民生費は、住民一人当たり</a:t>
          </a:r>
          <a:r>
            <a:rPr kumimoji="1" lang="en-US" altLang="ja-JP" sz="1300">
              <a:latin typeface="ＭＳ Ｐゴシック" panose="020B0600070205080204" pitchFamily="50" charset="-128"/>
              <a:ea typeface="ＭＳ Ｐゴシック" panose="020B0600070205080204" pitchFamily="50" charset="-128"/>
            </a:rPr>
            <a:t>148,275</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円となっており類似団体平均よりは低いものの埼玉県平均より高い状況となっている。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45,824</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埼玉県平均よりも高い状況となっている。これは、老朽化した総合体育館及び武道館の大規模改修工事費が減となったが、上野台小学校増築教室棟の購入費や駒西小学校校舎の大規模改修工事費が増となったため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30,093</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円となっており、類似団体平均及び埼玉県平均よりも低い状況となっている。これは、旧福岡高校の跡地を活用した第２運動公園を整備工事や運動公園拡張用地取得費が減となったためである。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23,663</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円となっており、類似団体平均及び埼玉県平均よりも低い状況となっている。これは、上福岡清掃センター解体及び跡地整備工事費や、入間東部地区事務組合負担金（し尿処理分）が減したためである。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財政調整基金の比率は基金残高が増加し、標準財政規模も増加したが、</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ポイント上昇している。計画的に基金の積立を実施しており比率は良好である。平成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年度は市税の増収（</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億円）等により最終的には取り崩しをせず、残高を増加させている。</a:t>
          </a:r>
        </a:p>
        <a:p>
          <a:r>
            <a:rPr kumimoji="1" lang="ja-JP" altLang="en-US" sz="1400">
              <a:latin typeface="ＭＳ ゴシック" pitchFamily="49" charset="-128"/>
              <a:ea typeface="ＭＳ ゴシック" pitchFamily="49" charset="-128"/>
            </a:rPr>
            <a:t>　 実質収支額は、前年度から</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ポイント減少し、標準財政規模は増加していることから比率として</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一般会計･･･昨年度から</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下水道事業･･･昨年度から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％増加している。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水道事業･･･昨年度から</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％減少している。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国民健康保険特別会計･･･財源補填を含めた一般会計からの繰入で財政運営を行っており、一般会計において多額の負担が生じている。今後も保険税の適正化及び医療費の抑制を図る必要がある。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介護保険特別会計･･･一般会計からの繰入で財政運営を行っており、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前後の範囲に留まっている。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後期高齢者医療事業特別会計･･･一般会計からの繰入で財政運営を行っており、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以内の範囲で留まっている。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42050725</v>
      </c>
      <c r="BO4" s="461"/>
      <c r="BP4" s="461"/>
      <c r="BQ4" s="461"/>
      <c r="BR4" s="461"/>
      <c r="BS4" s="461"/>
      <c r="BT4" s="461"/>
      <c r="BU4" s="462"/>
      <c r="BV4" s="460">
        <v>40528653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6.5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40351389</v>
      </c>
      <c r="BO5" s="466"/>
      <c r="BP5" s="466"/>
      <c r="BQ5" s="466"/>
      <c r="BR5" s="466"/>
      <c r="BS5" s="466"/>
      <c r="BT5" s="466"/>
      <c r="BU5" s="467"/>
      <c r="BV5" s="465">
        <v>38666286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96.8</v>
      </c>
      <c r="CU5" s="436"/>
      <c r="CV5" s="436"/>
      <c r="CW5" s="436"/>
      <c r="CX5" s="436"/>
      <c r="CY5" s="436"/>
      <c r="CZ5" s="436"/>
      <c r="DA5" s="437"/>
      <c r="DB5" s="435">
        <v>93.8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1699336</v>
      </c>
      <c r="BO6" s="466"/>
      <c r="BP6" s="466"/>
      <c r="BQ6" s="466"/>
      <c r="BR6" s="466"/>
      <c r="BS6" s="466"/>
      <c r="BT6" s="466"/>
      <c r="BU6" s="467"/>
      <c r="BV6" s="465">
        <v>1862367</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103.8</v>
      </c>
      <c r="CU6" s="616"/>
      <c r="CV6" s="616"/>
      <c r="CW6" s="616"/>
      <c r="CX6" s="616"/>
      <c r="CY6" s="616"/>
      <c r="CZ6" s="616"/>
      <c r="DA6" s="617"/>
      <c r="DB6" s="615">
        <v>101.1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354453</v>
      </c>
      <c r="BO7" s="466"/>
      <c r="BP7" s="466"/>
      <c r="BQ7" s="466"/>
      <c r="BR7" s="466"/>
      <c r="BS7" s="466"/>
      <c r="BT7" s="466"/>
      <c r="BU7" s="467"/>
      <c r="BV7" s="465">
        <v>429006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22246593</v>
      </c>
      <c r="CU7" s="466"/>
      <c r="CV7" s="466"/>
      <c r="CW7" s="466"/>
      <c r="CX7" s="466"/>
      <c r="CY7" s="466"/>
      <c r="CZ7" s="466"/>
      <c r="DA7" s="467"/>
      <c r="DB7" s="465">
        <v>22061734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1344883</v>
      </c>
      <c r="BO8" s="466"/>
      <c r="BP8" s="466"/>
      <c r="BQ8" s="466"/>
      <c r="BR8" s="466"/>
      <c r="BS8" s="466"/>
      <c r="BT8" s="466"/>
      <c r="BU8" s="467"/>
      <c r="BV8" s="465">
        <v>1433361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110970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-88478</v>
      </c>
      <c r="BO9" s="466"/>
      <c r="BP9" s="466"/>
      <c r="BQ9" s="466"/>
      <c r="BR9" s="466"/>
      <c r="BS9" s="466"/>
      <c r="BT9" s="466"/>
      <c r="BU9" s="467"/>
      <c r="BV9" s="465">
        <v>229374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14.4</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105695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115</v>
      </c>
      <c r="AV10" s="523"/>
      <c r="AW10" s="523"/>
      <c r="AX10" s="523"/>
      <c r="AY10" s="445" t="s">
        <v>120</v>
      </c>
      <c r="AZ10" s="446"/>
      <c r="BA10" s="446"/>
      <c r="BB10" s="446"/>
      <c r="BC10" s="446"/>
      <c r="BD10" s="446"/>
      <c r="BE10" s="446"/>
      <c r="BF10" s="446"/>
      <c r="BG10" s="446"/>
      <c r="BH10" s="446"/>
      <c r="BI10" s="446"/>
      <c r="BJ10" s="446"/>
      <c r="BK10" s="446"/>
      <c r="BL10" s="446"/>
      <c r="BM10" s="447"/>
      <c r="BN10" s="465">
        <v>581029</v>
      </c>
      <c r="BO10" s="466"/>
      <c r="BP10" s="466"/>
      <c r="BQ10" s="466"/>
      <c r="BR10" s="466"/>
      <c r="BS10" s="466"/>
      <c r="BT10" s="466"/>
      <c r="BU10" s="467"/>
      <c r="BV10" s="465">
        <v>53985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114292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115</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111594</v>
      </c>
      <c r="S13" s="569"/>
      <c r="T13" s="569"/>
      <c r="U13" s="569"/>
      <c r="V13" s="570"/>
      <c r="W13" s="556" t="s">
        <v>140</v>
      </c>
      <c r="X13" s="478"/>
      <c r="Y13" s="478"/>
      <c r="Z13" s="478"/>
      <c r="AA13" s="478"/>
      <c r="AB13" s="479"/>
      <c r="AC13" s="441">
        <v>495</v>
      </c>
      <c r="AD13" s="442"/>
      <c r="AE13" s="442"/>
      <c r="AF13" s="442"/>
      <c r="AG13" s="443"/>
      <c r="AH13" s="441">
        <v>490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492551</v>
      </c>
      <c r="BO13" s="466"/>
      <c r="BP13" s="466"/>
      <c r="BQ13" s="466"/>
      <c r="BR13" s="466"/>
      <c r="BS13" s="466"/>
      <c r="BT13" s="466"/>
      <c r="BU13" s="467"/>
      <c r="BV13" s="465">
        <v>283359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2.1</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114058</v>
      </c>
      <c r="S14" s="569"/>
      <c r="T14" s="569"/>
      <c r="U14" s="569"/>
      <c r="V14" s="570"/>
      <c r="W14" s="571"/>
      <c r="X14" s="481"/>
      <c r="Y14" s="481"/>
      <c r="Z14" s="481"/>
      <c r="AA14" s="481"/>
      <c r="AB14" s="482"/>
      <c r="AC14" s="561">
        <v>1.1000000000000001</v>
      </c>
      <c r="AD14" s="562"/>
      <c r="AE14" s="562"/>
      <c r="AF14" s="562"/>
      <c r="AG14" s="563"/>
      <c r="AH14" s="561">
        <v>1.1000000000000001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148</v>
      </c>
      <c r="N15" s="566"/>
      <c r="O15" s="566"/>
      <c r="P15" s="566"/>
      <c r="Q15" s="567"/>
      <c r="R15" s="568">
        <v>111580</v>
      </c>
      <c r="S15" s="569"/>
      <c r="T15" s="569"/>
      <c r="U15" s="569"/>
      <c r="V15" s="570"/>
      <c r="W15" s="556" t="s">
        <v>149</v>
      </c>
      <c r="X15" s="478"/>
      <c r="Y15" s="478"/>
      <c r="Z15" s="478"/>
      <c r="AA15" s="478"/>
      <c r="AB15" s="479"/>
      <c r="AC15" s="441">
        <v>11203</v>
      </c>
      <c r="AD15" s="442"/>
      <c r="AE15" s="442"/>
      <c r="AF15" s="442"/>
      <c r="AG15" s="443"/>
      <c r="AH15" s="441">
        <v>11591</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13521289</v>
      </c>
      <c r="BO15" s="461"/>
      <c r="BP15" s="461"/>
      <c r="BQ15" s="461"/>
      <c r="BR15" s="461"/>
      <c r="BS15" s="461"/>
      <c r="BT15" s="461"/>
      <c r="BU15" s="462"/>
      <c r="BV15" s="460">
        <v>13194435</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24</v>
      </c>
      <c r="AD16" s="562"/>
      <c r="AE16" s="562"/>
      <c r="AF16" s="562"/>
      <c r="AG16" s="563"/>
      <c r="AH16" s="561">
        <v>25.1</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16412216</v>
      </c>
      <c r="BO16" s="466"/>
      <c r="BP16" s="466"/>
      <c r="BQ16" s="466"/>
      <c r="BR16" s="466"/>
      <c r="BS16" s="466"/>
      <c r="BT16" s="466"/>
      <c r="BU16" s="467"/>
      <c r="BV16" s="465">
        <v>16108524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35024</v>
      </c>
      <c r="AD17" s="442"/>
      <c r="AE17" s="442"/>
      <c r="AF17" s="442"/>
      <c r="AG17" s="443"/>
      <c r="AH17" s="441">
        <v>34175</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17363421</v>
      </c>
      <c r="BO17" s="466"/>
      <c r="BP17" s="466"/>
      <c r="BQ17" s="466"/>
      <c r="BR17" s="466"/>
      <c r="BS17" s="466"/>
      <c r="BT17" s="466"/>
      <c r="BU17" s="467"/>
      <c r="BV17" s="465">
        <v>16951858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159</v>
      </c>
      <c r="C18" s="528"/>
      <c r="D18" s="528"/>
      <c r="E18" s="529"/>
      <c r="F18" s="529"/>
      <c r="G18" s="529"/>
      <c r="H18" s="529"/>
      <c r="I18" s="529"/>
      <c r="J18" s="529"/>
      <c r="K18" s="529"/>
      <c r="L18" s="530">
        <v>14.64</v>
      </c>
      <c r="M18" s="530"/>
      <c r="N18" s="530"/>
      <c r="O18" s="530"/>
      <c r="P18" s="530"/>
      <c r="Q18" s="530"/>
      <c r="R18" s="531"/>
      <c r="S18" s="531"/>
      <c r="T18" s="531"/>
      <c r="U18" s="531"/>
      <c r="V18" s="532"/>
      <c r="W18" s="546"/>
      <c r="X18" s="547"/>
      <c r="Y18" s="547"/>
      <c r="Z18" s="547"/>
      <c r="AA18" s="547"/>
      <c r="AB18" s="557"/>
      <c r="AC18" s="429">
        <v>75</v>
      </c>
      <c r="AD18" s="430"/>
      <c r="AE18" s="430"/>
      <c r="AF18" s="430"/>
      <c r="AG18" s="533"/>
      <c r="AH18" s="429">
        <v>73.900000000000006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21773776</v>
      </c>
      <c r="BO18" s="466"/>
      <c r="BP18" s="466"/>
      <c r="BQ18" s="466"/>
      <c r="BR18" s="466"/>
      <c r="BS18" s="466"/>
      <c r="BT18" s="466"/>
      <c r="BU18" s="467"/>
      <c r="BV18" s="465">
        <v>21027231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161</v>
      </c>
      <c r="C19" s="528"/>
      <c r="D19" s="528"/>
      <c r="E19" s="529"/>
      <c r="F19" s="529"/>
      <c r="G19" s="529"/>
      <c r="H19" s="529"/>
      <c r="I19" s="529"/>
      <c r="J19" s="529"/>
      <c r="K19" s="529"/>
      <c r="L19" s="535">
        <v>7580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26810209</v>
      </c>
      <c r="BO19" s="466"/>
      <c r="BP19" s="466"/>
      <c r="BQ19" s="466"/>
      <c r="BR19" s="466"/>
      <c r="BS19" s="466"/>
      <c r="BT19" s="466"/>
      <c r="BU19" s="467"/>
      <c r="BV19" s="465">
        <v>26636935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163</v>
      </c>
      <c r="C20" s="528"/>
      <c r="D20" s="528"/>
      <c r="E20" s="529"/>
      <c r="F20" s="529"/>
      <c r="G20" s="529"/>
      <c r="H20" s="529"/>
      <c r="I20" s="529"/>
      <c r="J20" s="529"/>
      <c r="K20" s="529"/>
      <c r="L20" s="535">
        <v>45806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41842705</v>
      </c>
      <c r="BO23" s="466"/>
      <c r="BP23" s="466"/>
      <c r="BQ23" s="466"/>
      <c r="BR23" s="466"/>
      <c r="BS23" s="466"/>
      <c r="BT23" s="466"/>
      <c r="BU23" s="467"/>
      <c r="BV23" s="465">
        <v>39675642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172</v>
      </c>
      <c r="F24" s="439"/>
      <c r="G24" s="439"/>
      <c r="H24" s="439"/>
      <c r="I24" s="439"/>
      <c r="J24" s="439"/>
      <c r="K24" s="440"/>
      <c r="L24" s="441">
        <v>1</v>
      </c>
      <c r="M24" s="442"/>
      <c r="N24" s="442"/>
      <c r="O24" s="442"/>
      <c r="P24" s="443"/>
      <c r="Q24" s="441">
        <v>8790</v>
      </c>
      <c r="R24" s="442"/>
      <c r="S24" s="442"/>
      <c r="T24" s="442"/>
      <c r="U24" s="442"/>
      <c r="V24" s="443"/>
      <c r="W24" s="507"/>
      <c r="X24" s="498"/>
      <c r="Y24" s="499"/>
      <c r="Z24" s="438" t="s">
        <v>173</v>
      </c>
      <c r="AA24" s="439"/>
      <c r="AB24" s="439"/>
      <c r="AC24" s="439"/>
      <c r="AD24" s="439"/>
      <c r="AE24" s="439"/>
      <c r="AF24" s="439"/>
      <c r="AG24" s="440"/>
      <c r="AH24" s="441">
        <v>555</v>
      </c>
      <c r="AI24" s="442"/>
      <c r="AJ24" s="442"/>
      <c r="AK24" s="442"/>
      <c r="AL24" s="443"/>
      <c r="AM24" s="441">
        <v>1735485</v>
      </c>
      <c r="AN24" s="442"/>
      <c r="AO24" s="442"/>
      <c r="AP24" s="442"/>
      <c r="AQ24" s="442"/>
      <c r="AR24" s="443"/>
      <c r="AS24" s="441">
        <v>3127</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28792765</v>
      </c>
      <c r="BO24" s="466"/>
      <c r="BP24" s="466"/>
      <c r="BQ24" s="466"/>
      <c r="BR24" s="466"/>
      <c r="BS24" s="466"/>
      <c r="BT24" s="466"/>
      <c r="BU24" s="467"/>
      <c r="BV24" s="465">
        <v>28569486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175</v>
      </c>
      <c r="F25" s="439"/>
      <c r="G25" s="439"/>
      <c r="H25" s="439"/>
      <c r="I25" s="439"/>
      <c r="J25" s="439"/>
      <c r="K25" s="440"/>
      <c r="L25" s="441">
        <v>1</v>
      </c>
      <c r="M25" s="442"/>
      <c r="N25" s="442"/>
      <c r="O25" s="442"/>
      <c r="P25" s="443"/>
      <c r="Q25" s="441">
        <v>7450</v>
      </c>
      <c r="R25" s="442"/>
      <c r="S25" s="442"/>
      <c r="T25" s="442"/>
      <c r="U25" s="442"/>
      <c r="V25" s="443"/>
      <c r="W25" s="507"/>
      <c r="X25" s="498"/>
      <c r="Y25" s="499"/>
      <c r="Z25" s="438" t="s">
        <v>176</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16202458</v>
      </c>
      <c r="BO25" s="461"/>
      <c r="BP25" s="461"/>
      <c r="BQ25" s="461"/>
      <c r="BR25" s="461"/>
      <c r="BS25" s="461"/>
      <c r="BT25" s="461"/>
      <c r="BU25" s="462"/>
      <c r="BV25" s="460">
        <v>16328896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6890</v>
      </c>
      <c r="R26" s="442"/>
      <c r="S26" s="442"/>
      <c r="T26" s="442"/>
      <c r="U26" s="442"/>
      <c r="V26" s="443"/>
      <c r="W26" s="507"/>
      <c r="X26" s="498"/>
      <c r="Y26" s="499"/>
      <c r="Z26" s="438" t="s">
        <v>179</v>
      </c>
      <c r="AA26" s="520"/>
      <c r="AB26" s="520"/>
      <c r="AC26" s="520"/>
      <c r="AD26" s="520"/>
      <c r="AE26" s="520"/>
      <c r="AF26" s="520"/>
      <c r="AG26" s="521"/>
      <c r="AH26" s="441">
        <v>49</v>
      </c>
      <c r="AI26" s="442"/>
      <c r="AJ26" s="442"/>
      <c r="AK26" s="442"/>
      <c r="AL26" s="443"/>
      <c r="AM26" s="441">
        <v>163905</v>
      </c>
      <c r="AN26" s="442"/>
      <c r="AO26" s="442"/>
      <c r="AP26" s="442"/>
      <c r="AQ26" s="442"/>
      <c r="AR26" s="443"/>
      <c r="AS26" s="441">
        <v>3345</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4640</v>
      </c>
      <c r="R27" s="442"/>
      <c r="S27" s="442"/>
      <c r="T27" s="442"/>
      <c r="U27" s="442"/>
      <c r="V27" s="443"/>
      <c r="W27" s="507"/>
      <c r="X27" s="498"/>
      <c r="Y27" s="499"/>
      <c r="Z27" s="438" t="s">
        <v>182</v>
      </c>
      <c r="AA27" s="439"/>
      <c r="AB27" s="439"/>
      <c r="AC27" s="439"/>
      <c r="AD27" s="439"/>
      <c r="AE27" s="439"/>
      <c r="AF27" s="439"/>
      <c r="AG27" s="440"/>
      <c r="AH27" s="441">
        <v>8</v>
      </c>
      <c r="AI27" s="442"/>
      <c r="AJ27" s="442"/>
      <c r="AK27" s="442"/>
      <c r="AL27" s="443"/>
      <c r="AM27" s="441">
        <v>30584</v>
      </c>
      <c r="AN27" s="442"/>
      <c r="AO27" s="442"/>
      <c r="AP27" s="442"/>
      <c r="AQ27" s="442"/>
      <c r="AR27" s="443"/>
      <c r="AS27" s="441">
        <v>3823</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184</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4100</v>
      </c>
      <c r="R28" s="442"/>
      <c r="S28" s="442"/>
      <c r="T28" s="442"/>
      <c r="U28" s="442"/>
      <c r="V28" s="443"/>
      <c r="W28" s="507"/>
      <c r="X28" s="498"/>
      <c r="Y28" s="499"/>
      <c r="Z28" s="438" t="s">
        <v>186</v>
      </c>
      <c r="AA28" s="439"/>
      <c r="AB28" s="439"/>
      <c r="AC28" s="439"/>
      <c r="AD28" s="439"/>
      <c r="AE28" s="439"/>
      <c r="AF28" s="439"/>
      <c r="AG28" s="440"/>
      <c r="AH28" s="441" t="s">
        <v>129</v>
      </c>
      <c r="AI28" s="442"/>
      <c r="AJ28" s="442"/>
      <c r="AK28" s="442"/>
      <c r="AL28" s="443"/>
      <c r="AM28" s="441" t="s">
        <v>129</v>
      </c>
      <c r="AN28" s="442"/>
      <c r="AO28" s="442"/>
      <c r="AP28" s="442"/>
      <c r="AQ28" s="442"/>
      <c r="AR28" s="443"/>
      <c r="AS28" s="441" t="s">
        <v>137</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3942950</v>
      </c>
      <c r="BO28" s="461"/>
      <c r="BP28" s="461"/>
      <c r="BQ28" s="461"/>
      <c r="BR28" s="461"/>
      <c r="BS28" s="461"/>
      <c r="BT28" s="461"/>
      <c r="BU28" s="462"/>
      <c r="BV28" s="460">
        <v>3361921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19</v>
      </c>
      <c r="M29" s="442"/>
      <c r="N29" s="442"/>
      <c r="O29" s="442"/>
      <c r="P29" s="443"/>
      <c r="Q29" s="441">
        <v>3820</v>
      </c>
      <c r="R29" s="442"/>
      <c r="S29" s="442"/>
      <c r="T29" s="442"/>
      <c r="U29" s="442"/>
      <c r="V29" s="443"/>
      <c r="W29" s="508"/>
      <c r="X29" s="509"/>
      <c r="Y29" s="510"/>
      <c r="Z29" s="438" t="s">
        <v>189</v>
      </c>
      <c r="AA29" s="439"/>
      <c r="AB29" s="439"/>
      <c r="AC29" s="439"/>
      <c r="AD29" s="439"/>
      <c r="AE29" s="439"/>
      <c r="AF29" s="439"/>
      <c r="AG29" s="440"/>
      <c r="AH29" s="441">
        <v>563</v>
      </c>
      <c r="AI29" s="442"/>
      <c r="AJ29" s="442"/>
      <c r="AK29" s="442"/>
      <c r="AL29" s="443"/>
      <c r="AM29" s="441">
        <v>1766069</v>
      </c>
      <c r="AN29" s="442"/>
      <c r="AO29" s="442"/>
      <c r="AP29" s="442"/>
      <c r="AQ29" s="442"/>
      <c r="AR29" s="443"/>
      <c r="AS29" s="441">
        <v>3137</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2561615</v>
      </c>
      <c r="BO29" s="466"/>
      <c r="BP29" s="466"/>
      <c r="BQ29" s="466"/>
      <c r="BR29" s="466"/>
      <c r="BS29" s="466"/>
      <c r="BT29" s="466"/>
      <c r="BU29" s="467"/>
      <c r="BV29" s="465">
        <v>2454631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7224989</v>
      </c>
      <c r="BO30" s="469"/>
      <c r="BP30" s="469"/>
      <c r="BQ30" s="469"/>
      <c r="BR30" s="469"/>
      <c r="BS30" s="469"/>
      <c r="BT30" s="469"/>
      <c r="BU30" s="470"/>
      <c r="BV30" s="468">
        <v>4916651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200</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入間東部地区事務組合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ふじみ野市土地開発公社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埼玉県後期高齢者医療広域連合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埼玉県後期高齢者医療広域連合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埼玉県市町村総合事務組合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彩の国さいたま人づくり広域連合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3W/87u3yiuDcdIhHnmHWJE3FBXG63P6oqnMTu3lAzXDqbEMUP5xm0cxvSCLuSVYFkzwAt2gK1iP9dyq3H9EqYA==" saltValue="jJLXr5KjvbRn7ba5nunQ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4" t="s">
        <v>555</v>
      </c>
      <c r="D34" s="1244"/>
      <c r="E34" s="1245"/>
      <c r="F34" s="32">
        <v>5.9</v>
      </c>
      <c r="G34" s="33">
        <v>7.16</v>
      </c>
      <c r="H34" s="33">
        <v>5.49</v>
      </c>
      <c r="I34" s="33">
        <v>6.49</v>
      </c>
      <c r="J34" s="34">
        <v>6.04</v>
      </c>
      <c r="K34" s="22"/>
      <c r="L34" s="22"/>
      <c r="M34" s="22"/>
      <c r="N34" s="22"/>
      <c r="O34" s="22"/>
      <c r="P34" s="22"/>
    </row>
    <row r="35" spans="1:16" ht="39" customHeight="1">
      <c r="A35" s="22"/>
      <c r="B35" s="35"/>
      <c r="C35" s="1238" t="s">
        <v>556</v>
      </c>
      <c r="D35" s="1239"/>
      <c r="E35" s="1240"/>
      <c r="F35" s="36" t="s">
        <v>507</v>
      </c>
      <c r="G35" s="37" t="s">
        <v>507</v>
      </c>
      <c r="H35" s="37">
        <v>3.17</v>
      </c>
      <c r="I35" s="37">
        <v>3.65</v>
      </c>
      <c r="J35" s="38">
        <v>4.55</v>
      </c>
      <c r="K35" s="22"/>
      <c r="L35" s="22"/>
      <c r="M35" s="22"/>
      <c r="N35" s="22"/>
      <c r="O35" s="22"/>
      <c r="P35" s="22"/>
    </row>
    <row r="36" spans="1:16" ht="39" customHeight="1">
      <c r="A36" s="22"/>
      <c r="B36" s="35"/>
      <c r="C36" s="1238" t="s">
        <v>557</v>
      </c>
      <c r="D36" s="1239"/>
      <c r="E36" s="1240"/>
      <c r="F36" s="36">
        <v>8.56</v>
      </c>
      <c r="G36" s="37">
        <v>7.67</v>
      </c>
      <c r="H36" s="37">
        <v>6.11</v>
      </c>
      <c r="I36" s="37">
        <v>5.12</v>
      </c>
      <c r="J36" s="38">
        <v>4.34</v>
      </c>
      <c r="K36" s="22"/>
      <c r="L36" s="22"/>
      <c r="M36" s="22"/>
      <c r="N36" s="22"/>
      <c r="O36" s="22"/>
      <c r="P36" s="22"/>
    </row>
    <row r="37" spans="1:16" ht="39" customHeight="1">
      <c r="A37" s="22"/>
      <c r="B37" s="35"/>
      <c r="C37" s="1238" t="s">
        <v>558</v>
      </c>
      <c r="D37" s="1239"/>
      <c r="E37" s="1240"/>
      <c r="F37" s="36">
        <v>3.28</v>
      </c>
      <c r="G37" s="37">
        <v>2.75</v>
      </c>
      <c r="H37" s="37">
        <v>3.06</v>
      </c>
      <c r="I37" s="37">
        <v>2.4500000000000002</v>
      </c>
      <c r="J37" s="38">
        <v>0.72</v>
      </c>
      <c r="K37" s="22"/>
      <c r="L37" s="22"/>
      <c r="M37" s="22"/>
      <c r="N37" s="22"/>
      <c r="O37" s="22"/>
      <c r="P37" s="22"/>
    </row>
    <row r="38" spans="1:16" ht="39" customHeight="1">
      <c r="A38" s="22"/>
      <c r="B38" s="35"/>
      <c r="C38" s="1238" t="s">
        <v>559</v>
      </c>
      <c r="D38" s="1239"/>
      <c r="E38" s="1240"/>
      <c r="F38" s="36">
        <v>0.45</v>
      </c>
      <c r="G38" s="37">
        <v>0.94</v>
      </c>
      <c r="H38" s="37">
        <v>1.0900000000000001</v>
      </c>
      <c r="I38" s="37">
        <v>0.78</v>
      </c>
      <c r="J38" s="38">
        <v>0.57999999999999996</v>
      </c>
      <c r="K38" s="22"/>
      <c r="L38" s="22"/>
      <c r="M38" s="22"/>
      <c r="N38" s="22"/>
      <c r="O38" s="22"/>
      <c r="P38" s="22"/>
    </row>
    <row r="39" spans="1:16" ht="39" customHeight="1">
      <c r="A39" s="22"/>
      <c r="B39" s="35"/>
      <c r="C39" s="1238" t="s">
        <v>560</v>
      </c>
      <c r="D39" s="1239"/>
      <c r="E39" s="1240"/>
      <c r="F39" s="36">
        <v>0.06</v>
      </c>
      <c r="G39" s="37">
        <v>0.06</v>
      </c>
      <c r="H39" s="37">
        <v>0.02</v>
      </c>
      <c r="I39" s="37">
        <v>0.06</v>
      </c>
      <c r="J39" s="38">
        <v>0.01</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561</v>
      </c>
      <c r="D42" s="1239"/>
      <c r="E42" s="1240"/>
      <c r="F42" s="36" t="s">
        <v>507</v>
      </c>
      <c r="G42" s="37" t="s">
        <v>507</v>
      </c>
      <c r="H42" s="37" t="s">
        <v>507</v>
      </c>
      <c r="I42" s="37" t="s">
        <v>507</v>
      </c>
      <c r="J42" s="38" t="s">
        <v>507</v>
      </c>
      <c r="K42" s="22"/>
      <c r="L42" s="22"/>
      <c r="M42" s="22"/>
      <c r="N42" s="22"/>
      <c r="O42" s="22"/>
      <c r="P42" s="22"/>
    </row>
    <row r="43" spans="1:16" ht="39" customHeight="1" thickBot="1">
      <c r="A43" s="22"/>
      <c r="B43" s="40"/>
      <c r="C43" s="1241" t="s">
        <v>562</v>
      </c>
      <c r="D43" s="1242"/>
      <c r="E43" s="1243"/>
      <c r="F43" s="41">
        <v>0.19</v>
      </c>
      <c r="G43" s="42">
        <v>1.92</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rnXRzHTicWEzo8MOz8mWVgcsrwsItLBF47EDNXxwqJEWhUZQVhYMKyWdni+Lc5nIzxdkrH576TdxSBosOaADA==" saltValue="qURWs4UiesbuYDf0BZjD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64" t="s">
        <v>10</v>
      </c>
      <c r="C45" s="1265"/>
      <c r="D45" s="58"/>
      <c r="E45" s="1270" t="s">
        <v>11</v>
      </c>
      <c r="F45" s="1270"/>
      <c r="G45" s="1270"/>
      <c r="H45" s="1270"/>
      <c r="I45" s="1270"/>
      <c r="J45" s="1271"/>
      <c r="K45" s="59">
        <v>2696</v>
      </c>
      <c r="L45" s="60">
        <v>2810</v>
      </c>
      <c r="M45" s="60">
        <v>3401</v>
      </c>
      <c r="N45" s="60">
        <v>3725</v>
      </c>
      <c r="O45" s="61">
        <v>3850</v>
      </c>
      <c r="P45" s="48"/>
      <c r="Q45" s="48"/>
      <c r="R45" s="48"/>
      <c r="S45" s="48"/>
      <c r="T45" s="48"/>
      <c r="U45" s="48"/>
    </row>
    <row r="46" spans="1:21" ht="30.75" customHeight="1">
      <c r="A46" s="48"/>
      <c r="B46" s="1266"/>
      <c r="C46" s="1267"/>
      <c r="D46" s="62"/>
      <c r="E46" s="1248" t="s">
        <v>12</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c r="A47" s="48"/>
      <c r="B47" s="1266"/>
      <c r="C47" s="1267"/>
      <c r="D47" s="62"/>
      <c r="E47" s="1248" t="s">
        <v>13</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c r="A48" s="48"/>
      <c r="B48" s="1266"/>
      <c r="C48" s="1267"/>
      <c r="D48" s="62"/>
      <c r="E48" s="1248" t="s">
        <v>14</v>
      </c>
      <c r="F48" s="1248"/>
      <c r="G48" s="1248"/>
      <c r="H48" s="1248"/>
      <c r="I48" s="1248"/>
      <c r="J48" s="1249"/>
      <c r="K48" s="63">
        <v>135</v>
      </c>
      <c r="L48" s="64">
        <v>118</v>
      </c>
      <c r="M48" s="64">
        <v>236</v>
      </c>
      <c r="N48" s="64">
        <v>176</v>
      </c>
      <c r="O48" s="65">
        <v>214</v>
      </c>
      <c r="P48" s="48"/>
      <c r="Q48" s="48"/>
      <c r="R48" s="48"/>
      <c r="S48" s="48"/>
      <c r="T48" s="48"/>
      <c r="U48" s="48"/>
    </row>
    <row r="49" spans="1:21" ht="30.75" customHeight="1">
      <c r="A49" s="48"/>
      <c r="B49" s="1266"/>
      <c r="C49" s="1267"/>
      <c r="D49" s="62"/>
      <c r="E49" s="1248" t="s">
        <v>15</v>
      </c>
      <c r="F49" s="1248"/>
      <c r="G49" s="1248"/>
      <c r="H49" s="1248"/>
      <c r="I49" s="1248"/>
      <c r="J49" s="1249"/>
      <c r="K49" s="63">
        <v>221</v>
      </c>
      <c r="L49" s="64">
        <v>288</v>
      </c>
      <c r="M49" s="64">
        <v>235</v>
      </c>
      <c r="N49" s="64">
        <v>184</v>
      </c>
      <c r="O49" s="65">
        <v>247</v>
      </c>
      <c r="P49" s="48"/>
      <c r="Q49" s="48"/>
      <c r="R49" s="48"/>
      <c r="S49" s="48"/>
      <c r="T49" s="48"/>
      <c r="U49" s="48"/>
    </row>
    <row r="50" spans="1:21" ht="30.75" customHeight="1">
      <c r="A50" s="48"/>
      <c r="B50" s="1266"/>
      <c r="C50" s="1267"/>
      <c r="D50" s="62"/>
      <c r="E50" s="1248" t="s">
        <v>16</v>
      </c>
      <c r="F50" s="1248"/>
      <c r="G50" s="1248"/>
      <c r="H50" s="1248"/>
      <c r="I50" s="1248"/>
      <c r="J50" s="1249"/>
      <c r="K50" s="63" t="s">
        <v>507</v>
      </c>
      <c r="L50" s="64" t="s">
        <v>507</v>
      </c>
      <c r="M50" s="64">
        <v>24</v>
      </c>
      <c r="N50" s="64">
        <v>41</v>
      </c>
      <c r="O50" s="65">
        <v>55</v>
      </c>
      <c r="P50" s="48"/>
      <c r="Q50" s="48"/>
      <c r="R50" s="48"/>
      <c r="S50" s="48"/>
      <c r="T50" s="48"/>
      <c r="U50" s="48"/>
    </row>
    <row r="51" spans="1:21" ht="30.75" customHeight="1">
      <c r="A51" s="48"/>
      <c r="B51" s="1268"/>
      <c r="C51" s="1269"/>
      <c r="D51" s="66"/>
      <c r="E51" s="1248" t="s">
        <v>17</v>
      </c>
      <c r="F51" s="1248"/>
      <c r="G51" s="1248"/>
      <c r="H51" s="1248"/>
      <c r="I51" s="1248"/>
      <c r="J51" s="1249"/>
      <c r="K51" s="63" t="s">
        <v>507</v>
      </c>
      <c r="L51" s="64" t="s">
        <v>507</v>
      </c>
      <c r="M51" s="64" t="s">
        <v>507</v>
      </c>
      <c r="N51" s="64" t="s">
        <v>507</v>
      </c>
      <c r="O51" s="65" t="s">
        <v>507</v>
      </c>
      <c r="P51" s="48"/>
      <c r="Q51" s="48"/>
      <c r="R51" s="48"/>
      <c r="S51" s="48"/>
      <c r="T51" s="48"/>
      <c r="U51" s="48"/>
    </row>
    <row r="52" spans="1:21" ht="30.75" customHeight="1">
      <c r="A52" s="48"/>
      <c r="B52" s="1246" t="s">
        <v>18</v>
      </c>
      <c r="C52" s="1247"/>
      <c r="D52" s="66"/>
      <c r="E52" s="1248" t="s">
        <v>19</v>
      </c>
      <c r="F52" s="1248"/>
      <c r="G52" s="1248"/>
      <c r="H52" s="1248"/>
      <c r="I52" s="1248"/>
      <c r="J52" s="1249"/>
      <c r="K52" s="63">
        <v>3133</v>
      </c>
      <c r="L52" s="64">
        <v>3254</v>
      </c>
      <c r="M52" s="64">
        <v>3535</v>
      </c>
      <c r="N52" s="64">
        <v>3694</v>
      </c>
      <c r="O52" s="65">
        <v>3917</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-81</v>
      </c>
      <c r="L53" s="69">
        <v>-38</v>
      </c>
      <c r="M53" s="69">
        <v>361</v>
      </c>
      <c r="N53" s="69">
        <v>432</v>
      </c>
      <c r="O53" s="70">
        <v>449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54" t="s">
        <v>24</v>
      </c>
      <c r="C57" s="1255"/>
      <c r="D57" s="1258" t="s">
        <v>25</v>
      </c>
      <c r="E57" s="1259"/>
      <c r="F57" s="1259"/>
      <c r="G57" s="1259"/>
      <c r="H57" s="1259"/>
      <c r="I57" s="1259"/>
      <c r="J57" s="1260"/>
      <c r="K57" s="82"/>
      <c r="L57" s="83"/>
      <c r="M57" s="83"/>
      <c r="N57" s="83"/>
      <c r="O57" s="84"/>
    </row>
    <row r="58" spans="1:21" ht="31.5" customHeight="1" thickBot="1">
      <c r="B58" s="1256"/>
      <c r="C58" s="1257"/>
      <c r="D58" s="1261" t="s">
        <v>26</v>
      </c>
      <c r="E58" s="1262"/>
      <c r="F58" s="1262"/>
      <c r="G58" s="1262"/>
      <c r="H58" s="1262"/>
      <c r="I58" s="1262"/>
      <c r="J58" s="1263"/>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2o4Iu1Am7P9XX4gtg5mV1444DHFESZ+oRzegb63mmwYg+6yt281xOo7i6MjBqZAAclVl7FCXLKUhE8QfcSp+g==" saltValue="i5pwpx5JcoHX889rH2qO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548</v>
      </c>
      <c r="J40" s="99" t="s">
        <v>549</v>
      </c>
      <c r="K40" s="99" t="s">
        <v>550</v>
      </c>
      <c r="L40" s="99" t="s">
        <v>551</v>
      </c>
      <c r="M40" s="100" t="s">
        <v>552</v>
      </c>
    </row>
    <row r="41" spans="2:13" ht="27.75" customHeight="1">
      <c r="B41" s="1284" t="s">
        <v>29</v>
      </c>
      <c r="C41" s="1285"/>
      <c r="D41" s="101"/>
      <c r="E41" s="1286" t="s">
        <v>30</v>
      </c>
      <c r="F41" s="1286"/>
      <c r="G41" s="1286"/>
      <c r="H41" s="1287"/>
      <c r="I41" s="102">
        <v>30366</v>
      </c>
      <c r="J41" s="103">
        <v>36659</v>
      </c>
      <c r="K41" s="103">
        <v>38694</v>
      </c>
      <c r="L41" s="103">
        <v>39676</v>
      </c>
      <c r="M41" s="104">
        <v>41843</v>
      </c>
    </row>
    <row r="42" spans="2:13" ht="27.75" customHeight="1">
      <c r="B42" s="1274"/>
      <c r="C42" s="1275"/>
      <c r="D42" s="105"/>
      <c r="E42" s="1278" t="s">
        <v>31</v>
      </c>
      <c r="F42" s="1278"/>
      <c r="G42" s="1278"/>
      <c r="H42" s="1279"/>
      <c r="I42" s="106">
        <v>2105</v>
      </c>
      <c r="J42" s="107">
        <v>2199</v>
      </c>
      <c r="K42" s="107">
        <v>2175</v>
      </c>
      <c r="L42" s="107">
        <v>2258</v>
      </c>
      <c r="M42" s="108">
        <v>2228</v>
      </c>
    </row>
    <row r="43" spans="2:13" ht="27.75" customHeight="1">
      <c r="B43" s="1274"/>
      <c r="C43" s="1275"/>
      <c r="D43" s="105"/>
      <c r="E43" s="1278" t="s">
        <v>32</v>
      </c>
      <c r="F43" s="1278"/>
      <c r="G43" s="1278"/>
      <c r="H43" s="1279"/>
      <c r="I43" s="106">
        <v>1046</v>
      </c>
      <c r="J43" s="107">
        <v>886</v>
      </c>
      <c r="K43" s="107">
        <v>1078</v>
      </c>
      <c r="L43" s="107">
        <v>1190</v>
      </c>
      <c r="M43" s="108">
        <v>1489</v>
      </c>
    </row>
    <row r="44" spans="2:13" ht="27.75" customHeight="1">
      <c r="B44" s="1274"/>
      <c r="C44" s="1275"/>
      <c r="D44" s="105"/>
      <c r="E44" s="1278" t="s">
        <v>33</v>
      </c>
      <c r="F44" s="1278"/>
      <c r="G44" s="1278"/>
      <c r="H44" s="1279"/>
      <c r="I44" s="106">
        <v>1921</v>
      </c>
      <c r="J44" s="107">
        <v>1719</v>
      </c>
      <c r="K44" s="107">
        <v>1492</v>
      </c>
      <c r="L44" s="107">
        <v>1312</v>
      </c>
      <c r="M44" s="108">
        <v>1380</v>
      </c>
    </row>
    <row r="45" spans="2:13" ht="27.75" customHeight="1">
      <c r="B45" s="1274"/>
      <c r="C45" s="1275"/>
      <c r="D45" s="105"/>
      <c r="E45" s="1278" t="s">
        <v>34</v>
      </c>
      <c r="F45" s="1278"/>
      <c r="G45" s="1278"/>
      <c r="H45" s="1279"/>
      <c r="I45" s="106">
        <v>5680</v>
      </c>
      <c r="J45" s="107">
        <v>5107</v>
      </c>
      <c r="K45" s="107">
        <v>5088</v>
      </c>
      <c r="L45" s="107">
        <v>5035</v>
      </c>
      <c r="M45" s="108">
        <v>4789</v>
      </c>
    </row>
    <row r="46" spans="2:13" ht="27.75" customHeight="1">
      <c r="B46" s="1274"/>
      <c r="C46" s="1275"/>
      <c r="D46" s="109"/>
      <c r="E46" s="1278" t="s">
        <v>35</v>
      </c>
      <c r="F46" s="1278"/>
      <c r="G46" s="1278"/>
      <c r="H46" s="1279"/>
      <c r="I46" s="106">
        <v>2</v>
      </c>
      <c r="J46" s="107">
        <v>180</v>
      </c>
      <c r="K46" s="107">
        <v>2</v>
      </c>
      <c r="L46" s="107">
        <v>1</v>
      </c>
      <c r="M46" s="108">
        <v>1</v>
      </c>
    </row>
    <row r="47" spans="2:13" ht="27.75" customHeight="1">
      <c r="B47" s="1274"/>
      <c r="C47" s="1275"/>
      <c r="D47" s="110"/>
      <c r="E47" s="1288" t="s">
        <v>36</v>
      </c>
      <c r="F47" s="1289"/>
      <c r="G47" s="1289"/>
      <c r="H47" s="1290"/>
      <c r="I47" s="106" t="s">
        <v>507</v>
      </c>
      <c r="J47" s="107" t="s">
        <v>507</v>
      </c>
      <c r="K47" s="107" t="s">
        <v>507</v>
      </c>
      <c r="L47" s="107" t="s">
        <v>507</v>
      </c>
      <c r="M47" s="108" t="s">
        <v>507</v>
      </c>
    </row>
    <row r="48" spans="2:13" ht="27.75" customHeight="1">
      <c r="B48" s="1274"/>
      <c r="C48" s="1275"/>
      <c r="D48" s="105"/>
      <c r="E48" s="1278" t="s">
        <v>37</v>
      </c>
      <c r="F48" s="1278"/>
      <c r="G48" s="1278"/>
      <c r="H48" s="1279"/>
      <c r="I48" s="106" t="s">
        <v>507</v>
      </c>
      <c r="J48" s="107" t="s">
        <v>507</v>
      </c>
      <c r="K48" s="107" t="s">
        <v>507</v>
      </c>
      <c r="L48" s="107" t="s">
        <v>507</v>
      </c>
      <c r="M48" s="108" t="s">
        <v>507</v>
      </c>
    </row>
    <row r="49" spans="2:13" ht="27.75" customHeight="1">
      <c r="B49" s="1276"/>
      <c r="C49" s="1277"/>
      <c r="D49" s="105"/>
      <c r="E49" s="1278" t="s">
        <v>38</v>
      </c>
      <c r="F49" s="1278"/>
      <c r="G49" s="1278"/>
      <c r="H49" s="1279"/>
      <c r="I49" s="106" t="s">
        <v>507</v>
      </c>
      <c r="J49" s="107" t="s">
        <v>507</v>
      </c>
      <c r="K49" s="107" t="s">
        <v>507</v>
      </c>
      <c r="L49" s="107" t="s">
        <v>507</v>
      </c>
      <c r="M49" s="108" t="s">
        <v>507</v>
      </c>
    </row>
    <row r="50" spans="2:13" ht="27.75" customHeight="1">
      <c r="B50" s="1272" t="s">
        <v>39</v>
      </c>
      <c r="C50" s="1273"/>
      <c r="D50" s="111"/>
      <c r="E50" s="1278" t="s">
        <v>40</v>
      </c>
      <c r="F50" s="1278"/>
      <c r="G50" s="1278"/>
      <c r="H50" s="1279"/>
      <c r="I50" s="106">
        <v>9885</v>
      </c>
      <c r="J50" s="107">
        <v>10444</v>
      </c>
      <c r="K50" s="107">
        <v>11847</v>
      </c>
      <c r="L50" s="107">
        <v>12293</v>
      </c>
      <c r="M50" s="108">
        <v>15327</v>
      </c>
    </row>
    <row r="51" spans="2:13" ht="27.75" customHeight="1">
      <c r="B51" s="1274"/>
      <c r="C51" s="1275"/>
      <c r="D51" s="105"/>
      <c r="E51" s="1278" t="s">
        <v>41</v>
      </c>
      <c r="F51" s="1278"/>
      <c r="G51" s="1278"/>
      <c r="H51" s="1279"/>
      <c r="I51" s="106">
        <v>7245</v>
      </c>
      <c r="J51" s="107">
        <v>6109</v>
      </c>
      <c r="K51" s="107">
        <v>8538</v>
      </c>
      <c r="L51" s="107">
        <v>7644</v>
      </c>
      <c r="M51" s="108">
        <v>8922</v>
      </c>
    </row>
    <row r="52" spans="2:13" ht="27.75" customHeight="1">
      <c r="B52" s="1276"/>
      <c r="C52" s="1277"/>
      <c r="D52" s="105"/>
      <c r="E52" s="1278" t="s">
        <v>42</v>
      </c>
      <c r="F52" s="1278"/>
      <c r="G52" s="1278"/>
      <c r="H52" s="1279"/>
      <c r="I52" s="106">
        <v>27211</v>
      </c>
      <c r="J52" s="107">
        <v>32690</v>
      </c>
      <c r="K52" s="107">
        <v>33741</v>
      </c>
      <c r="L52" s="107">
        <v>34880</v>
      </c>
      <c r="M52" s="108">
        <v>35907</v>
      </c>
    </row>
    <row r="53" spans="2:13" ht="27.75" customHeight="1" thickBot="1">
      <c r="B53" s="1280" t="s">
        <v>43</v>
      </c>
      <c r="C53" s="1281"/>
      <c r="D53" s="112"/>
      <c r="E53" s="1282" t="s">
        <v>44</v>
      </c>
      <c r="F53" s="1282"/>
      <c r="G53" s="1282"/>
      <c r="H53" s="1283"/>
      <c r="I53" s="113">
        <v>-3222</v>
      </c>
      <c r="J53" s="114">
        <v>-2494</v>
      </c>
      <c r="K53" s="114">
        <v>-5596</v>
      </c>
      <c r="L53" s="114">
        <v>-5345</v>
      </c>
      <c r="M53" s="115">
        <v>-8426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HRsYA8jh1s8/wpdaLptQkaGabLLy/3DSJpZ9E10YOO80p2jN4r8bHZ3JyW5ObNYc2EYyobkW7Bxn4MBHlVzyw==" saltValue="4LrmcUGvYo9lLjprxm7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550</v>
      </c>
      <c r="G54" s="124" t="s">
        <v>551</v>
      </c>
      <c r="H54" s="125" t="s">
        <v>552</v>
      </c>
    </row>
    <row r="55" spans="2:8" ht="52.5" customHeight="1">
      <c r="B55" s="126"/>
      <c r="C55" s="1299" t="s">
        <v>47</v>
      </c>
      <c r="D55" s="1299"/>
      <c r="E55" s="1300"/>
      <c r="F55" s="127">
        <v>3308</v>
      </c>
      <c r="G55" s="127">
        <v>3362</v>
      </c>
      <c r="H55" s="128">
        <v>3943</v>
      </c>
    </row>
    <row r="56" spans="2:8" ht="52.5" customHeight="1">
      <c r="B56" s="129"/>
      <c r="C56" s="1301" t="s">
        <v>48</v>
      </c>
      <c r="D56" s="1301"/>
      <c r="E56" s="1302"/>
      <c r="F56" s="130">
        <v>2404</v>
      </c>
      <c r="G56" s="130">
        <v>2455</v>
      </c>
      <c r="H56" s="131">
        <v>2562</v>
      </c>
    </row>
    <row r="57" spans="2:8" ht="53.25" customHeight="1">
      <c r="B57" s="129"/>
      <c r="C57" s="1303" t="s">
        <v>49</v>
      </c>
      <c r="D57" s="1303"/>
      <c r="E57" s="1304"/>
      <c r="F57" s="132">
        <v>4939</v>
      </c>
      <c r="G57" s="132">
        <v>4917</v>
      </c>
      <c r="H57" s="133">
        <v>7225</v>
      </c>
    </row>
    <row r="58" spans="2:8" ht="45.75" customHeight="1">
      <c r="B58" s="134"/>
      <c r="C58" s="1291" t="s">
        <v>580</v>
      </c>
      <c r="D58" s="1292"/>
      <c r="E58" s="1293"/>
      <c r="F58" s="135">
        <v>4158</v>
      </c>
      <c r="G58" s="135">
        <v>4265</v>
      </c>
      <c r="H58" s="136">
        <v>4254</v>
      </c>
    </row>
    <row r="59" spans="2:8" ht="45.75" customHeight="1">
      <c r="B59" s="134"/>
      <c r="C59" s="1291" t="s">
        <v>581</v>
      </c>
      <c r="D59" s="1292"/>
      <c r="E59" s="1293"/>
      <c r="F59" s="135">
        <v>216</v>
      </c>
      <c r="G59" s="135">
        <v>48</v>
      </c>
      <c r="H59" s="136">
        <v>48</v>
      </c>
    </row>
    <row r="60" spans="2:8" ht="45.75" customHeight="1">
      <c r="B60" s="134"/>
      <c r="C60" s="1291" t="s">
        <v>582</v>
      </c>
      <c r="D60" s="1292"/>
      <c r="E60" s="1293"/>
      <c r="F60" s="135">
        <v>403</v>
      </c>
      <c r="G60" s="135">
        <v>435</v>
      </c>
      <c r="H60" s="136">
        <v>446</v>
      </c>
    </row>
    <row r="61" spans="2:8" ht="45.75" customHeight="1">
      <c r="B61" s="134"/>
      <c r="C61" s="1291" t="s">
        <v>583</v>
      </c>
      <c r="D61" s="1292"/>
      <c r="E61" s="1293"/>
      <c r="F61" s="135">
        <v>162</v>
      </c>
      <c r="G61" s="135">
        <v>152</v>
      </c>
      <c r="H61" s="136">
        <v>144</v>
      </c>
    </row>
    <row r="62" spans="2:8" ht="45.75" customHeight="1" thickBot="1">
      <c r="B62" s="137"/>
      <c r="C62" s="1294" t="s">
        <v>584</v>
      </c>
      <c r="D62" s="1295"/>
      <c r="E62" s="1296"/>
      <c r="F62" s="138"/>
      <c r="G62" s="138"/>
      <c r="H62" s="139">
        <v>2333</v>
      </c>
    </row>
    <row r="63" spans="2:8" ht="52.5" customHeight="1" thickBot="1">
      <c r="B63" s="140"/>
      <c r="C63" s="1297" t="s">
        <v>50</v>
      </c>
      <c r="D63" s="1297"/>
      <c r="E63" s="1298"/>
      <c r="F63" s="141">
        <v>10652</v>
      </c>
      <c r="G63" s="141">
        <v>10733</v>
      </c>
      <c r="H63" s="142">
        <v>13730</v>
      </c>
    </row>
    <row r="64" spans="2:8" ht="15" customHeight="1"/>
    <row r="65" ht="0" hidden="1" customHeight="1"/>
    <row r="66" ht="0" hidden="1" customHeight="1"/>
  </sheetData>
  <sheetProtection algorithmName="SHA-512" hashValue="XvWooXE688CTBTWmdIAIdjHgiioRO54adKw00AWuukMEX9Xhc6n9M0Du/HgpxEJj2cBXBJ89ANsOZxkL5rSOog==" saltValue="DGpaPr2UJHLOmViM7D2z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588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589</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590</v>
      </c>
      <c r="AO51" s="1310"/>
      <c r="AP51" s="1310"/>
      <c r="AQ51" s="1310"/>
      <c r="AR51" s="1310"/>
      <c r="AS51" s="1310"/>
      <c r="AT51" s="1310"/>
      <c r="AU51" s="1310"/>
      <c r="AV51" s="1310"/>
      <c r="AW51" s="1310"/>
      <c r="AX51" s="1310"/>
      <c r="AY51" s="1310"/>
      <c r="AZ51" s="1310"/>
      <c r="BA51" s="1310"/>
      <c r="BB51" s="1310" t="s">
        <v>591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55.1</v>
      </c>
      <c r="CG53" s="1307"/>
      <c r="CH53" s="1307"/>
      <c r="CI53" s="1307"/>
      <c r="CJ53" s="1307"/>
      <c r="CK53" s="1307"/>
      <c r="CL53" s="1307"/>
      <c r="CM53" s="1307"/>
      <c r="CN53" s="1307">
        <v>55.4</v>
      </c>
      <c r="CO53" s="1307"/>
      <c r="CP53" s="1307"/>
      <c r="CQ53" s="1307"/>
      <c r="CR53" s="1307"/>
      <c r="CS53" s="1307"/>
      <c r="CT53" s="1307"/>
      <c r="CU53" s="1307"/>
      <c r="CV53" s="1307">
        <v>55.7</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593</v>
      </c>
      <c r="AO55" s="1311"/>
      <c r="AP55" s="1311"/>
      <c r="AQ55" s="1311"/>
      <c r="AR55" s="1311"/>
      <c r="AS55" s="1311"/>
      <c r="AT55" s="1311"/>
      <c r="AU55" s="1311"/>
      <c r="AV55" s="1311"/>
      <c r="AW55" s="1311"/>
      <c r="AX55" s="1311"/>
      <c r="AY55" s="1311"/>
      <c r="AZ55" s="1311"/>
      <c r="BA55" s="1311"/>
      <c r="BB55" s="1310" t="s">
        <v>591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594</v>
      </c>
    </row>
    <row r="64" spans="1:109">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589</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c r="B73" s="394"/>
      <c r="G73" s="1323"/>
      <c r="H73" s="1323"/>
      <c r="I73" s="1323"/>
      <c r="J73" s="1323"/>
      <c r="K73" s="1306"/>
      <c r="L73" s="1306"/>
      <c r="M73" s="1306"/>
      <c r="N73" s="1306"/>
      <c r="AM73" s="403"/>
      <c r="AN73" s="1310" t="s">
        <v>590</v>
      </c>
      <c r="AO73" s="1310"/>
      <c r="AP73" s="1310"/>
      <c r="AQ73" s="1310"/>
      <c r="AR73" s="1310"/>
      <c r="AS73" s="1310"/>
      <c r="AT73" s="1310"/>
      <c r="AU73" s="1310"/>
      <c r="AV73" s="1310"/>
      <c r="AW73" s="1310"/>
      <c r="AX73" s="1310"/>
      <c r="AY73" s="1310"/>
      <c r="AZ73" s="1310"/>
      <c r="BA73" s="1310"/>
      <c r="BB73" s="1310" t="s">
        <v>591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596</v>
      </c>
      <c r="BC75" s="1310"/>
      <c r="BD75" s="1310"/>
      <c r="BE75" s="1310"/>
      <c r="BF75" s="1310"/>
      <c r="BG75" s="1310"/>
      <c r="BH75" s="1310"/>
      <c r="BI75" s="1310"/>
      <c r="BJ75" s="1310"/>
      <c r="BK75" s="1310"/>
      <c r="BL75" s="1310"/>
      <c r="BM75" s="1310"/>
      <c r="BN75" s="1310"/>
      <c r="BO75" s="1310"/>
      <c r="BP75" s="1307">
        <v>1.2</v>
      </c>
      <c r="BQ75" s="1307"/>
      <c r="BR75" s="1307"/>
      <c r="BS75" s="1307"/>
      <c r="BT75" s="1307"/>
      <c r="BU75" s="1307"/>
      <c r="BV75" s="1307"/>
      <c r="BW75" s="1307"/>
      <c r="BX75" s="1307">
        <v>0.3</v>
      </c>
      <c r="BY75" s="1307"/>
      <c r="BZ75" s="1307"/>
      <c r="CA75" s="1307"/>
      <c r="CB75" s="1307"/>
      <c r="CC75" s="1307"/>
      <c r="CD75" s="1307"/>
      <c r="CE75" s="1307"/>
      <c r="CF75" s="1307">
        <v>0.4</v>
      </c>
      <c r="CG75" s="1307"/>
      <c r="CH75" s="1307"/>
      <c r="CI75" s="1307"/>
      <c r="CJ75" s="1307"/>
      <c r="CK75" s="1307"/>
      <c r="CL75" s="1307"/>
      <c r="CM75" s="1307"/>
      <c r="CN75" s="1307">
        <v>1.3</v>
      </c>
      <c r="CO75" s="1307"/>
      <c r="CP75" s="1307"/>
      <c r="CQ75" s="1307"/>
      <c r="CR75" s="1307"/>
      <c r="CS75" s="1307"/>
      <c r="CT75" s="1307"/>
      <c r="CU75" s="1307"/>
      <c r="CV75" s="1307">
        <v>2.1</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593</v>
      </c>
      <c r="AO77" s="1311"/>
      <c r="AP77" s="1311"/>
      <c r="AQ77" s="1311"/>
      <c r="AR77" s="1311"/>
      <c r="AS77" s="1311"/>
      <c r="AT77" s="1311"/>
      <c r="AU77" s="1311"/>
      <c r="AV77" s="1311"/>
      <c r="AW77" s="1311"/>
      <c r="AX77" s="1311"/>
      <c r="AY77" s="1311"/>
      <c r="AZ77" s="1311"/>
      <c r="BA77" s="1311"/>
      <c r="BB77" s="1310" t="s">
        <v>591</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596</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4ne0LQKpvTP64UxyIK1xQ2HvgripdDvxeRZmRU6KYwV76gU0s5J0NXLX3GBSUnfJuomEZV/CLoozXwiOPVg8w==" saltValue="qZICWesbl6j2ptG19LKnc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DoyDOUPyGhFnlfMhgPBZDUEmVjSuUYkPQ1SXse9pE9JxyfXY+KQwuGFQTI6+atvgBJYFn4AM6ExF6R6Z33gFw==" saltValue="MWzg6Kja2wzdsyFBFq9W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IR9MCFRdnrCfEsaL4JFev1qm9prJC5Dy4ZlNFIEZE91OeL60ZNop3HrHGooJkRej9uuQEu3Il5n4r3k2qhhBw==" saltValue="rwIxl3UcN0DR5TkpSZel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545</v>
      </c>
      <c r="G2" s="156"/>
      <c r="H2" s="157"/>
    </row>
    <row r="3" spans="1:8">
      <c r="A3" s="153" t="s">
        <v>538</v>
      </c>
      <c r="B3" s="158"/>
      <c r="C3" s="159"/>
      <c r="D3" s="160">
        <v>72197</v>
      </c>
      <c r="E3" s="161"/>
      <c r="F3" s="162">
        <v>53605</v>
      </c>
      <c r="G3" s="163"/>
      <c r="H3" s="164"/>
    </row>
    <row r="4" spans="1:8">
      <c r="A4" s="165"/>
      <c r="B4" s="166"/>
      <c r="C4" s="167"/>
      <c r="D4" s="168">
        <v>47674</v>
      </c>
      <c r="E4" s="169"/>
      <c r="F4" s="170">
        <v>28343</v>
      </c>
      <c r="G4" s="171"/>
      <c r="H4" s="172"/>
    </row>
    <row r="5" spans="1:8">
      <c r="A5" s="153" t="s">
        <v>540</v>
      </c>
      <c r="B5" s="158"/>
      <c r="C5" s="159"/>
      <c r="D5" s="160">
        <v>124631</v>
      </c>
      <c r="E5" s="161"/>
      <c r="F5" s="162">
        <v>44267</v>
      </c>
      <c r="G5" s="163"/>
      <c r="H5" s="164"/>
    </row>
    <row r="6" spans="1:8">
      <c r="A6" s="165"/>
      <c r="B6" s="166"/>
      <c r="C6" s="167"/>
      <c r="D6" s="168">
        <v>71763</v>
      </c>
      <c r="E6" s="169"/>
      <c r="F6" s="170">
        <v>26161</v>
      </c>
      <c r="G6" s="171"/>
      <c r="H6" s="172"/>
    </row>
    <row r="7" spans="1:8">
      <c r="A7" s="153" t="s">
        <v>541</v>
      </c>
      <c r="B7" s="158"/>
      <c r="C7" s="159"/>
      <c r="D7" s="160">
        <v>61979</v>
      </c>
      <c r="E7" s="161"/>
      <c r="F7" s="162">
        <v>40879</v>
      </c>
      <c r="G7" s="163"/>
      <c r="H7" s="164"/>
    </row>
    <row r="8" spans="1:8">
      <c r="A8" s="165"/>
      <c r="B8" s="166"/>
      <c r="C8" s="167"/>
      <c r="D8" s="168">
        <v>37917</v>
      </c>
      <c r="E8" s="169"/>
      <c r="F8" s="170">
        <v>24087</v>
      </c>
      <c r="G8" s="171"/>
      <c r="H8" s="172"/>
    </row>
    <row r="9" spans="1:8">
      <c r="A9" s="153" t="s">
        <v>542</v>
      </c>
      <c r="B9" s="158"/>
      <c r="C9" s="159"/>
      <c r="D9" s="160">
        <v>42020</v>
      </c>
      <c r="E9" s="161"/>
      <c r="F9" s="162">
        <v>42651</v>
      </c>
      <c r="G9" s="163"/>
      <c r="H9" s="164"/>
    </row>
    <row r="10" spans="1:8">
      <c r="A10" s="165"/>
      <c r="B10" s="166"/>
      <c r="C10" s="167"/>
      <c r="D10" s="168">
        <v>33107</v>
      </c>
      <c r="E10" s="169"/>
      <c r="F10" s="170">
        <v>22675</v>
      </c>
      <c r="G10" s="171"/>
      <c r="H10" s="172"/>
    </row>
    <row r="11" spans="1:8">
      <c r="A11" s="153" t="s">
        <v>543</v>
      </c>
      <c r="B11" s="158"/>
      <c r="C11" s="159"/>
      <c r="D11" s="160">
        <v>34865</v>
      </c>
      <c r="E11" s="161"/>
      <c r="F11" s="162">
        <v>43226</v>
      </c>
      <c r="G11" s="163"/>
      <c r="H11" s="164"/>
    </row>
    <row r="12" spans="1:8">
      <c r="A12" s="165"/>
      <c r="B12" s="166"/>
      <c r="C12" s="173"/>
      <c r="D12" s="168">
        <v>26386</v>
      </c>
      <c r="E12" s="169"/>
      <c r="F12" s="170">
        <v>22622</v>
      </c>
      <c r="G12" s="171"/>
      <c r="H12" s="172"/>
    </row>
    <row r="13" spans="1:8">
      <c r="A13" s="153"/>
      <c r="B13" s="158"/>
      <c r="C13" s="174"/>
      <c r="D13" s="175">
        <v>67138</v>
      </c>
      <c r="E13" s="176"/>
      <c r="F13" s="177">
        <v>44926</v>
      </c>
      <c r="G13" s="178"/>
      <c r="H13" s="164"/>
    </row>
    <row r="14" spans="1:8">
      <c r="A14" s="165"/>
      <c r="B14" s="166"/>
      <c r="C14" s="167"/>
      <c r="D14" s="168">
        <v>43369</v>
      </c>
      <c r="E14" s="169"/>
      <c r="F14" s="170">
        <v>24778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5.91</v>
      </c>
      <c r="C19" s="179">
        <f>ROUND(VALUE(SUBSTITUTE(実質収支比率等に係る経年分析!G$48,"▲","-")),2)</f>
        <v>7.16</v>
      </c>
      <c r="D19" s="179">
        <f>ROUND(VALUE(SUBSTITUTE(実質収支比率等に係る経年分析!H$48,"▲","-")),2)</f>
        <v>5.5</v>
      </c>
      <c r="E19" s="179">
        <f>ROUND(VALUE(SUBSTITUTE(実質収支比率等に係る経年分析!I$48,"▲","-")),2)</f>
        <v>6.5</v>
      </c>
      <c r="F19" s="179">
        <f>ROUND(VALUE(SUBSTITUTE(実質収支比率等に係る経年分析!J$48,"▲","-")),2)</f>
        <v>6.05</v>
      </c>
    </row>
    <row r="20" spans="1:11">
      <c r="A20" s="179" t="s">
        <v>54</v>
      </c>
      <c r="B20" s="179">
        <f>ROUND(VALUE(SUBSTITUTE(実質収支比率等に係る経年分析!F$47,"▲","-")),2)</f>
        <v>15.45</v>
      </c>
      <c r="C20" s="179">
        <f>ROUND(VALUE(SUBSTITUTE(実質収支比率等に係る経年分析!G$47,"▲","-")),2)</f>
        <v>15.06</v>
      </c>
      <c r="D20" s="179">
        <f>ROUND(VALUE(SUBSTITUTE(実質収支比率等に係る経年分析!H$47,"▲","-")),2)</f>
        <v>15.11</v>
      </c>
      <c r="E20" s="179">
        <f>ROUND(VALUE(SUBSTITUTE(実質収支比率等に係る経年分析!I$47,"▲","-")),2)</f>
        <v>15.24</v>
      </c>
      <c r="F20" s="179">
        <f>ROUND(VALUE(SUBSTITUTE(実質収支比率等に係る経年分析!J$47,"▲","-")),2)</f>
        <v>17.72</v>
      </c>
    </row>
    <row r="21" spans="1:11">
      <c r="A21" s="179" t="s">
        <v>55</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-1.05</v>
      </c>
      <c r="E21" s="179">
        <f>IF(ISNUMBER(VALUE(SUBSTITUTE(実質収支比率等に係る経年分析!I$49,"▲","-"))),ROUND(VALUE(SUBSTITUTE(実質収支比率等に係る経年分析!I$49,"▲","-")),2),NA())</f>
        <v>1.28</v>
      </c>
      <c r="F21" s="179">
        <f>IF(ISNUMBER(VALUE(SUBSTITUTE(実質収支比率等に係る経年分析!J$49,"▲","-"))),ROUND(VALUE(SUBSTITUTE(実質収支比率等に係る経年分析!J$49,"▲","-")),2),NA())</f>
        <v>2.21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1.92</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1.0900000000000001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2.4500000000000002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8.56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4.34</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3133</v>
      </c>
      <c r="E42" s="181"/>
      <c r="F42" s="181"/>
      <c r="G42" s="181">
        <f>'実質公債費比率（分子）の構造'!L$52</f>
        <v>3254</v>
      </c>
      <c r="H42" s="181"/>
      <c r="I42" s="181"/>
      <c r="J42" s="181">
        <f>'実質公債費比率（分子）の構造'!M$52</f>
        <v>3535</v>
      </c>
      <c r="K42" s="181"/>
      <c r="L42" s="181"/>
      <c r="M42" s="181">
        <f>'実質公債費比率（分子）の構造'!N$52</f>
        <v>3694</v>
      </c>
      <c r="N42" s="181"/>
      <c r="O42" s="181"/>
      <c r="P42" s="181">
        <f>'実質公債費比率（分子）の構造'!O$52</f>
        <v>3917</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f>'実質公債費比率（分子）の構造'!M$50</f>
        <v>24</v>
      </c>
      <c r="I44" s="181"/>
      <c r="J44" s="181"/>
      <c r="K44" s="181">
        <f>'実質公債費比率（分子）の構造'!N$50</f>
        <v>41</v>
      </c>
      <c r="L44" s="181"/>
      <c r="M44" s="181"/>
      <c r="N44" s="181">
        <f>'実質公債費比率（分子）の構造'!O$50</f>
        <v>55</v>
      </c>
      <c r="O44" s="181"/>
      <c r="P44" s="181"/>
    </row>
    <row r="45" spans="1:16">
      <c r="A45" s="181" t="s">
        <v>65</v>
      </c>
      <c r="B45" s="181">
        <f>'実質公債費比率（分子）の構造'!K$49</f>
        <v>221</v>
      </c>
      <c r="C45" s="181"/>
      <c r="D45" s="181"/>
      <c r="E45" s="181">
        <f>'実質公債費比率（分子）の構造'!L$49</f>
        <v>288</v>
      </c>
      <c r="F45" s="181"/>
      <c r="G45" s="181"/>
      <c r="H45" s="181">
        <f>'実質公債費比率（分子）の構造'!M$49</f>
        <v>235</v>
      </c>
      <c r="I45" s="181"/>
      <c r="J45" s="181"/>
      <c r="K45" s="181">
        <f>'実質公債費比率（分子）の構造'!N$49</f>
        <v>184</v>
      </c>
      <c r="L45" s="181"/>
      <c r="M45" s="181"/>
      <c r="N45" s="181">
        <f>'実質公債費比率（分子）の構造'!O$49</f>
        <v>247</v>
      </c>
      <c r="O45" s="181"/>
      <c r="P45" s="181"/>
    </row>
    <row r="46" spans="1:16">
      <c r="A46" s="181" t="s">
        <v>66</v>
      </c>
      <c r="B46" s="181">
        <f>'実質公債費比率（分子）の構造'!K$48</f>
        <v>135</v>
      </c>
      <c r="C46" s="181"/>
      <c r="D46" s="181"/>
      <c r="E46" s="181">
        <f>'実質公債費比率（分子）の構造'!L$48</f>
        <v>118</v>
      </c>
      <c r="F46" s="181"/>
      <c r="G46" s="181"/>
      <c r="H46" s="181">
        <f>'実質公債費比率（分子）の構造'!M$48</f>
        <v>236</v>
      </c>
      <c r="I46" s="181"/>
      <c r="J46" s="181"/>
      <c r="K46" s="181">
        <f>'実質公債費比率（分子）の構造'!N$48</f>
        <v>176</v>
      </c>
      <c r="L46" s="181"/>
      <c r="M46" s="181"/>
      <c r="N46" s="181">
        <f>'実質公債費比率（分子）の構造'!O$48</f>
        <v>214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2696</v>
      </c>
      <c r="C49" s="181"/>
      <c r="D49" s="181"/>
      <c r="E49" s="181">
        <f>'実質公債費比率（分子）の構造'!L$45</f>
        <v>2810</v>
      </c>
      <c r="F49" s="181"/>
      <c r="G49" s="181"/>
      <c r="H49" s="181">
        <f>'実質公債費比率（分子）の構造'!M$45</f>
        <v>3401</v>
      </c>
      <c r="I49" s="181"/>
      <c r="J49" s="181"/>
      <c r="K49" s="181">
        <f>'実質公債費比率（分子）の構造'!N$45</f>
        <v>3725</v>
      </c>
      <c r="L49" s="181"/>
      <c r="M49" s="181"/>
      <c r="N49" s="181">
        <f>'実質公債費比率（分子）の構造'!O$45</f>
        <v>3850</v>
      </c>
      <c r="O49" s="181"/>
      <c r="P49" s="181"/>
    </row>
    <row r="50" spans="1:16">
      <c r="A50" s="181" t="s">
        <v>70</v>
      </c>
      <c r="B50" s="181" t="e">
        <f>NA()</f>
        <v>#N/A</v>
      </c>
      <c r="C50" s="181">
        <f>IF(ISNUMBER('実質公債費比率（分子）の構造'!K$53),'実質公債費比率（分子）の構造'!K$53,NA())</f>
        <v>-81</v>
      </c>
      <c r="D50" s="181" t="e">
        <f>NA()</f>
        <v>#N/A</v>
      </c>
      <c r="E50" s="181" t="e">
        <f>NA()</f>
        <v>#N/A</v>
      </c>
      <c r="F50" s="181">
        <f>IF(ISNUMBER('実質公債費比率（分子）の構造'!L$53),'実質公債費比率（分子）の構造'!L$53,NA())</f>
        <v>-38</v>
      </c>
      <c r="G50" s="181" t="e">
        <f>NA()</f>
        <v>#N/A</v>
      </c>
      <c r="H50" s="181" t="e">
        <f>NA()</f>
        <v>#N/A</v>
      </c>
      <c r="I50" s="181">
        <f>IF(ISNUMBER('実質公債費比率（分子）の構造'!M$53),'実質公債費比率（分子）の構造'!M$53,NA())</f>
        <v>361</v>
      </c>
      <c r="J50" s="181" t="e">
        <f>NA()</f>
        <v>#N/A</v>
      </c>
      <c r="K50" s="181" t="e">
        <f>NA()</f>
        <v>#N/A</v>
      </c>
      <c r="L50" s="181">
        <f>IF(ISNUMBER('実質公債費比率（分子）の構造'!N$53),'実質公債費比率（分子）の構造'!N$53,NA())</f>
        <v>432</v>
      </c>
      <c r="M50" s="181" t="e">
        <f>NA()</f>
        <v>#N/A</v>
      </c>
      <c r="N50" s="181" t="e">
        <f>NA()</f>
        <v>#N/A</v>
      </c>
      <c r="O50" s="181">
        <f>IF(ISNUMBER('実質公債費比率（分子）の構造'!O$53),'実質公債費比率（分子）の構造'!O$53,NA())</f>
        <v>449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27211</v>
      </c>
      <c r="E56" s="180"/>
      <c r="F56" s="180"/>
      <c r="G56" s="180">
        <f>'将来負担比率（分子）の構造'!J$52</f>
        <v>32690</v>
      </c>
      <c r="H56" s="180"/>
      <c r="I56" s="180"/>
      <c r="J56" s="180">
        <f>'将来負担比率（分子）の構造'!K$52</f>
        <v>33741</v>
      </c>
      <c r="K56" s="180"/>
      <c r="L56" s="180"/>
      <c r="M56" s="180">
        <f>'将来負担比率（分子）の構造'!L$52</f>
        <v>34880</v>
      </c>
      <c r="N56" s="180"/>
      <c r="O56" s="180"/>
      <c r="P56" s="180">
        <f>'将来負担比率（分子）の構造'!M$52</f>
        <v>35907</v>
      </c>
    </row>
    <row r="57" spans="1:16">
      <c r="A57" s="180" t="s">
        <v>41</v>
      </c>
      <c r="B57" s="180"/>
      <c r="C57" s="180"/>
      <c r="D57" s="180">
        <f>'将来負担比率（分子）の構造'!I$51</f>
        <v>7245</v>
      </c>
      <c r="E57" s="180"/>
      <c r="F57" s="180"/>
      <c r="G57" s="180">
        <f>'将来負担比率（分子）の構造'!J$51</f>
        <v>6109</v>
      </c>
      <c r="H57" s="180"/>
      <c r="I57" s="180"/>
      <c r="J57" s="180">
        <f>'将来負担比率（分子）の構造'!K$51</f>
        <v>8538</v>
      </c>
      <c r="K57" s="180"/>
      <c r="L57" s="180"/>
      <c r="M57" s="180">
        <f>'将来負担比率（分子）の構造'!L$51</f>
        <v>7644</v>
      </c>
      <c r="N57" s="180"/>
      <c r="O57" s="180"/>
      <c r="P57" s="180">
        <f>'将来負担比率（分子）の構造'!M$51</f>
        <v>8922</v>
      </c>
    </row>
    <row r="58" spans="1:16">
      <c r="A58" s="180" t="s">
        <v>40</v>
      </c>
      <c r="B58" s="180"/>
      <c r="C58" s="180"/>
      <c r="D58" s="180">
        <f>'将来負担比率（分子）の構造'!I$50</f>
        <v>9885</v>
      </c>
      <c r="E58" s="180"/>
      <c r="F58" s="180"/>
      <c r="G58" s="180">
        <f>'将来負担比率（分子）の構造'!J$50</f>
        <v>10444</v>
      </c>
      <c r="H58" s="180"/>
      <c r="I58" s="180"/>
      <c r="J58" s="180">
        <f>'将来負担比率（分子）の構造'!K$50</f>
        <v>11847</v>
      </c>
      <c r="K58" s="180"/>
      <c r="L58" s="180"/>
      <c r="M58" s="180">
        <f>'将来負担比率（分子）の構造'!L$50</f>
        <v>12293</v>
      </c>
      <c r="N58" s="180"/>
      <c r="O58" s="180"/>
      <c r="P58" s="180">
        <f>'将来負担比率（分子）の構造'!M$50</f>
        <v>15327</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2</v>
      </c>
      <c r="C61" s="180"/>
      <c r="D61" s="180"/>
      <c r="E61" s="180">
        <f>'将来負担比率（分子）の構造'!J$46</f>
        <v>180</v>
      </c>
      <c r="F61" s="180"/>
      <c r="G61" s="180"/>
      <c r="H61" s="180">
        <f>'将来負担比率（分子）の構造'!K$46</f>
        <v>2</v>
      </c>
      <c r="I61" s="180"/>
      <c r="J61" s="180"/>
      <c r="K61" s="180">
        <f>'将来負担比率（分子）の構造'!L$46</f>
        <v>1</v>
      </c>
      <c r="L61" s="180"/>
      <c r="M61" s="180"/>
      <c r="N61" s="180">
        <f>'将来負担比率（分子）の構造'!M$46</f>
        <v>1</v>
      </c>
      <c r="O61" s="180"/>
      <c r="P61" s="180"/>
    </row>
    <row r="62" spans="1:16">
      <c r="A62" s="180" t="s">
        <v>34</v>
      </c>
      <c r="B62" s="180">
        <f>'将来負担比率（分子）の構造'!I$45</f>
        <v>5680</v>
      </c>
      <c r="C62" s="180"/>
      <c r="D62" s="180"/>
      <c r="E62" s="180">
        <f>'将来負担比率（分子）の構造'!J$45</f>
        <v>5107</v>
      </c>
      <c r="F62" s="180"/>
      <c r="G62" s="180"/>
      <c r="H62" s="180">
        <f>'将来負担比率（分子）の構造'!K$45</f>
        <v>5088</v>
      </c>
      <c r="I62" s="180"/>
      <c r="J62" s="180"/>
      <c r="K62" s="180">
        <f>'将来負担比率（分子）の構造'!L$45</f>
        <v>5035</v>
      </c>
      <c r="L62" s="180"/>
      <c r="M62" s="180"/>
      <c r="N62" s="180">
        <f>'将来負担比率（分子）の構造'!M$45</f>
        <v>4789</v>
      </c>
      <c r="O62" s="180"/>
      <c r="P62" s="180"/>
    </row>
    <row r="63" spans="1:16">
      <c r="A63" s="180" t="s">
        <v>33</v>
      </c>
      <c r="B63" s="180">
        <f>'将来負担比率（分子）の構造'!I$44</f>
        <v>1921</v>
      </c>
      <c r="C63" s="180"/>
      <c r="D63" s="180"/>
      <c r="E63" s="180">
        <f>'将来負担比率（分子）の構造'!J$44</f>
        <v>1719</v>
      </c>
      <c r="F63" s="180"/>
      <c r="G63" s="180"/>
      <c r="H63" s="180">
        <f>'将来負担比率（分子）の構造'!K$44</f>
        <v>1492</v>
      </c>
      <c r="I63" s="180"/>
      <c r="J63" s="180"/>
      <c r="K63" s="180">
        <f>'将来負担比率（分子）の構造'!L$44</f>
        <v>1312</v>
      </c>
      <c r="L63" s="180"/>
      <c r="M63" s="180"/>
      <c r="N63" s="180">
        <f>'将来負担比率（分子）の構造'!M$44</f>
        <v>1380</v>
      </c>
      <c r="O63" s="180"/>
      <c r="P63" s="180"/>
    </row>
    <row r="64" spans="1:16">
      <c r="A64" s="180" t="s">
        <v>32</v>
      </c>
      <c r="B64" s="180">
        <f>'将来負担比率（分子）の構造'!I$43</f>
        <v>1046</v>
      </c>
      <c r="C64" s="180"/>
      <c r="D64" s="180"/>
      <c r="E64" s="180">
        <f>'将来負担比率（分子）の構造'!J$43</f>
        <v>886</v>
      </c>
      <c r="F64" s="180"/>
      <c r="G64" s="180"/>
      <c r="H64" s="180">
        <f>'将来負担比率（分子）の構造'!K$43</f>
        <v>1078</v>
      </c>
      <c r="I64" s="180"/>
      <c r="J64" s="180"/>
      <c r="K64" s="180">
        <f>'将来負担比率（分子）の構造'!L$43</f>
        <v>1190</v>
      </c>
      <c r="L64" s="180"/>
      <c r="M64" s="180"/>
      <c r="N64" s="180">
        <f>'将来負担比率（分子）の構造'!M$43</f>
        <v>1489</v>
      </c>
      <c r="O64" s="180"/>
      <c r="P64" s="180"/>
    </row>
    <row r="65" spans="1:16">
      <c r="A65" s="180" t="s">
        <v>31</v>
      </c>
      <c r="B65" s="180">
        <f>'将来負担比率（分子）の構造'!I$42</f>
        <v>2105</v>
      </c>
      <c r="C65" s="180"/>
      <c r="D65" s="180"/>
      <c r="E65" s="180">
        <f>'将来負担比率（分子）の構造'!J$42</f>
        <v>2199</v>
      </c>
      <c r="F65" s="180"/>
      <c r="G65" s="180"/>
      <c r="H65" s="180">
        <f>'将来負担比率（分子）の構造'!K$42</f>
        <v>2175</v>
      </c>
      <c r="I65" s="180"/>
      <c r="J65" s="180"/>
      <c r="K65" s="180">
        <f>'将来負担比率（分子）の構造'!L$42</f>
        <v>2258</v>
      </c>
      <c r="L65" s="180"/>
      <c r="M65" s="180"/>
      <c r="N65" s="180">
        <f>'将来負担比率（分子）の構造'!M$42</f>
        <v>2228</v>
      </c>
      <c r="O65" s="180"/>
      <c r="P65" s="180"/>
    </row>
    <row r="66" spans="1:16">
      <c r="A66" s="180" t="s">
        <v>30</v>
      </c>
      <c r="B66" s="180">
        <f>'将来負担比率（分子）の構造'!I$41</f>
        <v>30366</v>
      </c>
      <c r="C66" s="180"/>
      <c r="D66" s="180"/>
      <c r="E66" s="180">
        <f>'将来負担比率（分子）の構造'!J$41</f>
        <v>36659</v>
      </c>
      <c r="F66" s="180"/>
      <c r="G66" s="180"/>
      <c r="H66" s="180">
        <f>'将来負担比率（分子）の構造'!K$41</f>
        <v>38694</v>
      </c>
      <c r="I66" s="180"/>
      <c r="J66" s="180"/>
      <c r="K66" s="180">
        <f>'将来負担比率（分子）の構造'!L$41</f>
        <v>39676</v>
      </c>
      <c r="L66" s="180"/>
      <c r="M66" s="180"/>
      <c r="N66" s="180">
        <f>'将来負担比率（分子）の構造'!M$41</f>
        <v>41843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3308</v>
      </c>
      <c r="C72" s="184">
        <f>基金残高に係る経年分析!G55</f>
        <v>3362</v>
      </c>
      <c r="D72" s="184">
        <f>基金残高に係る経年分析!H55</f>
        <v>3943</v>
      </c>
    </row>
    <row r="73" spans="1:16">
      <c r="A73" s="183" t="s">
        <v>77</v>
      </c>
      <c r="B73" s="184">
        <f>基金残高に係る経年分析!F56</f>
        <v>2404</v>
      </c>
      <c r="C73" s="184">
        <f>基金残高に係る経年分析!G56</f>
        <v>2455</v>
      </c>
      <c r="D73" s="184">
        <f>基金残高に係る経年分析!H56</f>
        <v>2562</v>
      </c>
    </row>
    <row r="74" spans="1:16">
      <c r="A74" s="183" t="s">
        <v>78</v>
      </c>
      <c r="B74" s="184">
        <f>基金残高に係る経年分析!F57</f>
        <v>4939</v>
      </c>
      <c r="C74" s="184">
        <f>基金残高に係る経年分析!G57</f>
        <v>4917</v>
      </c>
      <c r="D74" s="184">
        <f>基金残高に係る経年分析!H57</f>
        <v>7225</v>
      </c>
    </row>
  </sheetData>
  <sheetProtection algorithmName="SHA-512" hashValue="Azf0+xOVizdIM2tDonnjFkWvAmlu4YPsySR0xMh5hIUjB67RjS4UzHtA1aiOJFP2xPQWeWXb24T51IROhGeTAg==" saltValue="OGOGz6qQsXJJPMCac4rL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16425267</v>
      </c>
      <c r="S5" s="727"/>
      <c r="T5" s="727"/>
      <c r="U5" s="727"/>
      <c r="V5" s="727"/>
      <c r="W5" s="727"/>
      <c r="X5" s="727"/>
      <c r="Y5" s="773"/>
      <c r="Z5" s="791">
        <v>39.1</v>
      </c>
      <c r="AA5" s="791"/>
      <c r="AB5" s="791"/>
      <c r="AC5" s="791"/>
      <c r="AD5" s="792">
        <v>15241181</v>
      </c>
      <c r="AE5" s="792"/>
      <c r="AF5" s="792"/>
      <c r="AG5" s="792"/>
      <c r="AH5" s="792"/>
      <c r="AI5" s="792"/>
      <c r="AJ5" s="792"/>
      <c r="AK5" s="792"/>
      <c r="AL5" s="774">
        <v>72.7</v>
      </c>
      <c r="AM5" s="743"/>
      <c r="AN5" s="743"/>
      <c r="AO5" s="775"/>
      <c r="AP5" s="760" t="s">
        <v>229</v>
      </c>
      <c r="AQ5" s="761"/>
      <c r="AR5" s="761"/>
      <c r="AS5" s="761"/>
      <c r="AT5" s="761"/>
      <c r="AU5" s="761"/>
      <c r="AV5" s="761"/>
      <c r="AW5" s="761"/>
      <c r="AX5" s="761"/>
      <c r="AY5" s="761"/>
      <c r="AZ5" s="761"/>
      <c r="BA5" s="761"/>
      <c r="BB5" s="761"/>
      <c r="BC5" s="761"/>
      <c r="BD5" s="761"/>
      <c r="BE5" s="761"/>
      <c r="BF5" s="762"/>
      <c r="BG5" s="661">
        <v>15241181</v>
      </c>
      <c r="BH5" s="664"/>
      <c r="BI5" s="664"/>
      <c r="BJ5" s="664"/>
      <c r="BK5" s="664"/>
      <c r="BL5" s="664"/>
      <c r="BM5" s="664"/>
      <c r="BN5" s="665"/>
      <c r="BO5" s="723">
        <v>92.8</v>
      </c>
      <c r="BP5" s="723"/>
      <c r="BQ5" s="723"/>
      <c r="BR5" s="723"/>
      <c r="BS5" s="724">
        <v>103076</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184014</v>
      </c>
      <c r="S6" s="664"/>
      <c r="T6" s="664"/>
      <c r="U6" s="664"/>
      <c r="V6" s="664"/>
      <c r="W6" s="664"/>
      <c r="X6" s="664"/>
      <c r="Y6" s="665"/>
      <c r="Z6" s="723">
        <v>0.4</v>
      </c>
      <c r="AA6" s="723"/>
      <c r="AB6" s="723"/>
      <c r="AC6" s="723"/>
      <c r="AD6" s="724">
        <v>184014</v>
      </c>
      <c r="AE6" s="724"/>
      <c r="AF6" s="724"/>
      <c r="AG6" s="724"/>
      <c r="AH6" s="724"/>
      <c r="AI6" s="724"/>
      <c r="AJ6" s="724"/>
      <c r="AK6" s="724"/>
      <c r="AL6" s="666">
        <v>0.9</v>
      </c>
      <c r="AM6" s="667"/>
      <c r="AN6" s="667"/>
      <c r="AO6" s="725"/>
      <c r="AP6" s="658" t="s">
        <v>234</v>
      </c>
      <c r="AQ6" s="659"/>
      <c r="AR6" s="659"/>
      <c r="AS6" s="659"/>
      <c r="AT6" s="659"/>
      <c r="AU6" s="659"/>
      <c r="AV6" s="659"/>
      <c r="AW6" s="659"/>
      <c r="AX6" s="659"/>
      <c r="AY6" s="659"/>
      <c r="AZ6" s="659"/>
      <c r="BA6" s="659"/>
      <c r="BB6" s="659"/>
      <c r="BC6" s="659"/>
      <c r="BD6" s="659"/>
      <c r="BE6" s="659"/>
      <c r="BF6" s="660"/>
      <c r="BG6" s="661">
        <v>15241181</v>
      </c>
      <c r="BH6" s="664"/>
      <c r="BI6" s="664"/>
      <c r="BJ6" s="664"/>
      <c r="BK6" s="664"/>
      <c r="BL6" s="664"/>
      <c r="BM6" s="664"/>
      <c r="BN6" s="665"/>
      <c r="BO6" s="723">
        <v>92.8</v>
      </c>
      <c r="BP6" s="723"/>
      <c r="BQ6" s="723"/>
      <c r="BR6" s="723"/>
      <c r="BS6" s="724">
        <v>103076</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247135</v>
      </c>
      <c r="CS6" s="664"/>
      <c r="CT6" s="664"/>
      <c r="CU6" s="664"/>
      <c r="CV6" s="664"/>
      <c r="CW6" s="664"/>
      <c r="CX6" s="664"/>
      <c r="CY6" s="665"/>
      <c r="CZ6" s="774">
        <v>0.6</v>
      </c>
      <c r="DA6" s="743"/>
      <c r="DB6" s="743"/>
      <c r="DC6" s="777"/>
      <c r="DD6" s="669" t="s">
        <v>236</v>
      </c>
      <c r="DE6" s="664"/>
      <c r="DF6" s="664"/>
      <c r="DG6" s="664"/>
      <c r="DH6" s="664"/>
      <c r="DI6" s="664"/>
      <c r="DJ6" s="664"/>
      <c r="DK6" s="664"/>
      <c r="DL6" s="664"/>
      <c r="DM6" s="664"/>
      <c r="DN6" s="664"/>
      <c r="DO6" s="664"/>
      <c r="DP6" s="665"/>
      <c r="DQ6" s="669">
        <v>246867</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24051</v>
      </c>
      <c r="S7" s="664"/>
      <c r="T7" s="664"/>
      <c r="U7" s="664"/>
      <c r="V7" s="664"/>
      <c r="W7" s="664"/>
      <c r="X7" s="664"/>
      <c r="Y7" s="665"/>
      <c r="Z7" s="723">
        <v>0.1</v>
      </c>
      <c r="AA7" s="723"/>
      <c r="AB7" s="723"/>
      <c r="AC7" s="723"/>
      <c r="AD7" s="724">
        <v>24051</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7872249</v>
      </c>
      <c r="BH7" s="664"/>
      <c r="BI7" s="664"/>
      <c r="BJ7" s="664"/>
      <c r="BK7" s="664"/>
      <c r="BL7" s="664"/>
      <c r="BM7" s="664"/>
      <c r="BN7" s="665"/>
      <c r="BO7" s="723">
        <v>47.9</v>
      </c>
      <c r="BP7" s="723"/>
      <c r="BQ7" s="723"/>
      <c r="BR7" s="723"/>
      <c r="BS7" s="724">
        <v>103076</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6267990</v>
      </c>
      <c r="CS7" s="664"/>
      <c r="CT7" s="664"/>
      <c r="CU7" s="664"/>
      <c r="CV7" s="664"/>
      <c r="CW7" s="664"/>
      <c r="CX7" s="664"/>
      <c r="CY7" s="665"/>
      <c r="CZ7" s="723">
        <v>15.5</v>
      </c>
      <c r="DA7" s="723"/>
      <c r="DB7" s="723"/>
      <c r="DC7" s="723"/>
      <c r="DD7" s="669">
        <v>259260</v>
      </c>
      <c r="DE7" s="664"/>
      <c r="DF7" s="664"/>
      <c r="DG7" s="664"/>
      <c r="DH7" s="664"/>
      <c r="DI7" s="664"/>
      <c r="DJ7" s="664"/>
      <c r="DK7" s="664"/>
      <c r="DL7" s="664"/>
      <c r="DM7" s="664"/>
      <c r="DN7" s="664"/>
      <c r="DO7" s="664"/>
      <c r="DP7" s="665"/>
      <c r="DQ7" s="669">
        <v>3435028</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66964</v>
      </c>
      <c r="S8" s="664"/>
      <c r="T8" s="664"/>
      <c r="U8" s="664"/>
      <c r="V8" s="664"/>
      <c r="W8" s="664"/>
      <c r="X8" s="664"/>
      <c r="Y8" s="665"/>
      <c r="Z8" s="723">
        <v>0.2</v>
      </c>
      <c r="AA8" s="723"/>
      <c r="AB8" s="723"/>
      <c r="AC8" s="723"/>
      <c r="AD8" s="724">
        <v>66964</v>
      </c>
      <c r="AE8" s="724"/>
      <c r="AF8" s="724"/>
      <c r="AG8" s="724"/>
      <c r="AH8" s="724"/>
      <c r="AI8" s="724"/>
      <c r="AJ8" s="724"/>
      <c r="AK8" s="724"/>
      <c r="AL8" s="666">
        <v>0.3</v>
      </c>
      <c r="AM8" s="667"/>
      <c r="AN8" s="667"/>
      <c r="AO8" s="725"/>
      <c r="AP8" s="658" t="s">
        <v>241</v>
      </c>
      <c r="AQ8" s="659"/>
      <c r="AR8" s="659"/>
      <c r="AS8" s="659"/>
      <c r="AT8" s="659"/>
      <c r="AU8" s="659"/>
      <c r="AV8" s="659"/>
      <c r="AW8" s="659"/>
      <c r="AX8" s="659"/>
      <c r="AY8" s="659"/>
      <c r="AZ8" s="659"/>
      <c r="BA8" s="659"/>
      <c r="BB8" s="659"/>
      <c r="BC8" s="659"/>
      <c r="BD8" s="659"/>
      <c r="BE8" s="659"/>
      <c r="BF8" s="660"/>
      <c r="BG8" s="661">
        <v>200701</v>
      </c>
      <c r="BH8" s="664"/>
      <c r="BI8" s="664"/>
      <c r="BJ8" s="664"/>
      <c r="BK8" s="664"/>
      <c r="BL8" s="664"/>
      <c r="BM8" s="664"/>
      <c r="BN8" s="665"/>
      <c r="BO8" s="723">
        <v>1.2</v>
      </c>
      <c r="BP8" s="723"/>
      <c r="BQ8" s="723"/>
      <c r="BR8" s="723"/>
      <c r="BS8" s="669" t="s">
        <v>129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16946647</v>
      </c>
      <c r="CS8" s="664"/>
      <c r="CT8" s="664"/>
      <c r="CU8" s="664"/>
      <c r="CV8" s="664"/>
      <c r="CW8" s="664"/>
      <c r="CX8" s="664"/>
      <c r="CY8" s="665"/>
      <c r="CZ8" s="723">
        <v>42</v>
      </c>
      <c r="DA8" s="723"/>
      <c r="DB8" s="723"/>
      <c r="DC8" s="723"/>
      <c r="DD8" s="669">
        <v>438385</v>
      </c>
      <c r="DE8" s="664"/>
      <c r="DF8" s="664"/>
      <c r="DG8" s="664"/>
      <c r="DH8" s="664"/>
      <c r="DI8" s="664"/>
      <c r="DJ8" s="664"/>
      <c r="DK8" s="664"/>
      <c r="DL8" s="664"/>
      <c r="DM8" s="664"/>
      <c r="DN8" s="664"/>
      <c r="DO8" s="664"/>
      <c r="DP8" s="665"/>
      <c r="DQ8" s="669">
        <v>8399308</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61744</v>
      </c>
      <c r="S9" s="664"/>
      <c r="T9" s="664"/>
      <c r="U9" s="664"/>
      <c r="V9" s="664"/>
      <c r="W9" s="664"/>
      <c r="X9" s="664"/>
      <c r="Y9" s="665"/>
      <c r="Z9" s="723">
        <v>0.1</v>
      </c>
      <c r="AA9" s="723"/>
      <c r="AB9" s="723"/>
      <c r="AC9" s="723"/>
      <c r="AD9" s="724">
        <v>61744</v>
      </c>
      <c r="AE9" s="724"/>
      <c r="AF9" s="724"/>
      <c r="AG9" s="724"/>
      <c r="AH9" s="724"/>
      <c r="AI9" s="724"/>
      <c r="AJ9" s="724"/>
      <c r="AK9" s="724"/>
      <c r="AL9" s="666">
        <v>0.3</v>
      </c>
      <c r="AM9" s="667"/>
      <c r="AN9" s="667"/>
      <c r="AO9" s="725"/>
      <c r="AP9" s="658" t="s">
        <v>244</v>
      </c>
      <c r="AQ9" s="659"/>
      <c r="AR9" s="659"/>
      <c r="AS9" s="659"/>
      <c r="AT9" s="659"/>
      <c r="AU9" s="659"/>
      <c r="AV9" s="659"/>
      <c r="AW9" s="659"/>
      <c r="AX9" s="659"/>
      <c r="AY9" s="659"/>
      <c r="AZ9" s="659"/>
      <c r="BA9" s="659"/>
      <c r="BB9" s="659"/>
      <c r="BC9" s="659"/>
      <c r="BD9" s="659"/>
      <c r="BE9" s="659"/>
      <c r="BF9" s="660"/>
      <c r="BG9" s="661">
        <v>6895549</v>
      </c>
      <c r="BH9" s="664"/>
      <c r="BI9" s="664"/>
      <c r="BJ9" s="664"/>
      <c r="BK9" s="664"/>
      <c r="BL9" s="664"/>
      <c r="BM9" s="664"/>
      <c r="BN9" s="665"/>
      <c r="BO9" s="723">
        <v>42</v>
      </c>
      <c r="BP9" s="723"/>
      <c r="BQ9" s="723"/>
      <c r="BR9" s="723"/>
      <c r="BS9" s="669" t="s">
        <v>129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2704531</v>
      </c>
      <c r="CS9" s="664"/>
      <c r="CT9" s="664"/>
      <c r="CU9" s="664"/>
      <c r="CV9" s="664"/>
      <c r="CW9" s="664"/>
      <c r="CX9" s="664"/>
      <c r="CY9" s="665"/>
      <c r="CZ9" s="723">
        <v>6.7</v>
      </c>
      <c r="DA9" s="723"/>
      <c r="DB9" s="723"/>
      <c r="DC9" s="723"/>
      <c r="DD9" s="669">
        <v>7731</v>
      </c>
      <c r="DE9" s="664"/>
      <c r="DF9" s="664"/>
      <c r="DG9" s="664"/>
      <c r="DH9" s="664"/>
      <c r="DI9" s="664"/>
      <c r="DJ9" s="664"/>
      <c r="DK9" s="664"/>
      <c r="DL9" s="664"/>
      <c r="DM9" s="664"/>
      <c r="DN9" s="664"/>
      <c r="DO9" s="664"/>
      <c r="DP9" s="665"/>
      <c r="DQ9" s="669">
        <v>2156629</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236</v>
      </c>
      <c r="AA10" s="723"/>
      <c r="AB10" s="723"/>
      <c r="AC10" s="723"/>
      <c r="AD10" s="724" t="s">
        <v>236</v>
      </c>
      <c r="AE10" s="724"/>
      <c r="AF10" s="724"/>
      <c r="AG10" s="724"/>
      <c r="AH10" s="724"/>
      <c r="AI10" s="724"/>
      <c r="AJ10" s="724"/>
      <c r="AK10" s="724"/>
      <c r="AL10" s="666" t="s">
        <v>236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255836</v>
      </c>
      <c r="BH10" s="664"/>
      <c r="BI10" s="664"/>
      <c r="BJ10" s="664"/>
      <c r="BK10" s="664"/>
      <c r="BL10" s="664"/>
      <c r="BM10" s="664"/>
      <c r="BN10" s="665"/>
      <c r="BO10" s="723">
        <v>1.6</v>
      </c>
      <c r="BP10" s="723"/>
      <c r="BQ10" s="723"/>
      <c r="BR10" s="723"/>
      <c r="BS10" s="669" t="s">
        <v>129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12864</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12864</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236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520163</v>
      </c>
      <c r="BH11" s="664"/>
      <c r="BI11" s="664"/>
      <c r="BJ11" s="664"/>
      <c r="BK11" s="664"/>
      <c r="BL11" s="664"/>
      <c r="BM11" s="664"/>
      <c r="BN11" s="665"/>
      <c r="BO11" s="723">
        <v>3.2</v>
      </c>
      <c r="BP11" s="723"/>
      <c r="BQ11" s="723"/>
      <c r="BR11" s="723"/>
      <c r="BS11" s="669">
        <v>103076</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56192</v>
      </c>
      <c r="CS11" s="664"/>
      <c r="CT11" s="664"/>
      <c r="CU11" s="664"/>
      <c r="CV11" s="664"/>
      <c r="CW11" s="664"/>
      <c r="CX11" s="664"/>
      <c r="CY11" s="665"/>
      <c r="CZ11" s="723">
        <v>0.1</v>
      </c>
      <c r="DA11" s="723"/>
      <c r="DB11" s="723"/>
      <c r="DC11" s="723"/>
      <c r="DD11" s="669" t="s">
        <v>129</v>
      </c>
      <c r="DE11" s="664"/>
      <c r="DF11" s="664"/>
      <c r="DG11" s="664"/>
      <c r="DH11" s="664"/>
      <c r="DI11" s="664"/>
      <c r="DJ11" s="664"/>
      <c r="DK11" s="664"/>
      <c r="DL11" s="664"/>
      <c r="DM11" s="664"/>
      <c r="DN11" s="664"/>
      <c r="DO11" s="664"/>
      <c r="DP11" s="665"/>
      <c r="DQ11" s="669">
        <v>53434</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1808417</v>
      </c>
      <c r="S12" s="664"/>
      <c r="T12" s="664"/>
      <c r="U12" s="664"/>
      <c r="V12" s="664"/>
      <c r="W12" s="664"/>
      <c r="X12" s="664"/>
      <c r="Y12" s="665"/>
      <c r="Z12" s="723">
        <v>4.3</v>
      </c>
      <c r="AA12" s="723"/>
      <c r="AB12" s="723"/>
      <c r="AC12" s="723"/>
      <c r="AD12" s="724">
        <v>1808417</v>
      </c>
      <c r="AE12" s="724"/>
      <c r="AF12" s="724"/>
      <c r="AG12" s="724"/>
      <c r="AH12" s="724"/>
      <c r="AI12" s="724"/>
      <c r="AJ12" s="724"/>
      <c r="AK12" s="724"/>
      <c r="AL12" s="666">
        <v>8.6</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6692899</v>
      </c>
      <c r="BH12" s="664"/>
      <c r="BI12" s="664"/>
      <c r="BJ12" s="664"/>
      <c r="BK12" s="664"/>
      <c r="BL12" s="664"/>
      <c r="BM12" s="664"/>
      <c r="BN12" s="665"/>
      <c r="BO12" s="723">
        <v>40.700000000000003</v>
      </c>
      <c r="BP12" s="723"/>
      <c r="BQ12" s="723"/>
      <c r="BR12" s="723"/>
      <c r="BS12" s="669" t="s">
        <v>129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115399</v>
      </c>
      <c r="CS12" s="664"/>
      <c r="CT12" s="664"/>
      <c r="CU12" s="664"/>
      <c r="CV12" s="664"/>
      <c r="CW12" s="664"/>
      <c r="CX12" s="664"/>
      <c r="CY12" s="665"/>
      <c r="CZ12" s="723">
        <v>0.3</v>
      </c>
      <c r="DA12" s="723"/>
      <c r="DB12" s="723"/>
      <c r="DC12" s="723"/>
      <c r="DD12" s="669" t="s">
        <v>236</v>
      </c>
      <c r="DE12" s="664"/>
      <c r="DF12" s="664"/>
      <c r="DG12" s="664"/>
      <c r="DH12" s="664"/>
      <c r="DI12" s="664"/>
      <c r="DJ12" s="664"/>
      <c r="DK12" s="664"/>
      <c r="DL12" s="664"/>
      <c r="DM12" s="664"/>
      <c r="DN12" s="664"/>
      <c r="DO12" s="664"/>
      <c r="DP12" s="665"/>
      <c r="DQ12" s="669">
        <v>113105</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236</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236</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6671544</v>
      </c>
      <c r="BH13" s="664"/>
      <c r="BI13" s="664"/>
      <c r="BJ13" s="664"/>
      <c r="BK13" s="664"/>
      <c r="BL13" s="664"/>
      <c r="BM13" s="664"/>
      <c r="BN13" s="665"/>
      <c r="BO13" s="723">
        <v>40.6</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3439363</v>
      </c>
      <c r="CS13" s="664"/>
      <c r="CT13" s="664"/>
      <c r="CU13" s="664"/>
      <c r="CV13" s="664"/>
      <c r="CW13" s="664"/>
      <c r="CX13" s="664"/>
      <c r="CY13" s="665"/>
      <c r="CZ13" s="723">
        <v>8.5</v>
      </c>
      <c r="DA13" s="723"/>
      <c r="DB13" s="723"/>
      <c r="DC13" s="723"/>
      <c r="DD13" s="669">
        <v>1429957</v>
      </c>
      <c r="DE13" s="664"/>
      <c r="DF13" s="664"/>
      <c r="DG13" s="664"/>
      <c r="DH13" s="664"/>
      <c r="DI13" s="664"/>
      <c r="DJ13" s="664"/>
      <c r="DK13" s="664"/>
      <c r="DL13" s="664"/>
      <c r="DM13" s="664"/>
      <c r="DN13" s="664"/>
      <c r="DO13" s="664"/>
      <c r="DP13" s="665"/>
      <c r="DQ13" s="669">
        <v>2326268</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131832</v>
      </c>
      <c r="BH14" s="664"/>
      <c r="BI14" s="664"/>
      <c r="BJ14" s="664"/>
      <c r="BK14" s="664"/>
      <c r="BL14" s="664"/>
      <c r="BM14" s="664"/>
      <c r="BN14" s="665"/>
      <c r="BO14" s="723">
        <v>0.8</v>
      </c>
      <c r="BP14" s="723"/>
      <c r="BQ14" s="723"/>
      <c r="BR14" s="723"/>
      <c r="BS14" s="669" t="s">
        <v>129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1417431</v>
      </c>
      <c r="CS14" s="664"/>
      <c r="CT14" s="664"/>
      <c r="CU14" s="664"/>
      <c r="CV14" s="664"/>
      <c r="CW14" s="664"/>
      <c r="CX14" s="664"/>
      <c r="CY14" s="665"/>
      <c r="CZ14" s="723">
        <v>3.5</v>
      </c>
      <c r="DA14" s="723"/>
      <c r="DB14" s="723"/>
      <c r="DC14" s="723"/>
      <c r="DD14" s="669">
        <v>98898</v>
      </c>
      <c r="DE14" s="664"/>
      <c r="DF14" s="664"/>
      <c r="DG14" s="664"/>
      <c r="DH14" s="664"/>
      <c r="DI14" s="664"/>
      <c r="DJ14" s="664"/>
      <c r="DK14" s="664"/>
      <c r="DL14" s="664"/>
      <c r="DM14" s="664"/>
      <c r="DN14" s="664"/>
      <c r="DO14" s="664"/>
      <c r="DP14" s="665"/>
      <c r="DQ14" s="669">
        <v>1332614</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78198</v>
      </c>
      <c r="S15" s="664"/>
      <c r="T15" s="664"/>
      <c r="U15" s="664"/>
      <c r="V15" s="664"/>
      <c r="W15" s="664"/>
      <c r="X15" s="664"/>
      <c r="Y15" s="665"/>
      <c r="Z15" s="723">
        <v>0.2</v>
      </c>
      <c r="AA15" s="723"/>
      <c r="AB15" s="723"/>
      <c r="AC15" s="723"/>
      <c r="AD15" s="724">
        <v>78198</v>
      </c>
      <c r="AE15" s="724"/>
      <c r="AF15" s="724"/>
      <c r="AG15" s="724"/>
      <c r="AH15" s="724"/>
      <c r="AI15" s="724"/>
      <c r="AJ15" s="724"/>
      <c r="AK15" s="724"/>
      <c r="AL15" s="666">
        <v>0.4</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544201</v>
      </c>
      <c r="BH15" s="664"/>
      <c r="BI15" s="664"/>
      <c r="BJ15" s="664"/>
      <c r="BK15" s="664"/>
      <c r="BL15" s="664"/>
      <c r="BM15" s="664"/>
      <c r="BN15" s="665"/>
      <c r="BO15" s="723">
        <v>3.3</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5237307</v>
      </c>
      <c r="CS15" s="664"/>
      <c r="CT15" s="664"/>
      <c r="CU15" s="664"/>
      <c r="CV15" s="664"/>
      <c r="CW15" s="664"/>
      <c r="CX15" s="664"/>
      <c r="CY15" s="665"/>
      <c r="CZ15" s="723">
        <v>13</v>
      </c>
      <c r="DA15" s="723"/>
      <c r="DB15" s="723"/>
      <c r="DC15" s="723"/>
      <c r="DD15" s="669">
        <v>1750520</v>
      </c>
      <c r="DE15" s="664"/>
      <c r="DF15" s="664"/>
      <c r="DG15" s="664"/>
      <c r="DH15" s="664"/>
      <c r="DI15" s="664"/>
      <c r="DJ15" s="664"/>
      <c r="DK15" s="664"/>
      <c r="DL15" s="664"/>
      <c r="DM15" s="664"/>
      <c r="DN15" s="664"/>
      <c r="DO15" s="664"/>
      <c r="DP15" s="665"/>
      <c r="DQ15" s="669">
        <v>3153561</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236</v>
      </c>
      <c r="AA16" s="723"/>
      <c r="AB16" s="723"/>
      <c r="AC16" s="723"/>
      <c r="AD16" s="724" t="s">
        <v>236</v>
      </c>
      <c r="AE16" s="724"/>
      <c r="AF16" s="724"/>
      <c r="AG16" s="724"/>
      <c r="AH16" s="724"/>
      <c r="AI16" s="724"/>
      <c r="AJ16" s="724"/>
      <c r="AK16" s="724"/>
      <c r="AL16" s="666" t="s">
        <v>236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236</v>
      </c>
      <c r="BP16" s="723"/>
      <c r="BQ16" s="723"/>
      <c r="BR16" s="723"/>
      <c r="BS16" s="669" t="s">
        <v>236</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56762</v>
      </c>
      <c r="CS16" s="664"/>
      <c r="CT16" s="664"/>
      <c r="CU16" s="664"/>
      <c r="CV16" s="664"/>
      <c r="CW16" s="664"/>
      <c r="CX16" s="664"/>
      <c r="CY16" s="665"/>
      <c r="CZ16" s="723">
        <v>0.1</v>
      </c>
      <c r="DA16" s="723"/>
      <c r="DB16" s="723"/>
      <c r="DC16" s="723"/>
      <c r="DD16" s="669" t="s">
        <v>129</v>
      </c>
      <c r="DE16" s="664"/>
      <c r="DF16" s="664"/>
      <c r="DG16" s="664"/>
      <c r="DH16" s="664"/>
      <c r="DI16" s="664"/>
      <c r="DJ16" s="664"/>
      <c r="DK16" s="664"/>
      <c r="DL16" s="664"/>
      <c r="DM16" s="664"/>
      <c r="DN16" s="664"/>
      <c r="DO16" s="664"/>
      <c r="DP16" s="665"/>
      <c r="DQ16" s="669">
        <v>31427</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129184</v>
      </c>
      <c r="S17" s="664"/>
      <c r="T17" s="664"/>
      <c r="U17" s="664"/>
      <c r="V17" s="664"/>
      <c r="W17" s="664"/>
      <c r="X17" s="664"/>
      <c r="Y17" s="665"/>
      <c r="Z17" s="723">
        <v>0.3</v>
      </c>
      <c r="AA17" s="723"/>
      <c r="AB17" s="723"/>
      <c r="AC17" s="723"/>
      <c r="AD17" s="724">
        <v>129184</v>
      </c>
      <c r="AE17" s="724"/>
      <c r="AF17" s="724"/>
      <c r="AG17" s="724"/>
      <c r="AH17" s="724"/>
      <c r="AI17" s="724"/>
      <c r="AJ17" s="724"/>
      <c r="AK17" s="724"/>
      <c r="AL17" s="666">
        <v>0.6</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3849768</v>
      </c>
      <c r="CS17" s="664"/>
      <c r="CT17" s="664"/>
      <c r="CU17" s="664"/>
      <c r="CV17" s="664"/>
      <c r="CW17" s="664"/>
      <c r="CX17" s="664"/>
      <c r="CY17" s="665"/>
      <c r="CZ17" s="723">
        <v>9.5</v>
      </c>
      <c r="DA17" s="723"/>
      <c r="DB17" s="723"/>
      <c r="DC17" s="723"/>
      <c r="DD17" s="669" t="s">
        <v>129</v>
      </c>
      <c r="DE17" s="664"/>
      <c r="DF17" s="664"/>
      <c r="DG17" s="664"/>
      <c r="DH17" s="664"/>
      <c r="DI17" s="664"/>
      <c r="DJ17" s="664"/>
      <c r="DK17" s="664"/>
      <c r="DL17" s="664"/>
      <c r="DM17" s="664"/>
      <c r="DN17" s="664"/>
      <c r="DO17" s="664"/>
      <c r="DP17" s="665"/>
      <c r="DQ17" s="669">
        <v>3849768</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3696970</v>
      </c>
      <c r="S18" s="664"/>
      <c r="T18" s="664"/>
      <c r="U18" s="664"/>
      <c r="V18" s="664"/>
      <c r="W18" s="664"/>
      <c r="X18" s="664"/>
      <c r="Y18" s="665"/>
      <c r="Z18" s="723">
        <v>8.8000000000000007</v>
      </c>
      <c r="AA18" s="723"/>
      <c r="AB18" s="723"/>
      <c r="AC18" s="723"/>
      <c r="AD18" s="724">
        <v>3352117</v>
      </c>
      <c r="AE18" s="724"/>
      <c r="AF18" s="724"/>
      <c r="AG18" s="724"/>
      <c r="AH18" s="724"/>
      <c r="AI18" s="724"/>
      <c r="AJ18" s="724"/>
      <c r="AK18" s="724"/>
      <c r="AL18" s="666">
        <v>16</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236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3352117</v>
      </c>
      <c r="S19" s="664"/>
      <c r="T19" s="664"/>
      <c r="U19" s="664"/>
      <c r="V19" s="664"/>
      <c r="W19" s="664"/>
      <c r="X19" s="664"/>
      <c r="Y19" s="665"/>
      <c r="Z19" s="723">
        <v>8</v>
      </c>
      <c r="AA19" s="723"/>
      <c r="AB19" s="723"/>
      <c r="AC19" s="723"/>
      <c r="AD19" s="724">
        <v>3352117</v>
      </c>
      <c r="AE19" s="724"/>
      <c r="AF19" s="724"/>
      <c r="AG19" s="724"/>
      <c r="AH19" s="724"/>
      <c r="AI19" s="724"/>
      <c r="AJ19" s="724"/>
      <c r="AK19" s="724"/>
      <c r="AL19" s="666">
        <v>16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1184086</v>
      </c>
      <c r="BH19" s="664"/>
      <c r="BI19" s="664"/>
      <c r="BJ19" s="664"/>
      <c r="BK19" s="664"/>
      <c r="BL19" s="664"/>
      <c r="BM19" s="664"/>
      <c r="BN19" s="665"/>
      <c r="BO19" s="723">
        <v>7.2</v>
      </c>
      <c r="BP19" s="723"/>
      <c r="BQ19" s="723"/>
      <c r="BR19" s="723"/>
      <c r="BS19" s="669" t="s">
        <v>236</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236</v>
      </c>
      <c r="DA19" s="723"/>
      <c r="DB19" s="723"/>
      <c r="DC19" s="723"/>
      <c r="DD19" s="669" t="s">
        <v>236</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344487</v>
      </c>
      <c r="S20" s="664"/>
      <c r="T20" s="664"/>
      <c r="U20" s="664"/>
      <c r="V20" s="664"/>
      <c r="W20" s="664"/>
      <c r="X20" s="664"/>
      <c r="Y20" s="665"/>
      <c r="Z20" s="723">
        <v>0.8</v>
      </c>
      <c r="AA20" s="723"/>
      <c r="AB20" s="723"/>
      <c r="AC20" s="723"/>
      <c r="AD20" s="724" t="s">
        <v>236</v>
      </c>
      <c r="AE20" s="724"/>
      <c r="AF20" s="724"/>
      <c r="AG20" s="724"/>
      <c r="AH20" s="724"/>
      <c r="AI20" s="724"/>
      <c r="AJ20" s="724"/>
      <c r="AK20" s="724"/>
      <c r="AL20" s="666" t="s">
        <v>129</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1184086</v>
      </c>
      <c r="BH20" s="664"/>
      <c r="BI20" s="664"/>
      <c r="BJ20" s="664"/>
      <c r="BK20" s="664"/>
      <c r="BL20" s="664"/>
      <c r="BM20" s="664"/>
      <c r="BN20" s="665"/>
      <c r="BO20" s="723">
        <v>7.2</v>
      </c>
      <c r="BP20" s="723"/>
      <c r="BQ20" s="723"/>
      <c r="BR20" s="723"/>
      <c r="BS20" s="669" t="s">
        <v>129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40351389</v>
      </c>
      <c r="CS20" s="664"/>
      <c r="CT20" s="664"/>
      <c r="CU20" s="664"/>
      <c r="CV20" s="664"/>
      <c r="CW20" s="664"/>
      <c r="CX20" s="664"/>
      <c r="CY20" s="665"/>
      <c r="CZ20" s="723">
        <v>100</v>
      </c>
      <c r="DA20" s="723"/>
      <c r="DB20" s="723"/>
      <c r="DC20" s="723"/>
      <c r="DD20" s="669">
        <v>3984751</v>
      </c>
      <c r="DE20" s="664"/>
      <c r="DF20" s="664"/>
      <c r="DG20" s="664"/>
      <c r="DH20" s="664"/>
      <c r="DI20" s="664"/>
      <c r="DJ20" s="664"/>
      <c r="DK20" s="664"/>
      <c r="DL20" s="664"/>
      <c r="DM20" s="664"/>
      <c r="DN20" s="664"/>
      <c r="DO20" s="664"/>
      <c r="DP20" s="665"/>
      <c r="DQ20" s="669">
        <v>25110873</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v>366</v>
      </c>
      <c r="S21" s="664"/>
      <c r="T21" s="664"/>
      <c r="U21" s="664"/>
      <c r="V21" s="664"/>
      <c r="W21" s="664"/>
      <c r="X21" s="664"/>
      <c r="Y21" s="665"/>
      <c r="Z21" s="723">
        <v>0</v>
      </c>
      <c r="AA21" s="723"/>
      <c r="AB21" s="723"/>
      <c r="AC21" s="723"/>
      <c r="AD21" s="724" t="s">
        <v>129</v>
      </c>
      <c r="AE21" s="724"/>
      <c r="AF21" s="724"/>
      <c r="AG21" s="724"/>
      <c r="AH21" s="724"/>
      <c r="AI21" s="724"/>
      <c r="AJ21" s="724"/>
      <c r="AK21" s="724"/>
      <c r="AL21" s="666" t="s">
        <v>129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236</v>
      </c>
      <c r="BH21" s="664"/>
      <c r="BI21" s="664"/>
      <c r="BJ21" s="664"/>
      <c r="BK21" s="664"/>
      <c r="BL21" s="664"/>
      <c r="BM21" s="664"/>
      <c r="BN21" s="665"/>
      <c r="BO21" s="723" t="s">
        <v>129</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22474809</v>
      </c>
      <c r="S22" s="664"/>
      <c r="T22" s="664"/>
      <c r="U22" s="664"/>
      <c r="V22" s="664"/>
      <c r="W22" s="664"/>
      <c r="X22" s="664"/>
      <c r="Y22" s="665"/>
      <c r="Z22" s="723">
        <v>53.4</v>
      </c>
      <c r="AA22" s="723"/>
      <c r="AB22" s="723"/>
      <c r="AC22" s="723"/>
      <c r="AD22" s="724">
        <v>20945870</v>
      </c>
      <c r="AE22" s="724"/>
      <c r="AF22" s="724"/>
      <c r="AG22" s="724"/>
      <c r="AH22" s="724"/>
      <c r="AI22" s="724"/>
      <c r="AJ22" s="724"/>
      <c r="AK22" s="724"/>
      <c r="AL22" s="666">
        <v>99.9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129</v>
      </c>
      <c r="BP22" s="723"/>
      <c r="BQ22" s="723"/>
      <c r="BR22" s="723"/>
      <c r="BS22" s="669" t="s">
        <v>236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11190</v>
      </c>
      <c r="S23" s="664"/>
      <c r="T23" s="664"/>
      <c r="U23" s="664"/>
      <c r="V23" s="664"/>
      <c r="W23" s="664"/>
      <c r="X23" s="664"/>
      <c r="Y23" s="665"/>
      <c r="Z23" s="723">
        <v>0</v>
      </c>
      <c r="AA23" s="723"/>
      <c r="AB23" s="723"/>
      <c r="AC23" s="723"/>
      <c r="AD23" s="724">
        <v>11190</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1184086</v>
      </c>
      <c r="BH23" s="664"/>
      <c r="BI23" s="664"/>
      <c r="BJ23" s="664"/>
      <c r="BK23" s="664"/>
      <c r="BL23" s="664"/>
      <c r="BM23" s="664"/>
      <c r="BN23" s="665"/>
      <c r="BO23" s="723">
        <v>7.2</v>
      </c>
      <c r="BP23" s="723"/>
      <c r="BQ23" s="723"/>
      <c r="BR23" s="723"/>
      <c r="BS23" s="669" t="s">
        <v>236</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1214021</v>
      </c>
      <c r="S24" s="664"/>
      <c r="T24" s="664"/>
      <c r="U24" s="664"/>
      <c r="V24" s="664"/>
      <c r="W24" s="664"/>
      <c r="X24" s="664"/>
      <c r="Y24" s="665"/>
      <c r="Z24" s="723">
        <v>2.9</v>
      </c>
      <c r="AA24" s="723"/>
      <c r="AB24" s="723"/>
      <c r="AC24" s="723"/>
      <c r="AD24" s="724" t="s">
        <v>129</v>
      </c>
      <c r="AE24" s="724"/>
      <c r="AF24" s="724"/>
      <c r="AG24" s="724"/>
      <c r="AH24" s="724"/>
      <c r="AI24" s="724"/>
      <c r="AJ24" s="724"/>
      <c r="AK24" s="724"/>
      <c r="AL24" s="666" t="s">
        <v>129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236</v>
      </c>
      <c r="BP24" s="723"/>
      <c r="BQ24" s="723"/>
      <c r="BR24" s="723"/>
      <c r="BS24" s="669" t="s">
        <v>236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19110855</v>
      </c>
      <c r="CS24" s="727"/>
      <c r="CT24" s="727"/>
      <c r="CU24" s="727"/>
      <c r="CV24" s="727"/>
      <c r="CW24" s="727"/>
      <c r="CX24" s="727"/>
      <c r="CY24" s="773"/>
      <c r="CZ24" s="774">
        <v>47.4</v>
      </c>
      <c r="DA24" s="743"/>
      <c r="DB24" s="743"/>
      <c r="DC24" s="777"/>
      <c r="DD24" s="772">
        <v>11728995</v>
      </c>
      <c r="DE24" s="727"/>
      <c r="DF24" s="727"/>
      <c r="DG24" s="727"/>
      <c r="DH24" s="727"/>
      <c r="DI24" s="727"/>
      <c r="DJ24" s="727"/>
      <c r="DK24" s="773"/>
      <c r="DL24" s="772">
        <v>11688492</v>
      </c>
      <c r="DM24" s="727"/>
      <c r="DN24" s="727"/>
      <c r="DO24" s="727"/>
      <c r="DP24" s="727"/>
      <c r="DQ24" s="727"/>
      <c r="DR24" s="727"/>
      <c r="DS24" s="727"/>
      <c r="DT24" s="727"/>
      <c r="DU24" s="727"/>
      <c r="DV24" s="773"/>
      <c r="DW24" s="774">
        <v>52</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226638</v>
      </c>
      <c r="S25" s="664"/>
      <c r="T25" s="664"/>
      <c r="U25" s="664"/>
      <c r="V25" s="664"/>
      <c r="W25" s="664"/>
      <c r="X25" s="664"/>
      <c r="Y25" s="665"/>
      <c r="Z25" s="723">
        <v>0.5</v>
      </c>
      <c r="AA25" s="723"/>
      <c r="AB25" s="723"/>
      <c r="AC25" s="723"/>
      <c r="AD25" s="724" t="s">
        <v>236</v>
      </c>
      <c r="AE25" s="724"/>
      <c r="AF25" s="724"/>
      <c r="AG25" s="724"/>
      <c r="AH25" s="724"/>
      <c r="AI25" s="724"/>
      <c r="AJ25" s="724"/>
      <c r="AK25" s="724"/>
      <c r="AL25" s="666" t="s">
        <v>129</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129</v>
      </c>
      <c r="BP25" s="723"/>
      <c r="BQ25" s="723"/>
      <c r="BR25" s="723"/>
      <c r="BS25" s="669" t="s">
        <v>236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5000090</v>
      </c>
      <c r="CS25" s="662"/>
      <c r="CT25" s="662"/>
      <c r="CU25" s="662"/>
      <c r="CV25" s="662"/>
      <c r="CW25" s="662"/>
      <c r="CX25" s="662"/>
      <c r="CY25" s="663"/>
      <c r="CZ25" s="666">
        <v>12.4</v>
      </c>
      <c r="DA25" s="695"/>
      <c r="DB25" s="695"/>
      <c r="DC25" s="696"/>
      <c r="DD25" s="669">
        <v>4632155</v>
      </c>
      <c r="DE25" s="662"/>
      <c r="DF25" s="662"/>
      <c r="DG25" s="662"/>
      <c r="DH25" s="662"/>
      <c r="DI25" s="662"/>
      <c r="DJ25" s="662"/>
      <c r="DK25" s="663"/>
      <c r="DL25" s="669">
        <v>4601191</v>
      </c>
      <c r="DM25" s="662"/>
      <c r="DN25" s="662"/>
      <c r="DO25" s="662"/>
      <c r="DP25" s="662"/>
      <c r="DQ25" s="662"/>
      <c r="DR25" s="662"/>
      <c r="DS25" s="662"/>
      <c r="DT25" s="662"/>
      <c r="DU25" s="662"/>
      <c r="DV25" s="663"/>
      <c r="DW25" s="666">
        <v>20.5</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140441</v>
      </c>
      <c r="S26" s="664"/>
      <c r="T26" s="664"/>
      <c r="U26" s="664"/>
      <c r="V26" s="664"/>
      <c r="W26" s="664"/>
      <c r="X26" s="664"/>
      <c r="Y26" s="665"/>
      <c r="Z26" s="723">
        <v>0.3</v>
      </c>
      <c r="AA26" s="723"/>
      <c r="AB26" s="723"/>
      <c r="AC26" s="723"/>
      <c r="AD26" s="724" t="s">
        <v>236</v>
      </c>
      <c r="AE26" s="724"/>
      <c r="AF26" s="724"/>
      <c r="AG26" s="724"/>
      <c r="AH26" s="724"/>
      <c r="AI26" s="724"/>
      <c r="AJ26" s="724"/>
      <c r="AK26" s="724"/>
      <c r="AL26" s="666" t="s">
        <v>236</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236</v>
      </c>
      <c r="BP26" s="723"/>
      <c r="BQ26" s="723"/>
      <c r="BR26" s="723"/>
      <c r="BS26" s="669" t="s">
        <v>236</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3497705</v>
      </c>
      <c r="CS26" s="664"/>
      <c r="CT26" s="664"/>
      <c r="CU26" s="664"/>
      <c r="CV26" s="664"/>
      <c r="CW26" s="664"/>
      <c r="CX26" s="664"/>
      <c r="CY26" s="665"/>
      <c r="CZ26" s="666">
        <v>8.6999999999999993</v>
      </c>
      <c r="DA26" s="695"/>
      <c r="DB26" s="695"/>
      <c r="DC26" s="696"/>
      <c r="DD26" s="669">
        <v>3170520</v>
      </c>
      <c r="DE26" s="664"/>
      <c r="DF26" s="664"/>
      <c r="DG26" s="664"/>
      <c r="DH26" s="664"/>
      <c r="DI26" s="664"/>
      <c r="DJ26" s="664"/>
      <c r="DK26" s="665"/>
      <c r="DL26" s="669" t="s">
        <v>236</v>
      </c>
      <c r="DM26" s="664"/>
      <c r="DN26" s="664"/>
      <c r="DO26" s="664"/>
      <c r="DP26" s="664"/>
      <c r="DQ26" s="664"/>
      <c r="DR26" s="664"/>
      <c r="DS26" s="664"/>
      <c r="DT26" s="664"/>
      <c r="DU26" s="664"/>
      <c r="DV26" s="665"/>
      <c r="DW26" s="666" t="s">
        <v>236</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6084342</v>
      </c>
      <c r="S27" s="664"/>
      <c r="T27" s="664"/>
      <c r="U27" s="664"/>
      <c r="V27" s="664"/>
      <c r="W27" s="664"/>
      <c r="X27" s="664"/>
      <c r="Y27" s="665"/>
      <c r="Z27" s="723">
        <v>14.5</v>
      </c>
      <c r="AA27" s="723"/>
      <c r="AB27" s="723"/>
      <c r="AC27" s="723"/>
      <c r="AD27" s="724" t="s">
        <v>129</v>
      </c>
      <c r="AE27" s="724"/>
      <c r="AF27" s="724"/>
      <c r="AG27" s="724"/>
      <c r="AH27" s="724"/>
      <c r="AI27" s="724"/>
      <c r="AJ27" s="724"/>
      <c r="AK27" s="724"/>
      <c r="AL27" s="666" t="s">
        <v>129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16425267</v>
      </c>
      <c r="BH27" s="664"/>
      <c r="BI27" s="664"/>
      <c r="BJ27" s="664"/>
      <c r="BK27" s="664"/>
      <c r="BL27" s="664"/>
      <c r="BM27" s="664"/>
      <c r="BN27" s="665"/>
      <c r="BO27" s="723">
        <v>100</v>
      </c>
      <c r="BP27" s="723"/>
      <c r="BQ27" s="723"/>
      <c r="BR27" s="723"/>
      <c r="BS27" s="669">
        <v>103076</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10260997</v>
      </c>
      <c r="CS27" s="662"/>
      <c r="CT27" s="662"/>
      <c r="CU27" s="662"/>
      <c r="CV27" s="662"/>
      <c r="CW27" s="662"/>
      <c r="CX27" s="662"/>
      <c r="CY27" s="663"/>
      <c r="CZ27" s="666">
        <v>25.4</v>
      </c>
      <c r="DA27" s="695"/>
      <c r="DB27" s="695"/>
      <c r="DC27" s="696"/>
      <c r="DD27" s="669">
        <v>3247072</v>
      </c>
      <c r="DE27" s="662"/>
      <c r="DF27" s="662"/>
      <c r="DG27" s="662"/>
      <c r="DH27" s="662"/>
      <c r="DI27" s="662"/>
      <c r="DJ27" s="662"/>
      <c r="DK27" s="663"/>
      <c r="DL27" s="669">
        <v>3237533</v>
      </c>
      <c r="DM27" s="662"/>
      <c r="DN27" s="662"/>
      <c r="DO27" s="662"/>
      <c r="DP27" s="662"/>
      <c r="DQ27" s="662"/>
      <c r="DR27" s="662"/>
      <c r="DS27" s="662"/>
      <c r="DT27" s="662"/>
      <c r="DU27" s="662"/>
      <c r="DV27" s="663"/>
      <c r="DW27" s="666">
        <v>14.4</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v>10250</v>
      </c>
      <c r="S28" s="664"/>
      <c r="T28" s="664"/>
      <c r="U28" s="664"/>
      <c r="V28" s="664"/>
      <c r="W28" s="664"/>
      <c r="X28" s="664"/>
      <c r="Y28" s="665"/>
      <c r="Z28" s="723">
        <v>0</v>
      </c>
      <c r="AA28" s="723"/>
      <c r="AB28" s="723"/>
      <c r="AC28" s="723"/>
      <c r="AD28" s="724">
        <v>10250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3849768</v>
      </c>
      <c r="CS28" s="664"/>
      <c r="CT28" s="664"/>
      <c r="CU28" s="664"/>
      <c r="CV28" s="664"/>
      <c r="CW28" s="664"/>
      <c r="CX28" s="664"/>
      <c r="CY28" s="665"/>
      <c r="CZ28" s="666">
        <v>9.5</v>
      </c>
      <c r="DA28" s="695"/>
      <c r="DB28" s="695"/>
      <c r="DC28" s="696"/>
      <c r="DD28" s="669">
        <v>3849768</v>
      </c>
      <c r="DE28" s="664"/>
      <c r="DF28" s="664"/>
      <c r="DG28" s="664"/>
      <c r="DH28" s="664"/>
      <c r="DI28" s="664"/>
      <c r="DJ28" s="664"/>
      <c r="DK28" s="665"/>
      <c r="DL28" s="669">
        <v>3849768</v>
      </c>
      <c r="DM28" s="664"/>
      <c r="DN28" s="664"/>
      <c r="DO28" s="664"/>
      <c r="DP28" s="664"/>
      <c r="DQ28" s="664"/>
      <c r="DR28" s="664"/>
      <c r="DS28" s="664"/>
      <c r="DT28" s="664"/>
      <c r="DU28" s="664"/>
      <c r="DV28" s="665"/>
      <c r="DW28" s="666">
        <v>17.100000000000001</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2330721</v>
      </c>
      <c r="S29" s="664"/>
      <c r="T29" s="664"/>
      <c r="U29" s="664"/>
      <c r="V29" s="664"/>
      <c r="W29" s="664"/>
      <c r="X29" s="664"/>
      <c r="Y29" s="665"/>
      <c r="Z29" s="723">
        <v>5.5</v>
      </c>
      <c r="AA29" s="723"/>
      <c r="AB29" s="723"/>
      <c r="AC29" s="723"/>
      <c r="AD29" s="724" t="s">
        <v>129</v>
      </c>
      <c r="AE29" s="724"/>
      <c r="AF29" s="724"/>
      <c r="AG29" s="724"/>
      <c r="AH29" s="724"/>
      <c r="AI29" s="724"/>
      <c r="AJ29" s="724"/>
      <c r="AK29" s="724"/>
      <c r="AL29" s="666" t="s">
        <v>236</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3849768</v>
      </c>
      <c r="CS29" s="662"/>
      <c r="CT29" s="662"/>
      <c r="CU29" s="662"/>
      <c r="CV29" s="662"/>
      <c r="CW29" s="662"/>
      <c r="CX29" s="662"/>
      <c r="CY29" s="663"/>
      <c r="CZ29" s="666">
        <v>9.5</v>
      </c>
      <c r="DA29" s="695"/>
      <c r="DB29" s="695"/>
      <c r="DC29" s="696"/>
      <c r="DD29" s="669">
        <v>3849768</v>
      </c>
      <c r="DE29" s="662"/>
      <c r="DF29" s="662"/>
      <c r="DG29" s="662"/>
      <c r="DH29" s="662"/>
      <c r="DI29" s="662"/>
      <c r="DJ29" s="662"/>
      <c r="DK29" s="663"/>
      <c r="DL29" s="669">
        <v>3849768</v>
      </c>
      <c r="DM29" s="662"/>
      <c r="DN29" s="662"/>
      <c r="DO29" s="662"/>
      <c r="DP29" s="662"/>
      <c r="DQ29" s="662"/>
      <c r="DR29" s="662"/>
      <c r="DS29" s="662"/>
      <c r="DT29" s="662"/>
      <c r="DU29" s="662"/>
      <c r="DV29" s="663"/>
      <c r="DW29" s="666">
        <v>17.100000000000001</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50288</v>
      </c>
      <c r="S30" s="664"/>
      <c r="T30" s="664"/>
      <c r="U30" s="664"/>
      <c r="V30" s="664"/>
      <c r="W30" s="664"/>
      <c r="X30" s="664"/>
      <c r="Y30" s="665"/>
      <c r="Z30" s="723">
        <v>0.1</v>
      </c>
      <c r="AA30" s="723"/>
      <c r="AB30" s="723"/>
      <c r="AC30" s="723"/>
      <c r="AD30" s="724" t="s">
        <v>236</v>
      </c>
      <c r="AE30" s="724"/>
      <c r="AF30" s="724"/>
      <c r="AG30" s="724"/>
      <c r="AH30" s="724"/>
      <c r="AI30" s="724"/>
      <c r="AJ30" s="724"/>
      <c r="AK30" s="724"/>
      <c r="AL30" s="666" t="s">
        <v>129</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98.9</v>
      </c>
      <c r="BH30" s="742"/>
      <c r="BI30" s="742"/>
      <c r="BJ30" s="742"/>
      <c r="BK30" s="742"/>
      <c r="BL30" s="742"/>
      <c r="BM30" s="743">
        <v>97</v>
      </c>
      <c r="BN30" s="742"/>
      <c r="BO30" s="742"/>
      <c r="BP30" s="742"/>
      <c r="BQ30" s="744"/>
      <c r="BR30" s="741">
        <v>98.7</v>
      </c>
      <c r="BS30" s="742"/>
      <c r="BT30" s="742"/>
      <c r="BU30" s="742"/>
      <c r="BV30" s="742"/>
      <c r="BW30" s="742"/>
      <c r="BX30" s="743">
        <v>96.2</v>
      </c>
      <c r="BY30" s="742"/>
      <c r="BZ30" s="742"/>
      <c r="CA30" s="742"/>
      <c r="CB30" s="744"/>
      <c r="CD30" s="747"/>
      <c r="CE30" s="748"/>
      <c r="CF30" s="705" t="s">
        <v>313</v>
      </c>
      <c r="CG30" s="702"/>
      <c r="CH30" s="702"/>
      <c r="CI30" s="702"/>
      <c r="CJ30" s="702"/>
      <c r="CK30" s="702"/>
      <c r="CL30" s="702"/>
      <c r="CM30" s="702"/>
      <c r="CN30" s="702"/>
      <c r="CO30" s="702"/>
      <c r="CP30" s="702"/>
      <c r="CQ30" s="703"/>
      <c r="CR30" s="661">
        <v>3654692</v>
      </c>
      <c r="CS30" s="664"/>
      <c r="CT30" s="664"/>
      <c r="CU30" s="664"/>
      <c r="CV30" s="664"/>
      <c r="CW30" s="664"/>
      <c r="CX30" s="664"/>
      <c r="CY30" s="665"/>
      <c r="CZ30" s="666">
        <v>9.1</v>
      </c>
      <c r="DA30" s="695"/>
      <c r="DB30" s="695"/>
      <c r="DC30" s="696"/>
      <c r="DD30" s="669">
        <v>3654692</v>
      </c>
      <c r="DE30" s="664"/>
      <c r="DF30" s="664"/>
      <c r="DG30" s="664"/>
      <c r="DH30" s="664"/>
      <c r="DI30" s="664"/>
      <c r="DJ30" s="664"/>
      <c r="DK30" s="665"/>
      <c r="DL30" s="669">
        <v>3654692</v>
      </c>
      <c r="DM30" s="664"/>
      <c r="DN30" s="664"/>
      <c r="DO30" s="664"/>
      <c r="DP30" s="664"/>
      <c r="DQ30" s="664"/>
      <c r="DR30" s="664"/>
      <c r="DS30" s="664"/>
      <c r="DT30" s="664"/>
      <c r="DU30" s="664"/>
      <c r="DV30" s="665"/>
      <c r="DW30" s="666">
        <v>16.2</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12379</v>
      </c>
      <c r="S31" s="664"/>
      <c r="T31" s="664"/>
      <c r="U31" s="664"/>
      <c r="V31" s="664"/>
      <c r="W31" s="664"/>
      <c r="X31" s="664"/>
      <c r="Y31" s="665"/>
      <c r="Z31" s="723">
        <v>0</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98.6</v>
      </c>
      <c r="BH31" s="662"/>
      <c r="BI31" s="662"/>
      <c r="BJ31" s="662"/>
      <c r="BK31" s="662"/>
      <c r="BL31" s="662"/>
      <c r="BM31" s="667">
        <v>96.3</v>
      </c>
      <c r="BN31" s="740"/>
      <c r="BO31" s="740"/>
      <c r="BP31" s="740"/>
      <c r="BQ31" s="701"/>
      <c r="BR31" s="739">
        <v>98.4</v>
      </c>
      <c r="BS31" s="662"/>
      <c r="BT31" s="662"/>
      <c r="BU31" s="662"/>
      <c r="BV31" s="662"/>
      <c r="BW31" s="662"/>
      <c r="BX31" s="667">
        <v>95.4</v>
      </c>
      <c r="BY31" s="740"/>
      <c r="BZ31" s="740"/>
      <c r="CA31" s="740"/>
      <c r="CB31" s="701"/>
      <c r="CD31" s="747"/>
      <c r="CE31" s="748"/>
      <c r="CF31" s="705" t="s">
        <v>317</v>
      </c>
      <c r="CG31" s="702"/>
      <c r="CH31" s="702"/>
      <c r="CI31" s="702"/>
      <c r="CJ31" s="702"/>
      <c r="CK31" s="702"/>
      <c r="CL31" s="702"/>
      <c r="CM31" s="702"/>
      <c r="CN31" s="702"/>
      <c r="CO31" s="702"/>
      <c r="CP31" s="702"/>
      <c r="CQ31" s="703"/>
      <c r="CR31" s="661">
        <v>195076</v>
      </c>
      <c r="CS31" s="662"/>
      <c r="CT31" s="662"/>
      <c r="CU31" s="662"/>
      <c r="CV31" s="662"/>
      <c r="CW31" s="662"/>
      <c r="CX31" s="662"/>
      <c r="CY31" s="663"/>
      <c r="CZ31" s="666">
        <v>0.5</v>
      </c>
      <c r="DA31" s="695"/>
      <c r="DB31" s="695"/>
      <c r="DC31" s="696"/>
      <c r="DD31" s="669">
        <v>195076</v>
      </c>
      <c r="DE31" s="662"/>
      <c r="DF31" s="662"/>
      <c r="DG31" s="662"/>
      <c r="DH31" s="662"/>
      <c r="DI31" s="662"/>
      <c r="DJ31" s="662"/>
      <c r="DK31" s="663"/>
      <c r="DL31" s="669">
        <v>195076</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1402449</v>
      </c>
      <c r="S32" s="664"/>
      <c r="T32" s="664"/>
      <c r="U32" s="664"/>
      <c r="V32" s="664"/>
      <c r="W32" s="664"/>
      <c r="X32" s="664"/>
      <c r="Y32" s="665"/>
      <c r="Z32" s="723">
        <v>3.3</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99.2</v>
      </c>
      <c r="BH32" s="677"/>
      <c r="BI32" s="677"/>
      <c r="BJ32" s="677"/>
      <c r="BK32" s="677"/>
      <c r="BL32" s="677"/>
      <c r="BM32" s="721">
        <v>97.4</v>
      </c>
      <c r="BN32" s="677"/>
      <c r="BO32" s="677"/>
      <c r="BP32" s="677"/>
      <c r="BQ32" s="714"/>
      <c r="BR32" s="738">
        <v>99</v>
      </c>
      <c r="BS32" s="677"/>
      <c r="BT32" s="677"/>
      <c r="BU32" s="677"/>
      <c r="BV32" s="677"/>
      <c r="BW32" s="677"/>
      <c r="BX32" s="721">
        <v>96.8</v>
      </c>
      <c r="BY32" s="677"/>
      <c r="BZ32" s="677"/>
      <c r="CA32" s="677"/>
      <c r="CB32" s="714"/>
      <c r="CD32" s="749"/>
      <c r="CE32" s="750"/>
      <c r="CF32" s="705" t="s">
        <v>320</v>
      </c>
      <c r="CG32" s="702"/>
      <c r="CH32" s="702"/>
      <c r="CI32" s="702"/>
      <c r="CJ32" s="702"/>
      <c r="CK32" s="702"/>
      <c r="CL32" s="702"/>
      <c r="CM32" s="702"/>
      <c r="CN32" s="702"/>
      <c r="CO32" s="702"/>
      <c r="CP32" s="702"/>
      <c r="CQ32" s="703"/>
      <c r="CR32" s="661" t="s">
        <v>236</v>
      </c>
      <c r="CS32" s="664"/>
      <c r="CT32" s="664"/>
      <c r="CU32" s="664"/>
      <c r="CV32" s="664"/>
      <c r="CW32" s="664"/>
      <c r="CX32" s="664"/>
      <c r="CY32" s="665"/>
      <c r="CZ32" s="666" t="s">
        <v>236</v>
      </c>
      <c r="DA32" s="695"/>
      <c r="DB32" s="695"/>
      <c r="DC32" s="696"/>
      <c r="DD32" s="669" t="s">
        <v>236</v>
      </c>
      <c r="DE32" s="664"/>
      <c r="DF32" s="664"/>
      <c r="DG32" s="664"/>
      <c r="DH32" s="664"/>
      <c r="DI32" s="664"/>
      <c r="DJ32" s="664"/>
      <c r="DK32" s="665"/>
      <c r="DL32" s="669" t="s">
        <v>236</v>
      </c>
      <c r="DM32" s="664"/>
      <c r="DN32" s="664"/>
      <c r="DO32" s="664"/>
      <c r="DP32" s="664"/>
      <c r="DQ32" s="664"/>
      <c r="DR32" s="664"/>
      <c r="DS32" s="664"/>
      <c r="DT32" s="664"/>
      <c r="DU32" s="664"/>
      <c r="DV32" s="665"/>
      <c r="DW32" s="666" t="s">
        <v>236</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1862367</v>
      </c>
      <c r="S33" s="664"/>
      <c r="T33" s="664"/>
      <c r="U33" s="664"/>
      <c r="V33" s="664"/>
      <c r="W33" s="664"/>
      <c r="X33" s="664"/>
      <c r="Y33" s="665"/>
      <c r="Z33" s="723">
        <v>4.4000000000000004</v>
      </c>
      <c r="AA33" s="723"/>
      <c r="AB33" s="723"/>
      <c r="AC33" s="723"/>
      <c r="AD33" s="724" t="s">
        <v>236</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17199021</v>
      </c>
      <c r="CS33" s="662"/>
      <c r="CT33" s="662"/>
      <c r="CU33" s="662"/>
      <c r="CV33" s="662"/>
      <c r="CW33" s="662"/>
      <c r="CX33" s="662"/>
      <c r="CY33" s="663"/>
      <c r="CZ33" s="666">
        <v>42.6</v>
      </c>
      <c r="DA33" s="695"/>
      <c r="DB33" s="695"/>
      <c r="DC33" s="696"/>
      <c r="DD33" s="669">
        <v>12601914</v>
      </c>
      <c r="DE33" s="662"/>
      <c r="DF33" s="662"/>
      <c r="DG33" s="662"/>
      <c r="DH33" s="662"/>
      <c r="DI33" s="662"/>
      <c r="DJ33" s="662"/>
      <c r="DK33" s="663"/>
      <c r="DL33" s="669">
        <v>10085284</v>
      </c>
      <c r="DM33" s="662"/>
      <c r="DN33" s="662"/>
      <c r="DO33" s="662"/>
      <c r="DP33" s="662"/>
      <c r="DQ33" s="662"/>
      <c r="DR33" s="662"/>
      <c r="DS33" s="662"/>
      <c r="DT33" s="662"/>
      <c r="DU33" s="662"/>
      <c r="DV33" s="663"/>
      <c r="DW33" s="666">
        <v>44.8</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409075</v>
      </c>
      <c r="S34" s="664"/>
      <c r="T34" s="664"/>
      <c r="U34" s="664"/>
      <c r="V34" s="664"/>
      <c r="W34" s="664"/>
      <c r="X34" s="664"/>
      <c r="Y34" s="665"/>
      <c r="Z34" s="723">
        <v>1</v>
      </c>
      <c r="AA34" s="723"/>
      <c r="AB34" s="723"/>
      <c r="AC34" s="723"/>
      <c r="AD34" s="724">
        <v>203</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6563068</v>
      </c>
      <c r="CS34" s="664"/>
      <c r="CT34" s="664"/>
      <c r="CU34" s="664"/>
      <c r="CV34" s="664"/>
      <c r="CW34" s="664"/>
      <c r="CX34" s="664"/>
      <c r="CY34" s="665"/>
      <c r="CZ34" s="666">
        <v>16.3</v>
      </c>
      <c r="DA34" s="695"/>
      <c r="DB34" s="695"/>
      <c r="DC34" s="696"/>
      <c r="DD34" s="669">
        <v>4972641</v>
      </c>
      <c r="DE34" s="664"/>
      <c r="DF34" s="664"/>
      <c r="DG34" s="664"/>
      <c r="DH34" s="664"/>
      <c r="DI34" s="664"/>
      <c r="DJ34" s="664"/>
      <c r="DK34" s="665"/>
      <c r="DL34" s="669">
        <v>4588547</v>
      </c>
      <c r="DM34" s="664"/>
      <c r="DN34" s="664"/>
      <c r="DO34" s="664"/>
      <c r="DP34" s="664"/>
      <c r="DQ34" s="664"/>
      <c r="DR34" s="664"/>
      <c r="DS34" s="664"/>
      <c r="DT34" s="664"/>
      <c r="DU34" s="664"/>
      <c r="DV34" s="665"/>
      <c r="DW34" s="666">
        <v>20.399999999999999</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5821755</v>
      </c>
      <c r="S35" s="664"/>
      <c r="T35" s="664"/>
      <c r="U35" s="664"/>
      <c r="V35" s="664"/>
      <c r="W35" s="664"/>
      <c r="X35" s="664"/>
      <c r="Y35" s="665"/>
      <c r="Z35" s="723">
        <v>13.8</v>
      </c>
      <c r="AA35" s="723"/>
      <c r="AB35" s="723"/>
      <c r="AC35" s="723"/>
      <c r="AD35" s="724" t="s">
        <v>129</v>
      </c>
      <c r="AE35" s="724"/>
      <c r="AF35" s="724"/>
      <c r="AG35" s="724"/>
      <c r="AH35" s="724"/>
      <c r="AI35" s="724"/>
      <c r="AJ35" s="724"/>
      <c r="AK35" s="724"/>
      <c r="AL35" s="666" t="s">
        <v>236</v>
      </c>
      <c r="AM35" s="667"/>
      <c r="AN35" s="667"/>
      <c r="AO35" s="725"/>
      <c r="AP35" s="234"/>
      <c r="AQ35" s="729" t="s">
        <v>328</v>
      </c>
      <c r="AR35" s="730"/>
      <c r="AS35" s="730"/>
      <c r="AT35" s="730"/>
      <c r="AU35" s="730"/>
      <c r="AV35" s="730"/>
      <c r="AW35" s="730"/>
      <c r="AX35" s="730"/>
      <c r="AY35" s="731"/>
      <c r="AZ35" s="726">
        <v>3520185</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160958</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241289</v>
      </c>
      <c r="CS35" s="662"/>
      <c r="CT35" s="662"/>
      <c r="CU35" s="662"/>
      <c r="CV35" s="662"/>
      <c r="CW35" s="662"/>
      <c r="CX35" s="662"/>
      <c r="CY35" s="663"/>
      <c r="CZ35" s="666">
        <v>0.6</v>
      </c>
      <c r="DA35" s="695"/>
      <c r="DB35" s="695"/>
      <c r="DC35" s="696"/>
      <c r="DD35" s="669">
        <v>214485</v>
      </c>
      <c r="DE35" s="662"/>
      <c r="DF35" s="662"/>
      <c r="DG35" s="662"/>
      <c r="DH35" s="662"/>
      <c r="DI35" s="662"/>
      <c r="DJ35" s="662"/>
      <c r="DK35" s="663"/>
      <c r="DL35" s="669">
        <v>214485</v>
      </c>
      <c r="DM35" s="662"/>
      <c r="DN35" s="662"/>
      <c r="DO35" s="662"/>
      <c r="DP35" s="662"/>
      <c r="DQ35" s="662"/>
      <c r="DR35" s="662"/>
      <c r="DS35" s="662"/>
      <c r="DT35" s="662"/>
      <c r="DU35" s="662"/>
      <c r="DV35" s="663"/>
      <c r="DW35" s="666">
        <v>1</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236</v>
      </c>
      <c r="AA36" s="723"/>
      <c r="AB36" s="723"/>
      <c r="AC36" s="723"/>
      <c r="AD36" s="724" t="s">
        <v>236</v>
      </c>
      <c r="AE36" s="724"/>
      <c r="AF36" s="724"/>
      <c r="AG36" s="724"/>
      <c r="AH36" s="724"/>
      <c r="AI36" s="724"/>
      <c r="AJ36" s="724"/>
      <c r="AK36" s="724"/>
      <c r="AL36" s="666" t="s">
        <v>129</v>
      </c>
      <c r="AM36" s="667"/>
      <c r="AN36" s="667"/>
      <c r="AO36" s="725"/>
      <c r="AQ36" s="698" t="s">
        <v>332</v>
      </c>
      <c r="AR36" s="699"/>
      <c r="AS36" s="699"/>
      <c r="AT36" s="699"/>
      <c r="AU36" s="699"/>
      <c r="AV36" s="699"/>
      <c r="AW36" s="699"/>
      <c r="AX36" s="699"/>
      <c r="AY36" s="700"/>
      <c r="AZ36" s="661">
        <v>268344</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207394</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3189650</v>
      </c>
      <c r="CS36" s="664"/>
      <c r="CT36" s="664"/>
      <c r="CU36" s="664"/>
      <c r="CV36" s="664"/>
      <c r="CW36" s="664"/>
      <c r="CX36" s="664"/>
      <c r="CY36" s="665"/>
      <c r="CZ36" s="666">
        <v>7.9</v>
      </c>
      <c r="DA36" s="695"/>
      <c r="DB36" s="695"/>
      <c r="DC36" s="696"/>
      <c r="DD36" s="669">
        <v>2938844</v>
      </c>
      <c r="DE36" s="664"/>
      <c r="DF36" s="664"/>
      <c r="DG36" s="664"/>
      <c r="DH36" s="664"/>
      <c r="DI36" s="664"/>
      <c r="DJ36" s="664"/>
      <c r="DK36" s="665"/>
      <c r="DL36" s="669">
        <v>2843984</v>
      </c>
      <c r="DM36" s="664"/>
      <c r="DN36" s="664"/>
      <c r="DO36" s="664"/>
      <c r="DP36" s="664"/>
      <c r="DQ36" s="664"/>
      <c r="DR36" s="664"/>
      <c r="DS36" s="664"/>
      <c r="DT36" s="664"/>
      <c r="DU36" s="664"/>
      <c r="DV36" s="665"/>
      <c r="DW36" s="666">
        <v>12.6</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1531055</v>
      </c>
      <c r="S37" s="664"/>
      <c r="T37" s="664"/>
      <c r="U37" s="664"/>
      <c r="V37" s="664"/>
      <c r="W37" s="664"/>
      <c r="X37" s="664"/>
      <c r="Y37" s="665"/>
      <c r="Z37" s="723">
        <v>3.6</v>
      </c>
      <c r="AA37" s="723"/>
      <c r="AB37" s="723"/>
      <c r="AC37" s="723"/>
      <c r="AD37" s="724" t="s">
        <v>236</v>
      </c>
      <c r="AE37" s="724"/>
      <c r="AF37" s="724"/>
      <c r="AG37" s="724"/>
      <c r="AH37" s="724"/>
      <c r="AI37" s="724"/>
      <c r="AJ37" s="724"/>
      <c r="AK37" s="724"/>
      <c r="AL37" s="666" t="s">
        <v>129</v>
      </c>
      <c r="AM37" s="667"/>
      <c r="AN37" s="667"/>
      <c r="AO37" s="725"/>
      <c r="AQ37" s="698" t="s">
        <v>336</v>
      </c>
      <c r="AR37" s="699"/>
      <c r="AS37" s="699"/>
      <c r="AT37" s="699"/>
      <c r="AU37" s="699"/>
      <c r="AV37" s="699"/>
      <c r="AW37" s="699"/>
      <c r="AX37" s="699"/>
      <c r="AY37" s="700"/>
      <c r="AZ37" s="661">
        <v>12960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14988</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1443906</v>
      </c>
      <c r="CS37" s="662"/>
      <c r="CT37" s="662"/>
      <c r="CU37" s="662"/>
      <c r="CV37" s="662"/>
      <c r="CW37" s="662"/>
      <c r="CX37" s="662"/>
      <c r="CY37" s="663"/>
      <c r="CZ37" s="666">
        <v>3.6</v>
      </c>
      <c r="DA37" s="695"/>
      <c r="DB37" s="695"/>
      <c r="DC37" s="696"/>
      <c r="DD37" s="669">
        <v>1443906</v>
      </c>
      <c r="DE37" s="662"/>
      <c r="DF37" s="662"/>
      <c r="DG37" s="662"/>
      <c r="DH37" s="662"/>
      <c r="DI37" s="662"/>
      <c r="DJ37" s="662"/>
      <c r="DK37" s="663"/>
      <c r="DL37" s="669">
        <v>1443906</v>
      </c>
      <c r="DM37" s="662"/>
      <c r="DN37" s="662"/>
      <c r="DO37" s="662"/>
      <c r="DP37" s="662"/>
      <c r="DQ37" s="662"/>
      <c r="DR37" s="662"/>
      <c r="DS37" s="662"/>
      <c r="DT37" s="662"/>
      <c r="DU37" s="662"/>
      <c r="DV37" s="663"/>
      <c r="DW37" s="666">
        <v>6.4</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42050725</v>
      </c>
      <c r="S38" s="713"/>
      <c r="T38" s="713"/>
      <c r="U38" s="713"/>
      <c r="V38" s="713"/>
      <c r="W38" s="713"/>
      <c r="X38" s="713"/>
      <c r="Y38" s="718"/>
      <c r="Z38" s="719">
        <v>100</v>
      </c>
      <c r="AA38" s="719"/>
      <c r="AB38" s="719"/>
      <c r="AC38" s="719"/>
      <c r="AD38" s="720">
        <v>20967513</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129</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22896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3238881</v>
      </c>
      <c r="CS38" s="664"/>
      <c r="CT38" s="664"/>
      <c r="CU38" s="664"/>
      <c r="CV38" s="664"/>
      <c r="CW38" s="664"/>
      <c r="CX38" s="664"/>
      <c r="CY38" s="665"/>
      <c r="CZ38" s="666">
        <v>8</v>
      </c>
      <c r="DA38" s="695"/>
      <c r="DB38" s="695"/>
      <c r="DC38" s="696"/>
      <c r="DD38" s="669">
        <v>2805930</v>
      </c>
      <c r="DE38" s="664"/>
      <c r="DF38" s="664"/>
      <c r="DG38" s="664"/>
      <c r="DH38" s="664"/>
      <c r="DI38" s="664"/>
      <c r="DJ38" s="664"/>
      <c r="DK38" s="665"/>
      <c r="DL38" s="669">
        <v>2438268</v>
      </c>
      <c r="DM38" s="664"/>
      <c r="DN38" s="664"/>
      <c r="DO38" s="664"/>
      <c r="DP38" s="664"/>
      <c r="DQ38" s="664"/>
      <c r="DR38" s="664"/>
      <c r="DS38" s="664"/>
      <c r="DT38" s="664"/>
      <c r="DU38" s="664"/>
      <c r="DV38" s="665"/>
      <c r="DW38" s="666">
        <v>10.8</v>
      </c>
      <c r="DX38" s="695"/>
      <c r="DY38" s="695"/>
      <c r="DZ38" s="695"/>
      <c r="EA38" s="695"/>
      <c r="EB38" s="695"/>
      <c r="EC38" s="697"/>
    </row>
    <row r="39" spans="2:133" ht="11.25" customHeight="1">
      <c r="AQ39" s="698" t="s">
        <v>343</v>
      </c>
      <c r="AR39" s="699"/>
      <c r="AS39" s="699"/>
      <c r="AT39" s="699"/>
      <c r="AU39" s="699"/>
      <c r="AV39" s="699"/>
      <c r="AW39" s="699"/>
      <c r="AX39" s="699"/>
      <c r="AY39" s="700"/>
      <c r="AZ39" s="661" t="s">
        <v>236</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92</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3958158</v>
      </c>
      <c r="CS39" s="662"/>
      <c r="CT39" s="662"/>
      <c r="CU39" s="662"/>
      <c r="CV39" s="662"/>
      <c r="CW39" s="662"/>
      <c r="CX39" s="662"/>
      <c r="CY39" s="663"/>
      <c r="CZ39" s="666">
        <v>9.8000000000000007</v>
      </c>
      <c r="DA39" s="695"/>
      <c r="DB39" s="695"/>
      <c r="DC39" s="696"/>
      <c r="DD39" s="669">
        <v>1670014</v>
      </c>
      <c r="DE39" s="662"/>
      <c r="DF39" s="662"/>
      <c r="DG39" s="662"/>
      <c r="DH39" s="662"/>
      <c r="DI39" s="662"/>
      <c r="DJ39" s="662"/>
      <c r="DK39" s="663"/>
      <c r="DL39" s="669" t="s">
        <v>236</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347</v>
      </c>
      <c r="AR40" s="699"/>
      <c r="AS40" s="699"/>
      <c r="AT40" s="699"/>
      <c r="AU40" s="699"/>
      <c r="AV40" s="699"/>
      <c r="AW40" s="699"/>
      <c r="AX40" s="699"/>
      <c r="AY40" s="700"/>
      <c r="AZ40" s="661">
        <v>998664</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7975</v>
      </c>
      <c r="CS40" s="664"/>
      <c r="CT40" s="664"/>
      <c r="CU40" s="664"/>
      <c r="CV40" s="664"/>
      <c r="CW40" s="664"/>
      <c r="CX40" s="664"/>
      <c r="CY40" s="665"/>
      <c r="CZ40" s="666">
        <v>0</v>
      </c>
      <c r="DA40" s="695"/>
      <c r="DB40" s="695"/>
      <c r="DC40" s="696"/>
      <c r="DD40" s="669" t="s">
        <v>236</v>
      </c>
      <c r="DE40" s="664"/>
      <c r="DF40" s="664"/>
      <c r="DG40" s="664"/>
      <c r="DH40" s="664"/>
      <c r="DI40" s="664"/>
      <c r="DJ40" s="664"/>
      <c r="DK40" s="665"/>
      <c r="DL40" s="669" t="s">
        <v>129</v>
      </c>
      <c r="DM40" s="664"/>
      <c r="DN40" s="664"/>
      <c r="DO40" s="664"/>
      <c r="DP40" s="664"/>
      <c r="DQ40" s="664"/>
      <c r="DR40" s="664"/>
      <c r="DS40" s="664"/>
      <c r="DT40" s="664"/>
      <c r="DU40" s="664"/>
      <c r="DV40" s="665"/>
      <c r="DW40" s="666" t="s">
        <v>236</v>
      </c>
      <c r="DX40" s="695"/>
      <c r="DY40" s="695"/>
      <c r="DZ40" s="695"/>
      <c r="EA40" s="695"/>
      <c r="EB40" s="695"/>
      <c r="EC40" s="697"/>
    </row>
    <row r="41" spans="2:133" ht="11.25" customHeight="1">
      <c r="AQ41" s="710" t="s">
        <v>350</v>
      </c>
      <c r="AR41" s="711"/>
      <c r="AS41" s="711"/>
      <c r="AT41" s="711"/>
      <c r="AU41" s="711"/>
      <c r="AV41" s="711"/>
      <c r="AW41" s="711"/>
      <c r="AX41" s="711"/>
      <c r="AY41" s="712"/>
      <c r="AZ41" s="676">
        <v>2240217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291</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129</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4041513</v>
      </c>
      <c r="CS42" s="664"/>
      <c r="CT42" s="664"/>
      <c r="CU42" s="664"/>
      <c r="CV42" s="664"/>
      <c r="CW42" s="664"/>
      <c r="CX42" s="664"/>
      <c r="CY42" s="665"/>
      <c r="CZ42" s="666">
        <v>10</v>
      </c>
      <c r="DA42" s="667"/>
      <c r="DB42" s="667"/>
      <c r="DC42" s="668"/>
      <c r="DD42" s="669">
        <v>779964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104990</v>
      </c>
      <c r="CS43" s="662"/>
      <c r="CT43" s="662"/>
      <c r="CU43" s="662"/>
      <c r="CV43" s="662"/>
      <c r="CW43" s="662"/>
      <c r="CX43" s="662"/>
      <c r="CY43" s="663"/>
      <c r="CZ43" s="666">
        <v>0.3</v>
      </c>
      <c r="DA43" s="695"/>
      <c r="DB43" s="695"/>
      <c r="DC43" s="696"/>
      <c r="DD43" s="669">
        <v>104990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3984751</v>
      </c>
      <c r="CS44" s="664"/>
      <c r="CT44" s="664"/>
      <c r="CU44" s="664"/>
      <c r="CV44" s="664"/>
      <c r="CW44" s="664"/>
      <c r="CX44" s="664"/>
      <c r="CY44" s="665"/>
      <c r="CZ44" s="666">
        <v>9.9</v>
      </c>
      <c r="DA44" s="667"/>
      <c r="DB44" s="667"/>
      <c r="DC44" s="668"/>
      <c r="DD44" s="669">
        <v>748537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969054</v>
      </c>
      <c r="CS45" s="662"/>
      <c r="CT45" s="662"/>
      <c r="CU45" s="662"/>
      <c r="CV45" s="662"/>
      <c r="CW45" s="662"/>
      <c r="CX45" s="662"/>
      <c r="CY45" s="663"/>
      <c r="CZ45" s="666">
        <v>2.4</v>
      </c>
      <c r="DA45" s="695"/>
      <c r="DB45" s="695"/>
      <c r="DC45" s="696"/>
      <c r="DD45" s="669">
        <v>45760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3015697</v>
      </c>
      <c r="CS46" s="664"/>
      <c r="CT46" s="664"/>
      <c r="CU46" s="664"/>
      <c r="CV46" s="664"/>
      <c r="CW46" s="664"/>
      <c r="CX46" s="664"/>
      <c r="CY46" s="665"/>
      <c r="CZ46" s="666">
        <v>7.5</v>
      </c>
      <c r="DA46" s="667"/>
      <c r="DB46" s="667"/>
      <c r="DC46" s="668"/>
      <c r="DD46" s="669">
        <v>702777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56762</v>
      </c>
      <c r="CS47" s="662"/>
      <c r="CT47" s="662"/>
      <c r="CU47" s="662"/>
      <c r="CV47" s="662"/>
      <c r="CW47" s="662"/>
      <c r="CX47" s="662"/>
      <c r="CY47" s="663"/>
      <c r="CZ47" s="666">
        <v>0.1</v>
      </c>
      <c r="DA47" s="695"/>
      <c r="DB47" s="695"/>
      <c r="DC47" s="696"/>
      <c r="DD47" s="669">
        <v>31427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236</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40351389</v>
      </c>
      <c r="CS49" s="677"/>
      <c r="CT49" s="677"/>
      <c r="CU49" s="677"/>
      <c r="CV49" s="677"/>
      <c r="CW49" s="677"/>
      <c r="CX49" s="677"/>
      <c r="CY49" s="678"/>
      <c r="CZ49" s="679">
        <v>100</v>
      </c>
      <c r="DA49" s="680"/>
      <c r="DB49" s="680"/>
      <c r="DC49" s="681"/>
      <c r="DD49" s="682">
        <v>25110873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aLPDGchTOKVLVlMpqPJ/hobAp41zHPwV5zlWb+BrzyUsvKk4mGgpgY1Pq/ng3sFR8MLlFWZyRMvWE/GZrXpicA==" saltValue="8g5XSZCTvmhfe0aTBEbm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42051</v>
      </c>
      <c r="R7" s="1194"/>
      <c r="S7" s="1194"/>
      <c r="T7" s="1194"/>
      <c r="U7" s="1194"/>
      <c r="V7" s="1194">
        <v>40351</v>
      </c>
      <c r="W7" s="1194"/>
      <c r="X7" s="1194"/>
      <c r="Y7" s="1194"/>
      <c r="Z7" s="1194"/>
      <c r="AA7" s="1194">
        <v>1699</v>
      </c>
      <c r="AB7" s="1194"/>
      <c r="AC7" s="1194"/>
      <c r="AD7" s="1194"/>
      <c r="AE7" s="1195"/>
      <c r="AF7" s="1196">
        <v>1345</v>
      </c>
      <c r="AG7" s="1197"/>
      <c r="AH7" s="1197"/>
      <c r="AI7" s="1197"/>
      <c r="AJ7" s="1198"/>
      <c r="AK7" s="1180">
        <v>1402</v>
      </c>
      <c r="AL7" s="1181"/>
      <c r="AM7" s="1181"/>
      <c r="AN7" s="1181"/>
      <c r="AO7" s="1181"/>
      <c r="AP7" s="1181">
        <v>41843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3</v>
      </c>
      <c r="CI7" s="1178"/>
      <c r="CJ7" s="1178"/>
      <c r="CK7" s="1178"/>
      <c r="CL7" s="1179"/>
      <c r="CM7" s="1177">
        <v>48</v>
      </c>
      <c r="CN7" s="1178"/>
      <c r="CO7" s="1178"/>
      <c r="CP7" s="1178"/>
      <c r="CQ7" s="1179"/>
      <c r="CR7" s="1177">
        <v>4</v>
      </c>
      <c r="CS7" s="1178"/>
      <c r="CT7" s="1178"/>
      <c r="CU7" s="1178"/>
      <c r="CV7" s="1179"/>
      <c r="CW7" s="1177" t="s">
        <v>577</v>
      </c>
      <c r="CX7" s="1178"/>
      <c r="CY7" s="1178"/>
      <c r="CZ7" s="1178"/>
      <c r="DA7" s="1179"/>
      <c r="DB7" s="1177">
        <v>1846</v>
      </c>
      <c r="DC7" s="1178"/>
      <c r="DD7" s="1178"/>
      <c r="DE7" s="1178"/>
      <c r="DF7" s="1179"/>
      <c r="DG7" s="1177" t="s">
        <v>578</v>
      </c>
      <c r="DH7" s="1178"/>
      <c r="DI7" s="1178"/>
      <c r="DJ7" s="1178"/>
      <c r="DK7" s="1179"/>
      <c r="DL7" s="1177" t="s">
        <v>574</v>
      </c>
      <c r="DM7" s="1178"/>
      <c r="DN7" s="1178"/>
      <c r="DO7" s="1178"/>
      <c r="DP7" s="1179"/>
      <c r="DQ7" s="1177" t="s">
        <v>574</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1345</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401</v>
      </c>
      <c r="C28" s="1140"/>
      <c r="D28" s="1140"/>
      <c r="E28" s="1140"/>
      <c r="F28" s="1140"/>
      <c r="G28" s="1140"/>
      <c r="H28" s="1140"/>
      <c r="I28" s="1140"/>
      <c r="J28" s="1140"/>
      <c r="K28" s="1140"/>
      <c r="L28" s="1140"/>
      <c r="M28" s="1140"/>
      <c r="N28" s="1140"/>
      <c r="O28" s="1140"/>
      <c r="P28" s="1141"/>
      <c r="Q28" s="1142">
        <v>10535</v>
      </c>
      <c r="R28" s="1143"/>
      <c r="S28" s="1143"/>
      <c r="T28" s="1143"/>
      <c r="U28" s="1143"/>
      <c r="V28" s="1143">
        <v>10373</v>
      </c>
      <c r="W28" s="1143"/>
      <c r="X28" s="1143"/>
      <c r="Y28" s="1143"/>
      <c r="Z28" s="1143"/>
      <c r="AA28" s="1143">
        <v>162</v>
      </c>
      <c r="AB28" s="1143"/>
      <c r="AC28" s="1143"/>
      <c r="AD28" s="1143"/>
      <c r="AE28" s="1144"/>
      <c r="AF28" s="1145">
        <v>161</v>
      </c>
      <c r="AG28" s="1143"/>
      <c r="AH28" s="1143"/>
      <c r="AI28" s="1143"/>
      <c r="AJ28" s="1146"/>
      <c r="AK28" s="1147">
        <v>1081</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402</v>
      </c>
      <c r="C29" s="1127"/>
      <c r="D29" s="1127"/>
      <c r="E29" s="1127"/>
      <c r="F29" s="1127"/>
      <c r="G29" s="1127"/>
      <c r="H29" s="1127"/>
      <c r="I29" s="1127"/>
      <c r="J29" s="1127"/>
      <c r="K29" s="1127"/>
      <c r="L29" s="1127"/>
      <c r="M29" s="1127"/>
      <c r="N29" s="1127"/>
      <c r="O29" s="1127"/>
      <c r="P29" s="1128"/>
      <c r="Q29" s="1132">
        <v>6923</v>
      </c>
      <c r="R29" s="1133"/>
      <c r="S29" s="1133"/>
      <c r="T29" s="1133"/>
      <c r="U29" s="1133"/>
      <c r="V29" s="1133">
        <v>6792</v>
      </c>
      <c r="W29" s="1133"/>
      <c r="X29" s="1133"/>
      <c r="Y29" s="1133"/>
      <c r="Z29" s="1133"/>
      <c r="AA29" s="1133">
        <v>131</v>
      </c>
      <c r="AB29" s="1133"/>
      <c r="AC29" s="1133"/>
      <c r="AD29" s="1133"/>
      <c r="AE29" s="1134"/>
      <c r="AF29" s="1108">
        <v>131</v>
      </c>
      <c r="AG29" s="1109"/>
      <c r="AH29" s="1109"/>
      <c r="AI29" s="1109"/>
      <c r="AJ29" s="1110"/>
      <c r="AK29" s="1069">
        <v>1099</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403</v>
      </c>
      <c r="C30" s="1127"/>
      <c r="D30" s="1127"/>
      <c r="E30" s="1127"/>
      <c r="F30" s="1127"/>
      <c r="G30" s="1127"/>
      <c r="H30" s="1127"/>
      <c r="I30" s="1127"/>
      <c r="J30" s="1127"/>
      <c r="K30" s="1127"/>
      <c r="L30" s="1127"/>
      <c r="M30" s="1127"/>
      <c r="N30" s="1127"/>
      <c r="O30" s="1127"/>
      <c r="P30" s="1128"/>
      <c r="Q30" s="1132">
        <v>1242</v>
      </c>
      <c r="R30" s="1133"/>
      <c r="S30" s="1133"/>
      <c r="T30" s="1133"/>
      <c r="U30" s="1133"/>
      <c r="V30" s="1133">
        <v>1240</v>
      </c>
      <c r="W30" s="1133"/>
      <c r="X30" s="1133"/>
      <c r="Y30" s="1133"/>
      <c r="Z30" s="1133"/>
      <c r="AA30" s="1133">
        <v>3</v>
      </c>
      <c r="AB30" s="1133"/>
      <c r="AC30" s="1133"/>
      <c r="AD30" s="1133"/>
      <c r="AE30" s="1134"/>
      <c r="AF30" s="1108">
        <v>3</v>
      </c>
      <c r="AG30" s="1109"/>
      <c r="AH30" s="1109"/>
      <c r="AI30" s="1109"/>
      <c r="AJ30" s="1110"/>
      <c r="AK30" s="1069">
        <v>212</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404</v>
      </c>
      <c r="C31" s="1127"/>
      <c r="D31" s="1127"/>
      <c r="E31" s="1127"/>
      <c r="F31" s="1127"/>
      <c r="G31" s="1127"/>
      <c r="H31" s="1127"/>
      <c r="I31" s="1127"/>
      <c r="J31" s="1127"/>
      <c r="K31" s="1127"/>
      <c r="L31" s="1127"/>
      <c r="M31" s="1127"/>
      <c r="N31" s="1127"/>
      <c r="O31" s="1127"/>
      <c r="P31" s="1128"/>
      <c r="Q31" s="1132">
        <v>1648</v>
      </c>
      <c r="R31" s="1133"/>
      <c r="S31" s="1133"/>
      <c r="T31" s="1133"/>
      <c r="U31" s="1133"/>
      <c r="V31" s="1133">
        <v>1542</v>
      </c>
      <c r="W31" s="1133"/>
      <c r="X31" s="1133"/>
      <c r="Y31" s="1133"/>
      <c r="Z31" s="1133"/>
      <c r="AA31" s="1133">
        <v>106</v>
      </c>
      <c r="AB31" s="1133"/>
      <c r="AC31" s="1133"/>
      <c r="AD31" s="1133"/>
      <c r="AE31" s="1134"/>
      <c r="AF31" s="1108">
        <v>966</v>
      </c>
      <c r="AG31" s="1109"/>
      <c r="AH31" s="1109"/>
      <c r="AI31" s="1109"/>
      <c r="AJ31" s="1110"/>
      <c r="AK31" s="1069">
        <v>18</v>
      </c>
      <c r="AL31" s="1060"/>
      <c r="AM31" s="1060"/>
      <c r="AN31" s="1060"/>
      <c r="AO31" s="1060"/>
      <c r="AP31" s="1060">
        <v>1985</v>
      </c>
      <c r="AQ31" s="1060"/>
      <c r="AR31" s="1060"/>
      <c r="AS31" s="1060"/>
      <c r="AT31" s="1060"/>
      <c r="AU31" s="1060"/>
      <c r="AV31" s="1060"/>
      <c r="AW31" s="1060"/>
      <c r="AX31" s="1060"/>
      <c r="AY31" s="1060"/>
      <c r="AZ31" s="1131"/>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406</v>
      </c>
      <c r="C32" s="1127"/>
      <c r="D32" s="1127"/>
      <c r="E32" s="1127"/>
      <c r="F32" s="1127"/>
      <c r="G32" s="1127"/>
      <c r="H32" s="1127"/>
      <c r="I32" s="1127"/>
      <c r="J32" s="1127"/>
      <c r="K32" s="1127"/>
      <c r="L32" s="1127"/>
      <c r="M32" s="1127"/>
      <c r="N32" s="1127"/>
      <c r="O32" s="1127"/>
      <c r="P32" s="1128"/>
      <c r="Q32" s="1132">
        <v>1614</v>
      </c>
      <c r="R32" s="1133"/>
      <c r="S32" s="1133"/>
      <c r="T32" s="1133"/>
      <c r="U32" s="1133"/>
      <c r="V32" s="1133">
        <v>1418</v>
      </c>
      <c r="W32" s="1133"/>
      <c r="X32" s="1133"/>
      <c r="Y32" s="1133"/>
      <c r="Z32" s="1133"/>
      <c r="AA32" s="1133">
        <v>195</v>
      </c>
      <c r="AB32" s="1133"/>
      <c r="AC32" s="1133"/>
      <c r="AD32" s="1133"/>
      <c r="AE32" s="1134"/>
      <c r="AF32" s="1108">
        <v>1013</v>
      </c>
      <c r="AG32" s="1109"/>
      <c r="AH32" s="1109"/>
      <c r="AI32" s="1109"/>
      <c r="AJ32" s="1110"/>
      <c r="AK32" s="1069">
        <v>268</v>
      </c>
      <c r="AL32" s="1060"/>
      <c r="AM32" s="1060"/>
      <c r="AN32" s="1060"/>
      <c r="AO32" s="1060"/>
      <c r="AP32" s="1060">
        <v>2863</v>
      </c>
      <c r="AQ32" s="1060"/>
      <c r="AR32" s="1060"/>
      <c r="AS32" s="1060"/>
      <c r="AT32" s="1060"/>
      <c r="AU32" s="1060">
        <v>1489</v>
      </c>
      <c r="AV32" s="1060"/>
      <c r="AW32" s="1060"/>
      <c r="AX32" s="1060"/>
      <c r="AY32" s="1060"/>
      <c r="AZ32" s="1131"/>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2273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411</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412</v>
      </c>
      <c r="W66" s="1091"/>
      <c r="X66" s="1091"/>
      <c r="Y66" s="1091"/>
      <c r="Z66" s="1092"/>
      <c r="AA66" s="1090" t="s">
        <v>413</v>
      </c>
      <c r="AB66" s="1091"/>
      <c r="AC66" s="1091"/>
      <c r="AD66" s="1091"/>
      <c r="AE66" s="1092"/>
      <c r="AF66" s="1096" t="s">
        <v>396</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568</v>
      </c>
      <c r="C68" s="1075"/>
      <c r="D68" s="1075"/>
      <c r="E68" s="1075"/>
      <c r="F68" s="1075"/>
      <c r="G68" s="1075"/>
      <c r="H68" s="1075"/>
      <c r="I68" s="1075"/>
      <c r="J68" s="1075"/>
      <c r="K68" s="1075"/>
      <c r="L68" s="1075"/>
      <c r="M68" s="1075"/>
      <c r="N68" s="1075"/>
      <c r="O68" s="1075"/>
      <c r="P68" s="1076"/>
      <c r="Q68" s="1077">
        <v>4109</v>
      </c>
      <c r="R68" s="1071"/>
      <c r="S68" s="1071"/>
      <c r="T68" s="1071"/>
      <c r="U68" s="1071"/>
      <c r="V68" s="1071">
        <v>3790</v>
      </c>
      <c r="W68" s="1071"/>
      <c r="X68" s="1071"/>
      <c r="Y68" s="1071"/>
      <c r="Z68" s="1071"/>
      <c r="AA68" s="1071">
        <v>320</v>
      </c>
      <c r="AB68" s="1071"/>
      <c r="AC68" s="1071"/>
      <c r="AD68" s="1071"/>
      <c r="AE68" s="1071"/>
      <c r="AF68" s="1071">
        <v>220</v>
      </c>
      <c r="AG68" s="1071"/>
      <c r="AH68" s="1071"/>
      <c r="AI68" s="1071"/>
      <c r="AJ68" s="1071"/>
      <c r="AK68" s="1071" t="s">
        <v>573</v>
      </c>
      <c r="AL68" s="1071"/>
      <c r="AM68" s="1071"/>
      <c r="AN68" s="1071"/>
      <c r="AO68" s="1071"/>
      <c r="AP68" s="1071">
        <v>3306</v>
      </c>
      <c r="AQ68" s="1071"/>
      <c r="AR68" s="1071"/>
      <c r="AS68" s="1071"/>
      <c r="AT68" s="1071"/>
      <c r="AU68" s="1071">
        <v>1380</v>
      </c>
      <c r="AV68" s="1071"/>
      <c r="AW68" s="1071"/>
      <c r="AX68" s="1071"/>
      <c r="AY68" s="1071"/>
      <c r="AZ68" s="1072" t="s">
        <v>572</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569</v>
      </c>
      <c r="C69" s="1064"/>
      <c r="D69" s="1064"/>
      <c r="E69" s="1064"/>
      <c r="F69" s="1064"/>
      <c r="G69" s="1064"/>
      <c r="H69" s="1064"/>
      <c r="I69" s="1064"/>
      <c r="J69" s="1064"/>
      <c r="K69" s="1064"/>
      <c r="L69" s="1064"/>
      <c r="M69" s="1064"/>
      <c r="N69" s="1064"/>
      <c r="O69" s="1064"/>
      <c r="P69" s="1065"/>
      <c r="Q69" s="1066">
        <v>2056</v>
      </c>
      <c r="R69" s="1060"/>
      <c r="S69" s="1060"/>
      <c r="T69" s="1060"/>
      <c r="U69" s="1060"/>
      <c r="V69" s="1060">
        <v>2034</v>
      </c>
      <c r="W69" s="1060"/>
      <c r="X69" s="1060"/>
      <c r="Y69" s="1060"/>
      <c r="Z69" s="1060"/>
      <c r="AA69" s="1060">
        <v>22</v>
      </c>
      <c r="AB69" s="1060"/>
      <c r="AC69" s="1060"/>
      <c r="AD69" s="1060"/>
      <c r="AE69" s="1060"/>
      <c r="AF69" s="1060">
        <v>22</v>
      </c>
      <c r="AG69" s="1060"/>
      <c r="AH69" s="1060"/>
      <c r="AI69" s="1060"/>
      <c r="AJ69" s="1060"/>
      <c r="AK69" s="1060" t="s">
        <v>574</v>
      </c>
      <c r="AL69" s="1060"/>
      <c r="AM69" s="1060"/>
      <c r="AN69" s="1060"/>
      <c r="AO69" s="1060"/>
      <c r="AP69" s="1060" t="s">
        <v>574</v>
      </c>
      <c r="AQ69" s="1060"/>
      <c r="AR69" s="1060"/>
      <c r="AS69" s="1060"/>
      <c r="AT69" s="1060"/>
      <c r="AU69" s="1060" t="s">
        <v>574</v>
      </c>
      <c r="AV69" s="1060"/>
      <c r="AW69" s="1060"/>
      <c r="AX69" s="1060"/>
      <c r="AY69" s="1060"/>
      <c r="AZ69" s="1061" t="s">
        <v>572</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569</v>
      </c>
      <c r="C70" s="1064"/>
      <c r="D70" s="1064"/>
      <c r="E70" s="1064"/>
      <c r="F70" s="1064"/>
      <c r="G70" s="1064"/>
      <c r="H70" s="1064"/>
      <c r="I70" s="1064"/>
      <c r="J70" s="1064"/>
      <c r="K70" s="1064"/>
      <c r="L70" s="1064"/>
      <c r="M70" s="1064"/>
      <c r="N70" s="1064"/>
      <c r="O70" s="1064"/>
      <c r="P70" s="1065"/>
      <c r="Q70" s="1066">
        <v>723894</v>
      </c>
      <c r="R70" s="1060"/>
      <c r="S70" s="1060"/>
      <c r="T70" s="1060"/>
      <c r="U70" s="1060"/>
      <c r="V70" s="1060">
        <v>705179</v>
      </c>
      <c r="W70" s="1060"/>
      <c r="X70" s="1060"/>
      <c r="Y70" s="1060"/>
      <c r="Z70" s="1060"/>
      <c r="AA70" s="1060">
        <v>18715</v>
      </c>
      <c r="AB70" s="1060"/>
      <c r="AC70" s="1060"/>
      <c r="AD70" s="1060"/>
      <c r="AE70" s="1060"/>
      <c r="AF70" s="1060">
        <v>18715</v>
      </c>
      <c r="AG70" s="1060"/>
      <c r="AH70" s="1060"/>
      <c r="AI70" s="1060"/>
      <c r="AJ70" s="1060"/>
      <c r="AK70" s="1060">
        <v>1705</v>
      </c>
      <c r="AL70" s="1060"/>
      <c r="AM70" s="1060"/>
      <c r="AN70" s="1060"/>
      <c r="AO70" s="1060"/>
      <c r="AP70" s="1060" t="s">
        <v>507</v>
      </c>
      <c r="AQ70" s="1060"/>
      <c r="AR70" s="1060"/>
      <c r="AS70" s="1060"/>
      <c r="AT70" s="1060"/>
      <c r="AU70" s="1060" t="s">
        <v>507</v>
      </c>
      <c r="AV70" s="1060"/>
      <c r="AW70" s="1060"/>
      <c r="AX70" s="1060"/>
      <c r="AY70" s="1060"/>
      <c r="AZ70" s="1061" t="s">
        <v>575</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570</v>
      </c>
      <c r="C71" s="1064"/>
      <c r="D71" s="1064"/>
      <c r="E71" s="1064"/>
      <c r="F71" s="1064"/>
      <c r="G71" s="1064"/>
      <c r="H71" s="1064"/>
      <c r="I71" s="1064"/>
      <c r="J71" s="1064"/>
      <c r="K71" s="1064"/>
      <c r="L71" s="1064"/>
      <c r="M71" s="1064"/>
      <c r="N71" s="1064"/>
      <c r="O71" s="1064"/>
      <c r="P71" s="1065"/>
      <c r="Q71" s="1066">
        <v>23533</v>
      </c>
      <c r="R71" s="1060"/>
      <c r="S71" s="1060"/>
      <c r="T71" s="1060"/>
      <c r="U71" s="1060"/>
      <c r="V71" s="1060">
        <v>22843</v>
      </c>
      <c r="W71" s="1060"/>
      <c r="X71" s="1060"/>
      <c r="Y71" s="1060"/>
      <c r="Z71" s="1060"/>
      <c r="AA71" s="1060">
        <v>689</v>
      </c>
      <c r="AB71" s="1060"/>
      <c r="AC71" s="1060"/>
      <c r="AD71" s="1060"/>
      <c r="AE71" s="1060"/>
      <c r="AF71" s="1060">
        <v>689</v>
      </c>
      <c r="AG71" s="1060"/>
      <c r="AH71" s="1060"/>
      <c r="AI71" s="1060"/>
      <c r="AJ71" s="1060"/>
      <c r="AK71" s="1060">
        <v>22</v>
      </c>
      <c r="AL71" s="1060"/>
      <c r="AM71" s="1060"/>
      <c r="AN71" s="1060"/>
      <c r="AO71" s="1060"/>
      <c r="AP71" s="1060" t="s">
        <v>507</v>
      </c>
      <c r="AQ71" s="1060"/>
      <c r="AR71" s="1060"/>
      <c r="AS71" s="1060"/>
      <c r="AT71" s="1060"/>
      <c r="AU71" s="1060" t="s">
        <v>507</v>
      </c>
      <c r="AV71" s="1060"/>
      <c r="AW71" s="1060"/>
      <c r="AX71" s="1060"/>
      <c r="AY71" s="1060"/>
      <c r="AZ71" s="1061" t="s">
        <v>572</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570</v>
      </c>
      <c r="C72" s="1064"/>
      <c r="D72" s="1064"/>
      <c r="E72" s="1064"/>
      <c r="F72" s="1064"/>
      <c r="G72" s="1064"/>
      <c r="H72" s="1064"/>
      <c r="I72" s="1064"/>
      <c r="J72" s="1064"/>
      <c r="K72" s="1064"/>
      <c r="L72" s="1064"/>
      <c r="M72" s="1064"/>
      <c r="N72" s="1064"/>
      <c r="O72" s="1064"/>
      <c r="P72" s="1065"/>
      <c r="Q72" s="1066">
        <v>370</v>
      </c>
      <c r="R72" s="1060"/>
      <c r="S72" s="1060"/>
      <c r="T72" s="1060"/>
      <c r="U72" s="1060"/>
      <c r="V72" s="1060">
        <v>135</v>
      </c>
      <c r="W72" s="1060"/>
      <c r="X72" s="1060"/>
      <c r="Y72" s="1060"/>
      <c r="Z72" s="1060"/>
      <c r="AA72" s="1060">
        <v>235</v>
      </c>
      <c r="AB72" s="1060"/>
      <c r="AC72" s="1060"/>
      <c r="AD72" s="1060"/>
      <c r="AE72" s="1060"/>
      <c r="AF72" s="1060">
        <v>235</v>
      </c>
      <c r="AG72" s="1060"/>
      <c r="AH72" s="1060"/>
      <c r="AI72" s="1060"/>
      <c r="AJ72" s="1060"/>
      <c r="AK72" s="1060" t="s">
        <v>573</v>
      </c>
      <c r="AL72" s="1060"/>
      <c r="AM72" s="1060"/>
      <c r="AN72" s="1060"/>
      <c r="AO72" s="1060"/>
      <c r="AP72" s="1060" t="s">
        <v>574</v>
      </c>
      <c r="AQ72" s="1060"/>
      <c r="AR72" s="1060"/>
      <c r="AS72" s="1060"/>
      <c r="AT72" s="1060"/>
      <c r="AU72" s="1060" t="s">
        <v>574</v>
      </c>
      <c r="AV72" s="1060"/>
      <c r="AW72" s="1060"/>
      <c r="AX72" s="1060"/>
      <c r="AY72" s="1060"/>
      <c r="AZ72" s="1061" t="s">
        <v>576</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571</v>
      </c>
      <c r="C73" s="1064"/>
      <c r="D73" s="1064"/>
      <c r="E73" s="1064"/>
      <c r="F73" s="1064"/>
      <c r="G73" s="1064"/>
      <c r="H73" s="1064"/>
      <c r="I73" s="1064"/>
      <c r="J73" s="1064"/>
      <c r="K73" s="1064"/>
      <c r="L73" s="1064"/>
      <c r="M73" s="1064"/>
      <c r="N73" s="1064"/>
      <c r="O73" s="1064"/>
      <c r="P73" s="1065"/>
      <c r="Q73" s="1066">
        <v>405</v>
      </c>
      <c r="R73" s="1060"/>
      <c r="S73" s="1060"/>
      <c r="T73" s="1060"/>
      <c r="U73" s="1060"/>
      <c r="V73" s="1060">
        <v>397</v>
      </c>
      <c r="W73" s="1060"/>
      <c r="X73" s="1060"/>
      <c r="Y73" s="1060"/>
      <c r="Z73" s="1060"/>
      <c r="AA73" s="1060">
        <v>8</v>
      </c>
      <c r="AB73" s="1060"/>
      <c r="AC73" s="1060"/>
      <c r="AD73" s="1060"/>
      <c r="AE73" s="1060"/>
      <c r="AF73" s="1060">
        <v>8</v>
      </c>
      <c r="AG73" s="1060"/>
      <c r="AH73" s="1060"/>
      <c r="AI73" s="1060"/>
      <c r="AJ73" s="1060"/>
      <c r="AK73" s="1060" t="s">
        <v>574</v>
      </c>
      <c r="AL73" s="1060"/>
      <c r="AM73" s="1060"/>
      <c r="AN73" s="1060"/>
      <c r="AO73" s="1060"/>
      <c r="AP73" s="1060" t="s">
        <v>574</v>
      </c>
      <c r="AQ73" s="1060"/>
      <c r="AR73" s="1060"/>
      <c r="AS73" s="1060"/>
      <c r="AT73" s="1060"/>
      <c r="AU73" s="1060" t="s">
        <v>574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307</v>
      </c>
      <c r="AG109" s="983"/>
      <c r="AH109" s="983"/>
      <c r="AI109" s="983"/>
      <c r="AJ109" s="984"/>
      <c r="AK109" s="985" t="s">
        <v>306</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307</v>
      </c>
      <c r="BW109" s="983"/>
      <c r="BX109" s="983"/>
      <c r="BY109" s="983"/>
      <c r="BZ109" s="984"/>
      <c r="CA109" s="985" t="s">
        <v>306</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307</v>
      </c>
      <c r="DM109" s="983"/>
      <c r="DN109" s="983"/>
      <c r="DO109" s="983"/>
      <c r="DP109" s="984"/>
      <c r="DQ109" s="985" t="s">
        <v>306</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3400540</v>
      </c>
      <c r="AB110" s="976"/>
      <c r="AC110" s="976"/>
      <c r="AD110" s="976"/>
      <c r="AE110" s="977"/>
      <c r="AF110" s="978">
        <v>3725375</v>
      </c>
      <c r="AG110" s="976"/>
      <c r="AH110" s="976"/>
      <c r="AI110" s="976"/>
      <c r="AJ110" s="977"/>
      <c r="AK110" s="978">
        <v>3849768</v>
      </c>
      <c r="AL110" s="976"/>
      <c r="AM110" s="976"/>
      <c r="AN110" s="976"/>
      <c r="AO110" s="977"/>
      <c r="AP110" s="979">
        <v>20</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38694036</v>
      </c>
      <c r="BR110" s="923"/>
      <c r="BS110" s="923"/>
      <c r="BT110" s="923"/>
      <c r="BU110" s="923"/>
      <c r="BV110" s="923">
        <v>39675642</v>
      </c>
      <c r="BW110" s="923"/>
      <c r="BX110" s="923"/>
      <c r="BY110" s="923"/>
      <c r="BZ110" s="923"/>
      <c r="CA110" s="923">
        <v>41842705</v>
      </c>
      <c r="CB110" s="923"/>
      <c r="CC110" s="923"/>
      <c r="CD110" s="923"/>
      <c r="CE110" s="923"/>
      <c r="CF110" s="947">
        <v>217</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328915</v>
      </c>
      <c r="DH110" s="923"/>
      <c r="DI110" s="923"/>
      <c r="DJ110" s="923"/>
      <c r="DK110" s="923"/>
      <c r="DL110" s="923">
        <v>305231</v>
      </c>
      <c r="DM110" s="923"/>
      <c r="DN110" s="923"/>
      <c r="DO110" s="923"/>
      <c r="DP110" s="923"/>
      <c r="DQ110" s="923">
        <v>281514</v>
      </c>
      <c r="DR110" s="923"/>
      <c r="DS110" s="923"/>
      <c r="DT110" s="923"/>
      <c r="DU110" s="923"/>
      <c r="DV110" s="924">
        <v>1.5</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129</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2175253</v>
      </c>
      <c r="BR111" s="895"/>
      <c r="BS111" s="895"/>
      <c r="BT111" s="895"/>
      <c r="BU111" s="895"/>
      <c r="BV111" s="895">
        <v>2257807</v>
      </c>
      <c r="BW111" s="895"/>
      <c r="BX111" s="895"/>
      <c r="BY111" s="895"/>
      <c r="BZ111" s="895"/>
      <c r="CA111" s="895">
        <v>2227706</v>
      </c>
      <c r="CB111" s="895"/>
      <c r="CC111" s="895"/>
      <c r="CD111" s="895"/>
      <c r="CE111" s="895"/>
      <c r="CF111" s="956">
        <v>11.6</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129</v>
      </c>
      <c r="DM111" s="895"/>
      <c r="DN111" s="895"/>
      <c r="DO111" s="895"/>
      <c r="DP111" s="895"/>
      <c r="DQ111" s="895" t="s">
        <v>434</v>
      </c>
      <c r="DR111" s="895"/>
      <c r="DS111" s="895"/>
      <c r="DT111" s="895"/>
      <c r="DU111" s="895"/>
      <c r="DV111" s="872" t="s">
        <v>129</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390</v>
      </c>
      <c r="AL112" s="858"/>
      <c r="AM112" s="858"/>
      <c r="AN112" s="858"/>
      <c r="AO112" s="859"/>
      <c r="AP112" s="905" t="s">
        <v>129</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1078168</v>
      </c>
      <c r="BR112" s="895"/>
      <c r="BS112" s="895"/>
      <c r="BT112" s="895"/>
      <c r="BU112" s="895"/>
      <c r="BV112" s="895">
        <v>1189847</v>
      </c>
      <c r="BW112" s="895"/>
      <c r="BX112" s="895"/>
      <c r="BY112" s="895"/>
      <c r="BZ112" s="895"/>
      <c r="CA112" s="895">
        <v>1488805</v>
      </c>
      <c r="CB112" s="895"/>
      <c r="CC112" s="895"/>
      <c r="CD112" s="895"/>
      <c r="CE112" s="895"/>
      <c r="CF112" s="956">
        <v>7.7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390</v>
      </c>
      <c r="DR112" s="895"/>
      <c r="DS112" s="895"/>
      <c r="DT112" s="895"/>
      <c r="DU112" s="895"/>
      <c r="DV112" s="872" t="s">
        <v>129</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235722</v>
      </c>
      <c r="AB113" s="1004"/>
      <c r="AC113" s="1004"/>
      <c r="AD113" s="1004"/>
      <c r="AE113" s="1005"/>
      <c r="AF113" s="1006">
        <v>176496</v>
      </c>
      <c r="AG113" s="1004"/>
      <c r="AH113" s="1004"/>
      <c r="AI113" s="1004"/>
      <c r="AJ113" s="1005"/>
      <c r="AK113" s="1006">
        <v>213667</v>
      </c>
      <c r="AL113" s="1004"/>
      <c r="AM113" s="1004"/>
      <c r="AN113" s="1004"/>
      <c r="AO113" s="1005"/>
      <c r="AP113" s="1007">
        <v>1.1000000000000001</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1492052</v>
      </c>
      <c r="BR113" s="895"/>
      <c r="BS113" s="895"/>
      <c r="BT113" s="895"/>
      <c r="BU113" s="895"/>
      <c r="BV113" s="895">
        <v>1312408</v>
      </c>
      <c r="BW113" s="895"/>
      <c r="BX113" s="895"/>
      <c r="BY113" s="895"/>
      <c r="BZ113" s="895"/>
      <c r="CA113" s="895">
        <v>1380014</v>
      </c>
      <c r="CB113" s="895"/>
      <c r="CC113" s="895"/>
      <c r="CD113" s="895"/>
      <c r="CE113" s="895"/>
      <c r="CF113" s="956">
        <v>7.2</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129</v>
      </c>
      <c r="DR113" s="858"/>
      <c r="DS113" s="858"/>
      <c r="DT113" s="858"/>
      <c r="DU113" s="859"/>
      <c r="DV113" s="905" t="s">
        <v>444</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235045</v>
      </c>
      <c r="AB114" s="858"/>
      <c r="AC114" s="858"/>
      <c r="AD114" s="858"/>
      <c r="AE114" s="859"/>
      <c r="AF114" s="860">
        <v>184113</v>
      </c>
      <c r="AG114" s="858"/>
      <c r="AH114" s="858"/>
      <c r="AI114" s="858"/>
      <c r="AJ114" s="859"/>
      <c r="AK114" s="860">
        <v>246509</v>
      </c>
      <c r="AL114" s="858"/>
      <c r="AM114" s="858"/>
      <c r="AN114" s="858"/>
      <c r="AO114" s="859"/>
      <c r="AP114" s="905">
        <v>1.3</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5088001</v>
      </c>
      <c r="BR114" s="895"/>
      <c r="BS114" s="895"/>
      <c r="BT114" s="895"/>
      <c r="BU114" s="895"/>
      <c r="BV114" s="895">
        <v>5035093</v>
      </c>
      <c r="BW114" s="895"/>
      <c r="BX114" s="895"/>
      <c r="BY114" s="895"/>
      <c r="BZ114" s="895"/>
      <c r="CA114" s="895">
        <v>4789453</v>
      </c>
      <c r="CB114" s="895"/>
      <c r="CC114" s="895"/>
      <c r="CD114" s="895"/>
      <c r="CE114" s="895"/>
      <c r="CF114" s="956">
        <v>24.8</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23651</v>
      </c>
      <c r="AB115" s="1004"/>
      <c r="AC115" s="1004"/>
      <c r="AD115" s="1004"/>
      <c r="AE115" s="1005"/>
      <c r="AF115" s="1006">
        <v>41000</v>
      </c>
      <c r="AG115" s="1004"/>
      <c r="AH115" s="1004"/>
      <c r="AI115" s="1004"/>
      <c r="AJ115" s="1005"/>
      <c r="AK115" s="1006">
        <v>55244</v>
      </c>
      <c r="AL115" s="1004"/>
      <c r="AM115" s="1004"/>
      <c r="AN115" s="1004"/>
      <c r="AO115" s="1005"/>
      <c r="AP115" s="1007">
        <v>0.3</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1940</v>
      </c>
      <c r="BR115" s="895"/>
      <c r="BS115" s="895"/>
      <c r="BT115" s="895"/>
      <c r="BU115" s="895"/>
      <c r="BV115" s="895">
        <v>1386</v>
      </c>
      <c r="BW115" s="895"/>
      <c r="BX115" s="895"/>
      <c r="BY115" s="895"/>
      <c r="BZ115" s="895"/>
      <c r="CA115" s="895">
        <v>914</v>
      </c>
      <c r="CB115" s="895"/>
      <c r="CC115" s="895"/>
      <c r="CD115" s="895"/>
      <c r="CE115" s="895"/>
      <c r="CF115" s="956">
        <v>0</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1846338</v>
      </c>
      <c r="DH115" s="858"/>
      <c r="DI115" s="858"/>
      <c r="DJ115" s="858"/>
      <c r="DK115" s="859"/>
      <c r="DL115" s="860">
        <v>1846338</v>
      </c>
      <c r="DM115" s="858"/>
      <c r="DN115" s="858"/>
      <c r="DO115" s="858"/>
      <c r="DP115" s="859"/>
      <c r="DQ115" s="860">
        <v>1846338</v>
      </c>
      <c r="DR115" s="858"/>
      <c r="DS115" s="858"/>
      <c r="DT115" s="858"/>
      <c r="DU115" s="859"/>
      <c r="DV115" s="905">
        <v>9.6</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444</v>
      </c>
      <c r="CB116" s="895"/>
      <c r="CC116" s="895"/>
      <c r="CD116" s="895"/>
      <c r="CE116" s="895"/>
      <c r="CF116" s="956" t="s">
        <v>129</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390</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3894958</v>
      </c>
      <c r="AB117" s="990"/>
      <c r="AC117" s="990"/>
      <c r="AD117" s="990"/>
      <c r="AE117" s="991"/>
      <c r="AF117" s="992">
        <v>4126984</v>
      </c>
      <c r="AG117" s="990"/>
      <c r="AH117" s="990"/>
      <c r="AI117" s="990"/>
      <c r="AJ117" s="991"/>
      <c r="AK117" s="992">
        <v>4365188</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307</v>
      </c>
      <c r="AG118" s="983"/>
      <c r="AH118" s="983"/>
      <c r="AI118" s="983"/>
      <c r="AJ118" s="984"/>
      <c r="AK118" s="985" t="s">
        <v>306</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390</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129</v>
      </c>
      <c r="DM118" s="858"/>
      <c r="DN118" s="858"/>
      <c r="DO118" s="858"/>
      <c r="DP118" s="859"/>
      <c r="DQ118" s="860" t="s">
        <v>129</v>
      </c>
      <c r="DR118" s="858"/>
      <c r="DS118" s="858"/>
      <c r="DT118" s="858"/>
      <c r="DU118" s="859"/>
      <c r="DV118" s="905" t="s">
        <v>390</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23651</v>
      </c>
      <c r="AB119" s="976"/>
      <c r="AC119" s="976"/>
      <c r="AD119" s="976"/>
      <c r="AE119" s="977"/>
      <c r="AF119" s="978">
        <v>23684</v>
      </c>
      <c r="AG119" s="976"/>
      <c r="AH119" s="976"/>
      <c r="AI119" s="976"/>
      <c r="AJ119" s="977"/>
      <c r="AK119" s="978">
        <v>23717</v>
      </c>
      <c r="AL119" s="976"/>
      <c r="AM119" s="976"/>
      <c r="AN119" s="976"/>
      <c r="AO119" s="977"/>
      <c r="AP119" s="979">
        <v>0.1</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459</v>
      </c>
      <c r="BP119" s="959"/>
      <c r="BQ119" s="963">
        <v>48529450</v>
      </c>
      <c r="BR119" s="926"/>
      <c r="BS119" s="926"/>
      <c r="BT119" s="926"/>
      <c r="BU119" s="926"/>
      <c r="BV119" s="926">
        <v>49472183</v>
      </c>
      <c r="BW119" s="926"/>
      <c r="BX119" s="926"/>
      <c r="BY119" s="926"/>
      <c r="BZ119" s="926"/>
      <c r="CA119" s="926">
        <v>51729597</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v>106238</v>
      </c>
      <c r="DM119" s="841"/>
      <c r="DN119" s="841"/>
      <c r="DO119" s="841"/>
      <c r="DP119" s="842"/>
      <c r="DQ119" s="843">
        <v>99854</v>
      </c>
      <c r="DR119" s="841"/>
      <c r="DS119" s="841"/>
      <c r="DT119" s="841"/>
      <c r="DU119" s="842"/>
      <c r="DV119" s="929">
        <v>0.5</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390</v>
      </c>
      <c r="AB120" s="858"/>
      <c r="AC120" s="858"/>
      <c r="AD120" s="858"/>
      <c r="AE120" s="859"/>
      <c r="AF120" s="860" t="s">
        <v>129</v>
      </c>
      <c r="AG120" s="858"/>
      <c r="AH120" s="858"/>
      <c r="AI120" s="858"/>
      <c r="AJ120" s="859"/>
      <c r="AK120" s="860" t="s">
        <v>390</v>
      </c>
      <c r="AL120" s="858"/>
      <c r="AM120" s="858"/>
      <c r="AN120" s="858"/>
      <c r="AO120" s="859"/>
      <c r="AP120" s="905" t="s">
        <v>129</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11846504</v>
      </c>
      <c r="BR120" s="923"/>
      <c r="BS120" s="923"/>
      <c r="BT120" s="923"/>
      <c r="BU120" s="923"/>
      <c r="BV120" s="923">
        <v>12292631</v>
      </c>
      <c r="BW120" s="923"/>
      <c r="BX120" s="923"/>
      <c r="BY120" s="923"/>
      <c r="BZ120" s="923"/>
      <c r="CA120" s="923">
        <v>15326650</v>
      </c>
      <c r="CB120" s="923"/>
      <c r="CC120" s="923"/>
      <c r="CD120" s="923"/>
      <c r="CE120" s="923"/>
      <c r="CF120" s="947">
        <v>79.5</v>
      </c>
      <c r="CG120" s="948"/>
      <c r="CH120" s="948"/>
      <c r="CI120" s="948"/>
      <c r="CJ120" s="948"/>
      <c r="CK120" s="949" t="s">
        <v>463</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1078168</v>
      </c>
      <c r="DH120" s="923"/>
      <c r="DI120" s="923"/>
      <c r="DJ120" s="923"/>
      <c r="DK120" s="923"/>
      <c r="DL120" s="923">
        <v>1189847</v>
      </c>
      <c r="DM120" s="923"/>
      <c r="DN120" s="923"/>
      <c r="DO120" s="923"/>
      <c r="DP120" s="923"/>
      <c r="DQ120" s="923">
        <v>1488805</v>
      </c>
      <c r="DR120" s="923"/>
      <c r="DS120" s="923"/>
      <c r="DT120" s="923"/>
      <c r="DU120" s="923"/>
      <c r="DV120" s="924">
        <v>7.7</v>
      </c>
      <c r="DW120" s="924"/>
      <c r="DX120" s="924"/>
      <c r="DY120" s="924"/>
      <c r="DZ120" s="925"/>
    </row>
    <row r="121" spans="1:130" s="246" customFormat="1" ht="26.25" customHeight="1">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390</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8538238</v>
      </c>
      <c r="BR121" s="895"/>
      <c r="BS121" s="895"/>
      <c r="BT121" s="895"/>
      <c r="BU121" s="895"/>
      <c r="BV121" s="895">
        <v>7644366</v>
      </c>
      <c r="BW121" s="895"/>
      <c r="BX121" s="895"/>
      <c r="BY121" s="895"/>
      <c r="BZ121" s="895"/>
      <c r="CA121" s="895">
        <v>8921705</v>
      </c>
      <c r="CB121" s="895"/>
      <c r="CC121" s="895"/>
      <c r="CD121" s="895"/>
      <c r="CE121" s="895"/>
      <c r="CF121" s="956">
        <v>46.3</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t="s">
        <v>129</v>
      </c>
      <c r="DH121" s="895"/>
      <c r="DI121" s="895"/>
      <c r="DJ121" s="895"/>
      <c r="DK121" s="895"/>
      <c r="DL121" s="895" t="s">
        <v>129</v>
      </c>
      <c r="DM121" s="895"/>
      <c r="DN121" s="895"/>
      <c r="DO121" s="895"/>
      <c r="DP121" s="895"/>
      <c r="DQ121" s="895" t="s">
        <v>390</v>
      </c>
      <c r="DR121" s="895"/>
      <c r="DS121" s="895"/>
      <c r="DT121" s="895"/>
      <c r="DU121" s="895"/>
      <c r="DV121" s="872" t="s">
        <v>390</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33741177</v>
      </c>
      <c r="BR122" s="926"/>
      <c r="BS122" s="926"/>
      <c r="BT122" s="926"/>
      <c r="BU122" s="926"/>
      <c r="BV122" s="926">
        <v>34880421</v>
      </c>
      <c r="BW122" s="926"/>
      <c r="BX122" s="926"/>
      <c r="BY122" s="926"/>
      <c r="BZ122" s="926"/>
      <c r="CA122" s="926">
        <v>35906925</v>
      </c>
      <c r="CB122" s="926"/>
      <c r="CC122" s="926"/>
      <c r="CD122" s="926"/>
      <c r="CE122" s="926"/>
      <c r="CF122" s="927">
        <v>186.2</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t="s">
        <v>390</v>
      </c>
      <c r="DH122" s="895"/>
      <c r="DI122" s="895"/>
      <c r="DJ122" s="895"/>
      <c r="DK122" s="895"/>
      <c r="DL122" s="895" t="s">
        <v>129</v>
      </c>
      <c r="DM122" s="895"/>
      <c r="DN122" s="895"/>
      <c r="DO122" s="895"/>
      <c r="DP122" s="895"/>
      <c r="DQ122" s="895" t="s">
        <v>390</v>
      </c>
      <c r="DR122" s="895"/>
      <c r="DS122" s="895"/>
      <c r="DT122" s="895"/>
      <c r="DU122" s="895"/>
      <c r="DV122" s="872" t="s">
        <v>390</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390</v>
      </c>
      <c r="AL123" s="858"/>
      <c r="AM123" s="858"/>
      <c r="AN123" s="858"/>
      <c r="AO123" s="859"/>
      <c r="AP123" s="905" t="s">
        <v>129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468</v>
      </c>
      <c r="BP123" s="959"/>
      <c r="BQ123" s="913">
        <v>54125919</v>
      </c>
      <c r="BR123" s="914"/>
      <c r="BS123" s="914"/>
      <c r="BT123" s="914"/>
      <c r="BU123" s="914"/>
      <c r="BV123" s="914">
        <v>54817418</v>
      </c>
      <c r="BW123" s="914"/>
      <c r="BX123" s="914"/>
      <c r="BY123" s="914"/>
      <c r="BZ123" s="914"/>
      <c r="CA123" s="914">
        <v>60155280</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390</v>
      </c>
      <c r="DM123" s="858"/>
      <c r="DN123" s="858"/>
      <c r="DO123" s="858"/>
      <c r="DP123" s="859"/>
      <c r="DQ123" s="860" t="s">
        <v>390</v>
      </c>
      <c r="DR123" s="858"/>
      <c r="DS123" s="858"/>
      <c r="DT123" s="858"/>
      <c r="DU123" s="859"/>
      <c r="DV123" s="905" t="s">
        <v>390</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390</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390</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390</v>
      </c>
      <c r="DW124" s="930"/>
      <c r="DX124" s="930"/>
      <c r="DY124" s="930"/>
      <c r="DZ124" s="931"/>
    </row>
    <row r="125" spans="1:130" s="246" customFormat="1" ht="26.25" customHeight="1">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390</v>
      </c>
      <c r="DW125" s="924"/>
      <c r="DX125" s="924"/>
      <c r="DY125" s="924"/>
      <c r="DZ125" s="925"/>
    </row>
    <row r="126" spans="1:130" s="246" customFormat="1" ht="26.25" customHeight="1" thickBot="1">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390</v>
      </c>
      <c r="AB126" s="858"/>
      <c r="AC126" s="858"/>
      <c r="AD126" s="858"/>
      <c r="AE126" s="859"/>
      <c r="AF126" s="860">
        <v>17316</v>
      </c>
      <c r="AG126" s="858"/>
      <c r="AH126" s="858"/>
      <c r="AI126" s="858"/>
      <c r="AJ126" s="859"/>
      <c r="AK126" s="860">
        <v>31527</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390</v>
      </c>
      <c r="DW126" s="872"/>
      <c r="DX126" s="872"/>
      <c r="DY126" s="872"/>
      <c r="DZ126" s="873"/>
    </row>
    <row r="127" spans="1:130" s="246" customFormat="1" ht="26.25" customHeight="1">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390</v>
      </c>
      <c r="AB127" s="858"/>
      <c r="AC127" s="858"/>
      <c r="AD127" s="858"/>
      <c r="AE127" s="859"/>
      <c r="AF127" s="860" t="s">
        <v>129</v>
      </c>
      <c r="AG127" s="858"/>
      <c r="AH127" s="858"/>
      <c r="AI127" s="858"/>
      <c r="AJ127" s="859"/>
      <c r="AK127" s="860" t="s">
        <v>129</v>
      </c>
      <c r="AL127" s="858"/>
      <c r="AM127" s="858"/>
      <c r="AN127" s="858"/>
      <c r="AO127" s="859"/>
      <c r="AP127" s="905" t="s">
        <v>390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390</v>
      </c>
      <c r="DM127" s="895"/>
      <c r="DN127" s="895"/>
      <c r="DO127" s="895"/>
      <c r="DP127" s="895"/>
      <c r="DQ127" s="895" t="s">
        <v>390</v>
      </c>
      <c r="DR127" s="895"/>
      <c r="DS127" s="895"/>
      <c r="DT127" s="895"/>
      <c r="DU127" s="895"/>
      <c r="DV127" s="872" t="s">
        <v>129</v>
      </c>
      <c r="DW127" s="872"/>
      <c r="DX127" s="872"/>
      <c r="DY127" s="872"/>
      <c r="DZ127" s="873"/>
    </row>
    <row r="128" spans="1:130" s="246" customFormat="1" ht="26.25" customHeight="1" thickBot="1">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788450</v>
      </c>
      <c r="AB128" s="879"/>
      <c r="AC128" s="879"/>
      <c r="AD128" s="879"/>
      <c r="AE128" s="880"/>
      <c r="AF128" s="881">
        <v>824969</v>
      </c>
      <c r="AG128" s="879"/>
      <c r="AH128" s="879"/>
      <c r="AI128" s="879"/>
      <c r="AJ128" s="880"/>
      <c r="AK128" s="881">
        <v>950329</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129</v>
      </c>
      <c r="BG128" s="865"/>
      <c r="BH128" s="865"/>
      <c r="BI128" s="865"/>
      <c r="BJ128" s="865"/>
      <c r="BK128" s="865"/>
      <c r="BL128" s="888"/>
      <c r="BM128" s="864">
        <v>12.29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v>1940</v>
      </c>
      <c r="DH128" s="869"/>
      <c r="DI128" s="869"/>
      <c r="DJ128" s="869"/>
      <c r="DK128" s="869"/>
      <c r="DL128" s="869">
        <v>1386</v>
      </c>
      <c r="DM128" s="869"/>
      <c r="DN128" s="869"/>
      <c r="DO128" s="869"/>
      <c r="DP128" s="869"/>
      <c r="DQ128" s="869">
        <v>914</v>
      </c>
      <c r="DR128" s="869"/>
      <c r="DS128" s="869"/>
      <c r="DT128" s="869"/>
      <c r="DU128" s="869"/>
      <c r="DV128" s="870">
        <v>0</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21890877</v>
      </c>
      <c r="AB129" s="858"/>
      <c r="AC129" s="858"/>
      <c r="AD129" s="858"/>
      <c r="AE129" s="859"/>
      <c r="AF129" s="860">
        <v>22061734</v>
      </c>
      <c r="AG129" s="858"/>
      <c r="AH129" s="858"/>
      <c r="AI129" s="858"/>
      <c r="AJ129" s="859"/>
      <c r="AK129" s="860">
        <v>22246593</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129</v>
      </c>
      <c r="BG129" s="848"/>
      <c r="BH129" s="848"/>
      <c r="BI129" s="848"/>
      <c r="BJ129" s="848"/>
      <c r="BK129" s="848"/>
      <c r="BL129" s="849"/>
      <c r="BM129" s="847">
        <v>17.29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2749268</v>
      </c>
      <c r="AB130" s="858"/>
      <c r="AC130" s="858"/>
      <c r="AD130" s="858"/>
      <c r="AE130" s="859"/>
      <c r="AF130" s="860">
        <v>2869106</v>
      </c>
      <c r="AG130" s="858"/>
      <c r="AH130" s="858"/>
      <c r="AI130" s="858"/>
      <c r="AJ130" s="859"/>
      <c r="AK130" s="860">
        <v>2966476</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2.1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19141609</v>
      </c>
      <c r="AB131" s="841"/>
      <c r="AC131" s="841"/>
      <c r="AD131" s="841"/>
      <c r="AE131" s="842"/>
      <c r="AF131" s="843">
        <v>19192628</v>
      </c>
      <c r="AG131" s="841"/>
      <c r="AH131" s="841"/>
      <c r="AI131" s="841"/>
      <c r="AJ131" s="842"/>
      <c r="AK131" s="843">
        <v>19280117</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1.8663007899999999</v>
      </c>
      <c r="AB132" s="821"/>
      <c r="AC132" s="821"/>
      <c r="AD132" s="821"/>
      <c r="AE132" s="822"/>
      <c r="AF132" s="823">
        <v>2.255600432</v>
      </c>
      <c r="AG132" s="821"/>
      <c r="AH132" s="821"/>
      <c r="AI132" s="821"/>
      <c r="AJ132" s="822"/>
      <c r="AK132" s="823">
        <v>2.3256238539999998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0.4</v>
      </c>
      <c r="AB133" s="800"/>
      <c r="AC133" s="800"/>
      <c r="AD133" s="800"/>
      <c r="AE133" s="801"/>
      <c r="AF133" s="799">
        <v>1.3</v>
      </c>
      <c r="AG133" s="800"/>
      <c r="AH133" s="800"/>
      <c r="AI133" s="800"/>
      <c r="AJ133" s="801"/>
      <c r="AK133" s="799">
        <v>2.1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yCGw9DeeqetdTXcKbvUtAqVxt9wA5miwk1cuzp6rnkdQ6hHz0K+9z1hrDC7qarOW34O0VT36WU9JwDXd67miA==" saltValue="nRmlzCppoBbzZYtnuzUA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fPibHUWpEMEClrgYWuMml7ouZQPVPmPt6hR6l2L7FnZrub5TVpa8MJijAsGYwWZe26lI18kE/0fd9nzJF7clA==" saltValue="zM55IhNSukqI8wawypnF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vEzg4FFUS4ca1743hrYg/BFIFTfBEFGX0r8yOmsno2wOOurDzFxWvcCWkJ8t8RvYmf4CXpMPWza2+rYm1spRw==" saltValue="epI3tHI8hmRlg9kZCXb8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5000090</v>
      </c>
      <c r="AP9" s="312">
        <v>43748</v>
      </c>
      <c r="AQ9" s="313">
        <v>56739</v>
      </c>
      <c r="AR9" s="314">
        <v>-22.9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388822</v>
      </c>
      <c r="AP10" s="315">
        <v>3402</v>
      </c>
      <c r="AQ10" s="316">
        <v>3644</v>
      </c>
      <c r="AR10" s="317">
        <v>-6.6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989845</v>
      </c>
      <c r="AP11" s="315">
        <v>8661</v>
      </c>
      <c r="AQ11" s="316">
        <v>3408</v>
      </c>
      <c r="AR11" s="317">
        <v>154.1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15041</v>
      </c>
      <c r="AP12" s="315">
        <v>132</v>
      </c>
      <c r="AQ12" s="316">
        <v>508</v>
      </c>
      <c r="AR12" s="317">
        <v>-74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v>12</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308740</v>
      </c>
      <c r="AP14" s="315">
        <v>2701</v>
      </c>
      <c r="AQ14" s="316">
        <v>2329</v>
      </c>
      <c r="AR14" s="317">
        <v>16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104990</v>
      </c>
      <c r="AP15" s="315">
        <v>919</v>
      </c>
      <c r="AQ15" s="316">
        <v>1096</v>
      </c>
      <c r="AR15" s="317">
        <v>-16.100000000000001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-400103</v>
      </c>
      <c r="AP16" s="315">
        <v>-3501</v>
      </c>
      <c r="AQ16" s="316">
        <v>-4593</v>
      </c>
      <c r="AR16" s="317">
        <v>-23.8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6407425</v>
      </c>
      <c r="AP17" s="315">
        <v>56062</v>
      </c>
      <c r="AQ17" s="316">
        <v>63141</v>
      </c>
      <c r="AR17" s="317">
        <v>-11.2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4.93</v>
      </c>
      <c r="AP21" s="328">
        <v>6</v>
      </c>
      <c r="AQ21" s="329">
        <v>-1.07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98</v>
      </c>
      <c r="AP22" s="333">
        <v>99.5</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3849768</v>
      </c>
      <c r="AP32" s="342">
        <v>33684</v>
      </c>
      <c r="AQ32" s="343">
        <v>32265</v>
      </c>
      <c r="AR32" s="344">
        <v>4.4000000000000004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v>1</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v>32</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213667</v>
      </c>
      <c r="AP35" s="342">
        <v>1869</v>
      </c>
      <c r="AQ35" s="343">
        <v>6764</v>
      </c>
      <c r="AR35" s="344">
        <v>-72.400000000000006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246509</v>
      </c>
      <c r="AP36" s="342">
        <v>2157</v>
      </c>
      <c r="AQ36" s="343">
        <v>1228</v>
      </c>
      <c r="AR36" s="344">
        <v>75.7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55244</v>
      </c>
      <c r="AP37" s="342">
        <v>483</v>
      </c>
      <c r="AQ37" s="343">
        <v>1060</v>
      </c>
      <c r="AR37" s="344">
        <v>-54.4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507</v>
      </c>
      <c r="AP38" s="345" t="s">
        <v>507</v>
      </c>
      <c r="AQ38" s="346">
        <v>1</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-950329</v>
      </c>
      <c r="AP39" s="342">
        <v>-8315</v>
      </c>
      <c r="AQ39" s="343">
        <v>-6969</v>
      </c>
      <c r="AR39" s="344">
        <v>19.3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-2966476</v>
      </c>
      <c r="AP40" s="342">
        <v>-25955</v>
      </c>
      <c r="AQ40" s="343">
        <v>-26451</v>
      </c>
      <c r="AR40" s="344">
        <v>-1.9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448383</v>
      </c>
      <c r="AP41" s="342">
        <v>3923</v>
      </c>
      <c r="AQ41" s="343">
        <v>7931</v>
      </c>
      <c r="AR41" s="344">
        <v>-50.5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8080344</v>
      </c>
      <c r="AN51" s="364">
        <v>72197</v>
      </c>
      <c r="AO51" s="365">
        <v>78.7</v>
      </c>
      <c r="AP51" s="366">
        <v>53605</v>
      </c>
      <c r="AQ51" s="367">
        <v>5.4</v>
      </c>
      <c r="AR51" s="368">
        <v>73.3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5335684</v>
      </c>
      <c r="AN52" s="372">
        <v>47674</v>
      </c>
      <c r="AO52" s="373">
        <v>49</v>
      </c>
      <c r="AP52" s="374">
        <v>28343</v>
      </c>
      <c r="AQ52" s="375">
        <v>11.7</v>
      </c>
      <c r="AR52" s="376">
        <v>37.299999999999997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14073191</v>
      </c>
      <c r="AN53" s="364">
        <v>124631</v>
      </c>
      <c r="AO53" s="365">
        <v>72.599999999999994</v>
      </c>
      <c r="AP53" s="366">
        <v>44267</v>
      </c>
      <c r="AQ53" s="367">
        <v>-17.399999999999999</v>
      </c>
      <c r="AR53" s="368">
        <v>90</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8103422</v>
      </c>
      <c r="AN54" s="372">
        <v>71763</v>
      </c>
      <c r="AO54" s="373">
        <v>50.5</v>
      </c>
      <c r="AP54" s="374">
        <v>26161</v>
      </c>
      <c r="AQ54" s="375">
        <v>-7.7</v>
      </c>
      <c r="AR54" s="376">
        <v>58.2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7037906</v>
      </c>
      <c r="AN55" s="364">
        <v>61979</v>
      </c>
      <c r="AO55" s="365">
        <v>-50.3</v>
      </c>
      <c r="AP55" s="366">
        <v>40879</v>
      </c>
      <c r="AQ55" s="367">
        <v>-7.7</v>
      </c>
      <c r="AR55" s="368">
        <v>-42.6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4305593</v>
      </c>
      <c r="AN56" s="372">
        <v>37917</v>
      </c>
      <c r="AO56" s="373">
        <v>-47.2</v>
      </c>
      <c r="AP56" s="374">
        <v>24087</v>
      </c>
      <c r="AQ56" s="375">
        <v>-7.9</v>
      </c>
      <c r="AR56" s="376">
        <v>-39.299999999999997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4792758</v>
      </c>
      <c r="AN57" s="364">
        <v>42020</v>
      </c>
      <c r="AO57" s="365">
        <v>-32.200000000000003</v>
      </c>
      <c r="AP57" s="366">
        <v>42651</v>
      </c>
      <c r="AQ57" s="367">
        <v>4.3</v>
      </c>
      <c r="AR57" s="368">
        <v>-36.5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3776144</v>
      </c>
      <c r="AN58" s="372">
        <v>33107</v>
      </c>
      <c r="AO58" s="373">
        <v>-12.7</v>
      </c>
      <c r="AP58" s="374">
        <v>22675</v>
      </c>
      <c r="AQ58" s="375">
        <v>-5.9</v>
      </c>
      <c r="AR58" s="376">
        <v>-6.8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3984751</v>
      </c>
      <c r="AN59" s="364">
        <v>34865</v>
      </c>
      <c r="AO59" s="365">
        <v>-17</v>
      </c>
      <c r="AP59" s="366">
        <v>43226</v>
      </c>
      <c r="AQ59" s="367">
        <v>1.3</v>
      </c>
      <c r="AR59" s="368">
        <v>-18.3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3015697</v>
      </c>
      <c r="AN60" s="372">
        <v>26386</v>
      </c>
      <c r="AO60" s="373">
        <v>-20.3</v>
      </c>
      <c r="AP60" s="374">
        <v>22622</v>
      </c>
      <c r="AQ60" s="375">
        <v>-0.2</v>
      </c>
      <c r="AR60" s="376">
        <v>-20.100000000000001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7593790</v>
      </c>
      <c r="AN61" s="379">
        <v>67138</v>
      </c>
      <c r="AO61" s="380">
        <v>10.4</v>
      </c>
      <c r="AP61" s="381">
        <v>44926</v>
      </c>
      <c r="AQ61" s="382">
        <v>-2.8</v>
      </c>
      <c r="AR61" s="368">
        <v>13.2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4907308</v>
      </c>
      <c r="AN62" s="372">
        <v>43369</v>
      </c>
      <c r="AO62" s="373">
        <v>3.9</v>
      </c>
      <c r="AP62" s="374">
        <v>24778</v>
      </c>
      <c r="AQ62" s="375">
        <v>-2</v>
      </c>
      <c r="AR62" s="376">
        <v>5.9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xjd9K3t9eb1zb8LQ1dXtN69RcDvV6L+EQiQpFcFLEsdzoypmTLExx0HweO6FI/AqikDB7Jv0iOMvuJKyhGoRoA==" saltValue="fJtl9KUXqzrsv+0rVSzb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IPllSW7jtiO6YutKb6vlyxrDUcVb7PHOWHjmF8nQ6fMZtYGj1tb7HfXjbyUZJ/tMZ2pltVro3ZMhyuSsNVhw==" saltValue="d6b6W8Dah9pFctmMht5WC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Em8APoRsIPdv9SIZ6BuoFKCDsvQPw8OM6Q364Y+N9h7L9+gxZplLXHOVbVagjfc+POA2wUEElWCYwH7ilstw==" saltValue="N0qPPq7ouUFfLub4v0Mi6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2" t="s">
        <v>3</v>
      </c>
      <c r="D47" s="1232"/>
      <c r="E47" s="1233"/>
      <c r="F47" s="11">
        <v>15.45</v>
      </c>
      <c r="G47" s="12">
        <v>15.06</v>
      </c>
      <c r="H47" s="12">
        <v>15.11</v>
      </c>
      <c r="I47" s="12">
        <v>15.24</v>
      </c>
      <c r="J47" s="13">
        <v>17.72</v>
      </c>
    </row>
    <row r="48" spans="2:10" ht="57.75" customHeight="1">
      <c r="B48" s="14"/>
      <c r="C48" s="1234" t="s">
        <v>4</v>
      </c>
      <c r="D48" s="1234"/>
      <c r="E48" s="1235"/>
      <c r="F48" s="15">
        <v>5.91</v>
      </c>
      <c r="G48" s="16">
        <v>7.16</v>
      </c>
      <c r="H48" s="16">
        <v>5.5</v>
      </c>
      <c r="I48" s="16">
        <v>6.5</v>
      </c>
      <c r="J48" s="17">
        <v>6.05</v>
      </c>
    </row>
    <row r="49" spans="2:10" ht="57.75" customHeight="1" thickBot="1">
      <c r="B49" s="18"/>
      <c r="C49" s="1236" t="s">
        <v>5</v>
      </c>
      <c r="D49" s="1236"/>
      <c r="E49" s="1237"/>
      <c r="F49" s="19" t="s">
        <v>553</v>
      </c>
      <c r="G49" s="20">
        <v>3.39</v>
      </c>
      <c r="H49" s="20" t="s">
        <v>554</v>
      </c>
      <c r="I49" s="20">
        <v>1.28</v>
      </c>
      <c r="J49" s="21">
        <v>2.21</v>
      </c>
    </row>
    <row r="50" spans="2:10" ht="13.5" customHeight="1"/>
    <row r="51" spans="2:10" ht="13.5" hidden="1" customHeight="1"/>
    <row r="52" spans="2:10" ht="13.5" hidden="1" customHeight="1"/>
    <row r="53" spans="2:10" ht="13.5" hidden="1" customHeight="1"/>
  </sheetData>
  <sheetProtection algorithmName="SHA-512" hashValue="CHy3kgxwzgPeIDLCAIXIeyLjK35GyYKXgXpp2Hgu1tQpt7q2hkd/WtygZ3aDQjzGiXhQuopjsy4c92od40FtAw==" saltValue="ti4JLX7N2dG9x0f/Zyew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2020-09-28T00:10:14Z</cp:lastPrinted>
  <dcterms:created xsi:type="dcterms:W3CDTF">2020-02-10T03:06:15Z</dcterms:created>
  <dcterms:modified xsi:type="dcterms:W3CDTF">2020-09-28T00:13:55Z</dcterms:modified>
  <cp:category/>
</cp:coreProperties>
</file>