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6"/>
  <workbookPr/>
  <mc:AlternateContent xmlns:mc="http://schemas.openxmlformats.org/markup-compatibility/2006">
    <mc:Choice Requires="x15">
      <x15ac:absPath xmlns:x15ac="http://schemas.microsoft.com/office/spreadsheetml/2010/11/ac" url="V:\市町村課\06 財政担当\◎業務別フォルダ\05 決算統計\30年度決算統計\04決算概要公表資料\05財政状況資料集\03団体回答\03 9月公表\02 団体回答\は\"/>
    </mc:Choice>
  </mc:AlternateContent>
  <xr:revisionPtr revIDLastSave="0" documentId="13_ncr:1_{2D42D2FA-E5A0-446A-843A-75CE6405D716}" xr6:coauthVersionLast="36" xr6:coauthVersionMax="36" xr10:uidLastSave="{00000000-0000-0000-0000-000000000000}"/>
  <bookViews>
    <workbookView xWindow="0" yWindow="0" windowWidth="19140" windowHeight="745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C35" i="10"/>
  <c r="BE34"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W34" i="10"/>
  <c r="BW35" i="10" s="1"/>
  <c r="BW36" i="10" s="1"/>
  <c r="BW37" i="10" s="1"/>
  <c r="BW38" i="10" s="1"/>
  <c r="BW39" i="10" s="1"/>
  <c r="CO34" i="10" l="1"/>
</calcChain>
</file>

<file path=xl/sharedStrings.xml><?xml version="1.0" encoding="utf-8"?>
<sst xmlns="http://schemas.openxmlformats.org/spreadsheetml/2006/main" count="1078" uniqueCount="597">
  <si>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</si>
  <si>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</si>
  <si>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</si>
  <si>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</si>
  <si>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</si>
  <si>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</si>
  <si>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</si>
  <si>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</si>
  <si>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</si>
  <si>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</si>
  <si>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</si>
  <si>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</si>
  <si>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</si>
  <si>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</si>
  <si>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</si>
  <si>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</si>
  <si>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</si>
  <si>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</si>
  <si>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</si>
  <si>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</si>
  <si>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</si>
  <si>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</si>
  <si>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</si>
  <si>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</si>
  <si>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</si>
  <si>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</si>
  <si>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</si>
  <si>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</si>
  <si>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</si>
  <si>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</si>
  <si>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</si>
  <si>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</si>
  <si>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</si>
  <si>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</si>
  <si>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</si>
  <si>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</si>
  <si>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</si>
  <si>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</si>
  <si>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</si>
  <si>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</si>
  <si>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</si>
  <si>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</si>
  <si>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</si>
  <si>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</si>
  <si>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</si>
  <si>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</si>
  <si>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</si>
  <si>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</si>
  <si>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</si>
  <si>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</si>
  <si>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</si>
  <si>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</si>
  <si>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</si>
  <si>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</si>
  <si>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</si>
  <si>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</si>
  <si>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</si>
  <si>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</si>
  <si>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</si>
  <si>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</si>
  <si>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</si>
  <si>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</si>
  <si>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</si>
  <si>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</si>
  <si>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</si>
  <si>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</si>
  <si>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</si>
  <si>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</si>
  <si>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</si>
  <si>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</si>
  <si>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</si>
  <si>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</si>
  <si>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</si>
  <si>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</si>
  <si>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</si>
  <si>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</si>
  <si>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</si>
  <si>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</si>
  <si>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</si>
  <si>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</si>
  <si>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</si>
  <si>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</si>
  <si>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</si>
  <si>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</si>
  <si>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Ⅲ－３</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</si>
  <si>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</si>
  <si>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</si>
  <si>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</si>
  <si>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</si>
  <si>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</si>
  <si>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</si>
  <si>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</si>
  <si>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</si>
  <si>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</si>
  <si>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</si>
  <si>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</si>
  <si>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</si>
  <si>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ふじみ野市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</si>
  <si>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</si>
  <si>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</si>
  <si>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</si>
  <si>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</si>
  <si>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</si>
  <si>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</si>
  <si>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</si>
  <si>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</si>
  <si>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</si>
  <si>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</si>
  <si>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</si>
  <si>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</si>
  <si>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</si>
  <si>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</si>
  <si>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</si>
  <si>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</si>
  <si>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</si>
  <si>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</si>
  <si>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</si>
  <si>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</si>
  <si>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</si>
  <si>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</si>
  <si>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</si>
  <si>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</si>
  <si>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</si>
  <si>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5.0</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</si>
  <si>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</si>
  <si>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</si>
  <si>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</si>
  <si>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</si>
  <si>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</si>
  <si>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</si>
  <si>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</si>
  <si>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</si>
  <si>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</si>
  <si>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</si>
  <si>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</si>
  <si>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</si>
  <si>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</si>
  <si>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</si>
  <si>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</si>
  <si>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</si>
  <si>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</si>
  <si>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</si>
  <si>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</si>
  <si>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</si>
  <si>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</si>
  <si>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</si>
  <si>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</si>
  <si>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</si>
  <si>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</si>
  <si>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</si>
  <si>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</si>
  <si>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</si>
  <si>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</si>
  <si>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</si>
  <si>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4"/>
  </si>
  <si>
    <t>うち日本人(％)</t>
    <phoneticPr fontId="5"/>
  </si>
  <si>
    <t>0.0</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</si>
  <si>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</si>
  <si>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</si>
  <si>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</si>
  <si>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</si>
  <si>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</si>
  <si>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</si>
  <si>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</si>
  <si>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</si>
  <si>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</si>
  <si>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</si>
  <si>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</si>
  <si>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</si>
  <si>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</si>
  <si>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</si>
  <si>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</si>
  <si>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</si>
  <si>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</si>
  <si>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</si>
  <si>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</si>
  <si>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</si>
  <si>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</si>
  <si>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</si>
  <si>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</si>
  <si>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</si>
  <si>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</si>
  <si>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</si>
  <si>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</si>
  <si>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</si>
  <si>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</si>
  <si>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</si>
  <si>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</si>
  <si>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</si>
  <si>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</si>
  <si>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</si>
  <si>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</si>
  <si>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</si>
  <si>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</si>
  <si>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</si>
  <si>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</si>
  <si>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</si>
  <si>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</si>
  <si>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</si>
  <si>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</si>
  <si>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</si>
  <si>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</si>
  <si>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</si>
  <si>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</si>
  <si>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</si>
  <si>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</si>
  <si>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</si>
  <si>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</si>
  <si>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</si>
  <si>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</si>
  <si>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</si>
  <si>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</si>
  <si>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</si>
  <si>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</si>
  <si>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</si>
  <si>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</si>
  <si>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埼玉県ふじみ野市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</si>
  <si>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</si>
  <si>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</si>
  <si>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</si>
  <si>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</si>
  <si>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</si>
  <si>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</si>
  <si>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</si>
  <si>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</si>
  <si>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</si>
  <si>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</si>
  <si>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</si>
  <si>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</si>
  <si>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</si>
  <si>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</si>
  <si>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</si>
  <si>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</si>
  <si>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</si>
  <si>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</si>
  <si>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</si>
  <si>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</si>
  <si>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</si>
  <si>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</si>
  <si>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</si>
  <si>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</si>
  <si>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</si>
  <si>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</si>
  <si>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</si>
  <si>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</si>
  <si>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</si>
  <si>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</si>
  <si>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</si>
  <si>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</si>
  <si>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</si>
  <si>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</si>
  <si>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</si>
  <si>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</si>
  <si>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</si>
  <si>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</si>
  <si>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</si>
  <si>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</si>
  <si>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</si>
  <si>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</si>
  <si>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</si>
  <si>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</si>
  <si>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</si>
  <si>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</si>
  <si>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</si>
  <si>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</si>
  <si>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</si>
  <si>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</si>
  <si>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</si>
  <si>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</si>
  <si>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</si>
  <si>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</si>
  <si>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</si>
  <si>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</si>
  <si>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</si>
  <si>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</si>
  <si>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</si>
  <si>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</si>
  <si>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</si>
  <si>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</si>
  <si>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</si>
  <si>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</si>
  <si>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</si>
  <si>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</si>
  <si>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</si>
  <si>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</si>
  <si>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</si>
  <si>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</si>
  <si>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</si>
  <si>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</si>
  <si>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</si>
  <si>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</si>
  <si>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</si>
  <si>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</si>
  <si>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</si>
  <si>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</si>
  <si>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</si>
  <si>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</si>
  <si>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</si>
  <si>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</si>
  <si>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</si>
  <si>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</si>
  <si>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</si>
  <si>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</si>
  <si>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</si>
  <si>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</si>
  <si>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</si>
  <si>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</si>
  <si>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</si>
  <si>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</si>
  <si>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</si>
  <si>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</si>
  <si>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</si>
  <si>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</si>
  <si>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</si>
  <si>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</si>
  <si>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</si>
  <si>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</si>
  <si>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</si>
  <si>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</si>
  <si>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</si>
  <si>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</si>
  <si>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</si>
  <si>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</si>
  <si>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</si>
  <si>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</si>
  <si>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</si>
  <si>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</si>
  <si>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</si>
  <si>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</si>
  <si>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</si>
  <si>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</si>
  <si>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</si>
  <si>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</si>
  <si>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</si>
  <si>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</si>
  <si>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</si>
  <si>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</si>
  <si>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</si>
  <si>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</si>
  <si>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</si>
  <si>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</si>
  <si>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</si>
  <si>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</si>
  <si>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</si>
  <si>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</si>
  <si>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</si>
  <si>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</si>
  <si>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</si>
  <si>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</si>
  <si>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</si>
  <si>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</si>
  <si>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</si>
  <si>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</si>
  <si>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</si>
  <si>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</si>
  <si>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</si>
  <si>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</si>
  <si>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</si>
  <si>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</si>
  <si>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</si>
  <si>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</si>
  <si>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</si>
  <si>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</si>
  <si>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</si>
  <si>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</si>
  <si>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</si>
  <si>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埼玉県ふじみ野市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</si>
  <si>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</si>
  <si>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</si>
  <si>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</si>
  <si>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</si>
  <si>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</si>
  <si>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</si>
  <si>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</si>
  <si>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</si>
  <si>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</si>
  <si>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</si>
  <si>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</si>
  <si>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</si>
  <si>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</si>
  <si>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</si>
  <si>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</si>
  <si>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</si>
  <si>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</si>
  <si>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</si>
  <si>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</si>
  <si>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</si>
  <si>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</si>
  <si>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</si>
  <si>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</si>
  <si>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</si>
  <si>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</si>
  <si>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</si>
  <si>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</si>
  <si>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</si>
  <si>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</si>
  <si>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</si>
  <si>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</si>
  <si>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</si>
  <si>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</si>
  <si>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</si>
  <si>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</si>
  <si>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</si>
  <si>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後期高齢者医療事業特別会計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</si>
  <si>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</si>
  <si>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</si>
  <si>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</si>
  <si>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</si>
  <si>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</si>
  <si>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</si>
  <si>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</si>
  <si>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</si>
  <si>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</si>
  <si>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</si>
  <si>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</si>
  <si>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</si>
  <si>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</si>
  <si>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</si>
  <si>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</si>
  <si>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</si>
  <si>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</si>
  <si>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</si>
  <si>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</si>
  <si>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</si>
  <si>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</si>
  <si>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</si>
  <si>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</si>
  <si>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</si>
  <si>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</si>
  <si>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</si>
  <si>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</si>
  <si>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</si>
  <si>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</si>
  <si>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</si>
  <si>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</si>
  <si>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</si>
  <si>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</si>
  <si>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</si>
  <si>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</si>
  <si>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</si>
  <si>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</si>
  <si>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</si>
  <si>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</si>
  <si>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</si>
  <si>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</si>
  <si>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</si>
  <si>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</si>
  <si>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</si>
  <si>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</si>
  <si>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</si>
  <si>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</si>
  <si>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</si>
  <si>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</si>
  <si>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</si>
  <si>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</si>
  <si>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</si>
  <si>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</si>
  <si>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</si>
  <si>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</si>
  <si>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</si>
  <si>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</si>
  <si>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</si>
  <si>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</si>
  <si>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</si>
  <si>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</si>
  <si>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</si>
  <si>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</si>
  <si>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</si>
  <si>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</si>
  <si>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</si>
  <si>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</si>
  <si>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</si>
  <si>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</si>
  <si>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</si>
  <si>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</si>
  <si>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</si>
  <si>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</si>
  <si>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</si>
  <si>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</si>
  <si>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</si>
  <si>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</si>
  <si>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</si>
  <si>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</si>
  <si>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</si>
  <si>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</si>
  <si>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</si>
  <si>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</si>
  <si>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</si>
  <si>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</si>
  <si>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</si>
  <si>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</si>
  <si>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</si>
  <si>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</si>
  <si>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</si>
  <si>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</si>
  <si>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</si>
  <si>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</si>
  <si>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</si>
  <si>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</si>
  <si>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</si>
  <si>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</si>
  <si>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</si>
  <si>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</si>
  <si>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</si>
  <si>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</si>
  <si>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</si>
  <si>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</si>
  <si>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</si>
  <si>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</si>
  <si>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</si>
  <si>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</si>
  <si>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</si>
  <si>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</si>
  <si>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</si>
  <si>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</si>
  <si>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</si>
  <si>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</si>
  <si>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</si>
  <si>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</si>
  <si>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</si>
  <si>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</si>
  <si>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</si>
  <si>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</si>
  <si>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</si>
  <si>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</si>
  <si>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</si>
  <si>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</si>
  <si>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</si>
  <si>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</si>
  <si>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</si>
  <si>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</si>
  <si>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</si>
  <si>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</si>
  <si>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</si>
  <si>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</si>
  <si>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</si>
  <si>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</si>
  <si>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</si>
  <si>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</si>
  <si>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</si>
  <si>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</si>
  <si>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</si>
  <si>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</si>
  <si>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</si>
  <si>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</si>
  <si>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</si>
  <si>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</si>
  <si>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</si>
  <si>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</si>
  <si>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</si>
  <si>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</si>
  <si>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</si>
  <si>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</si>
  <si>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0.03</t>
  </si>
  <si>
    <t>▲ 1.05</t>
  </si>
  <si>
    <t>一般会計</t>
  </si>
  <si>
    <t>下水道事業会計</t>
  </si>
  <si>
    <t>水道事業会計</t>
  </si>
  <si>
    <t>国民健康保険特別会計</t>
  </si>
  <si>
    <t>介護保険特別会計</t>
  </si>
  <si>
    <t>後期高齢者医療事業特別会計</t>
  </si>
  <si>
    <t>その他会計（赤字）</t>
  </si>
  <si>
    <t>その他会計（黒字）</t>
  </si>
  <si>
    <t>H25末</t>
    <phoneticPr fontId="5"/>
  </si>
  <si>
    <t>H26末</t>
    <phoneticPr fontId="5"/>
  </si>
  <si>
    <t>H27末</t>
    <phoneticPr fontId="5"/>
  </si>
  <si>
    <t>H28末</t>
    <phoneticPr fontId="5"/>
  </si>
  <si>
    <t>H29末</t>
    <phoneticPr fontId="5"/>
  </si>
  <si>
    <t>入間東部地区事務組合</t>
    <rPh sb="0" eb="2">
      <t>イルマ</t>
    </rPh>
    <rPh sb="2" eb="4">
      <t>トウブ</t>
    </rPh>
    <rPh sb="4" eb="6">
      <t>チク</t>
    </rPh>
    <rPh sb="6" eb="8">
      <t>ジム</t>
    </rPh>
    <rPh sb="8" eb="10">
      <t>クミアイ</t>
    </rPh>
    <phoneticPr fontId="2"/>
  </si>
  <si>
    <t>埼玉県後期高齢者医療広域連合</t>
    <rPh sb="0" eb="3">
      <t>サイタマケン</t>
    </rPh>
    <rPh sb="3" eb="5">
      <t>コウキ</t>
    </rPh>
    <rPh sb="5" eb="8">
      <t>コウレイシャ</t>
    </rPh>
    <rPh sb="8" eb="10">
      <t>イリョウ</t>
    </rPh>
    <rPh sb="10" eb="12">
      <t>コウイキ</t>
    </rPh>
    <rPh sb="12" eb="14">
      <t>レンゴウ</t>
    </rPh>
    <phoneticPr fontId="2"/>
  </si>
  <si>
    <t>埼玉県市町村総合事務組合</t>
    <rPh sb="0" eb="3">
      <t>サイタマケン</t>
    </rPh>
    <rPh sb="3" eb="6">
      <t>シチョウソン</t>
    </rPh>
    <rPh sb="6" eb="8">
      <t>ソウゴウ</t>
    </rPh>
    <rPh sb="8" eb="10">
      <t>ジム</t>
    </rPh>
    <rPh sb="10" eb="12">
      <t>クミアイ</t>
    </rPh>
    <phoneticPr fontId="2"/>
  </si>
  <si>
    <t>彩の国さいたま人づくり広域連合</t>
    <rPh sb="0" eb="1">
      <t>サイ</t>
    </rPh>
    <rPh sb="2" eb="3">
      <t>クニ</t>
    </rPh>
    <rPh sb="7" eb="8">
      <t>ヒト</t>
    </rPh>
    <rPh sb="11" eb="13">
      <t>コウイキ</t>
    </rPh>
    <rPh sb="13" eb="15">
      <t>レンゴウ</t>
    </rPh>
    <phoneticPr fontId="2"/>
  </si>
  <si>
    <t>一般会計</t>
    <rPh sb="0" eb="2">
      <t>イッパン</t>
    </rPh>
    <rPh sb="2" eb="4">
      <t>カイケイ</t>
    </rPh>
    <phoneticPr fontId="2"/>
  </si>
  <si>
    <t>-</t>
    <phoneticPr fontId="2"/>
  </si>
  <si>
    <t>-</t>
    <phoneticPr fontId="2"/>
  </si>
  <si>
    <t>特別会計</t>
    <rPh sb="0" eb="2">
      <t>トクベツ</t>
    </rPh>
    <rPh sb="2" eb="4">
      <t>カイケイ</t>
    </rPh>
    <phoneticPr fontId="2"/>
  </si>
  <si>
    <t>交通災害特別会計</t>
    <rPh sb="0" eb="2">
      <t>コウツウ</t>
    </rPh>
    <rPh sb="2" eb="4">
      <t>サイガイ</t>
    </rPh>
    <rPh sb="4" eb="6">
      <t>トクベツ</t>
    </rPh>
    <rPh sb="6" eb="8">
      <t>カイケイ</t>
    </rPh>
    <phoneticPr fontId="2"/>
  </si>
  <si>
    <t>-</t>
    <phoneticPr fontId="2"/>
  </si>
  <si>
    <t>-</t>
    <phoneticPr fontId="2"/>
  </si>
  <si>
    <t>ふじみ野市土地開発公社</t>
    <rPh sb="3" eb="5">
      <t>ノシ</t>
    </rPh>
    <rPh sb="5" eb="7">
      <t>トチ</t>
    </rPh>
    <rPh sb="7" eb="9">
      <t>カイハツ</t>
    </rPh>
    <rPh sb="9" eb="11">
      <t>コウシャ</t>
    </rPh>
    <phoneticPr fontId="2"/>
  </si>
  <si>
    <t>公共施設整備基金</t>
    <rPh sb="0" eb="2">
      <t>コウキョウ</t>
    </rPh>
    <rPh sb="2" eb="4">
      <t>シセツ</t>
    </rPh>
    <rPh sb="4" eb="6">
      <t>セイビ</t>
    </rPh>
    <rPh sb="6" eb="8">
      <t>キキン</t>
    </rPh>
    <phoneticPr fontId="2"/>
  </si>
  <si>
    <t>いきいき福祉基金</t>
    <rPh sb="4" eb="6">
      <t>フクシ</t>
    </rPh>
    <rPh sb="6" eb="8">
      <t>キキン</t>
    </rPh>
    <phoneticPr fontId="2"/>
  </si>
  <si>
    <t>環境整備基金</t>
    <rPh sb="0" eb="2">
      <t>カンキョウ</t>
    </rPh>
    <rPh sb="2" eb="4">
      <t>セイビ</t>
    </rPh>
    <rPh sb="4" eb="6">
      <t>キキン</t>
    </rPh>
    <phoneticPr fontId="2"/>
  </si>
  <si>
    <t>緑の基金</t>
    <rPh sb="0" eb="1">
      <t>ミドリ</t>
    </rPh>
    <rPh sb="2" eb="4">
      <t>キキン</t>
    </rPh>
    <phoneticPr fontId="2"/>
  </si>
  <si>
    <t>地域振興基金</t>
    <rPh sb="0" eb="2">
      <t>チイキ</t>
    </rPh>
    <rPh sb="2" eb="4">
      <t>シンコウ</t>
    </rPh>
    <rPh sb="4" eb="6">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</si>
  <si>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</si>
  <si>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</si>
  <si>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</si>
  <si>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合併に伴い職員数を減らし人件費を削減してきたこと、交付税措置の大きい合併特例債を活用して施設の建設・更新を行ってきたこと、今後の償還及び施設の更新費用への備えとして目的基金を計画的に積立てしていること等から、将来負担比率は「-」を維持している。将来負担比率、有形固定資産減価償却率ともに類似団体と比較して低い水準を保っている。有形固定資産減価償却率が若干増加傾向にあるため、公共施設等総合管理計画に基づき老朽化対策に取り組んで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</si>
  <si>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</si>
  <si>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</si>
  <si>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</si>
  <si>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</si>
  <si>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</si>
  <si>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</si>
  <si>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実質公債費比率ともに類似団体と比較して低い水準を保っている。実質公債費比率については、近年増加傾向にある。上昇している主な要因としては、環境センター、給食センター及び本庁舎の整備並びに地域振興基金の造成に合併特例債を活用したことにより、元利償還金が増加していることがあげられる。令和元年度からは文化施設の整備事業が始まり、今後も実質公債費比率が上昇していくことが考えられる。また合併特例債の発行限度額が令和３年度で上限に達する見込みとなっていることから、これまで以上に公債費の適正化に取り組んでいく必要がある。</t>
    <rPh sb="97" eb="98">
      <t>ナラ</t>
    </rPh>
    <rPh sb="100" eb="102">
      <t>チイキ</t>
    </rPh>
    <rPh sb="102" eb="104">
      <t>シンコウ</t>
    </rPh>
    <rPh sb="104" eb="106">
      <t>キキン</t>
    </rPh>
    <rPh sb="107" eb="109">
      <t>ゾウセイ</t>
    </rPh>
    <rPh sb="147" eb="149">
      <t>レイワ</t>
    </rPh>
    <rPh sb="149" eb="150">
      <t>モト</t>
    </rPh>
    <rPh sb="150" eb="152">
      <t>ネンド</t>
    </rPh>
    <rPh sb="155" eb="157">
      <t>ブンカ</t>
    </rPh>
    <rPh sb="157" eb="159">
      <t>シセツ</t>
    </rPh>
    <rPh sb="160" eb="162">
      <t>セイビ</t>
    </rPh>
    <rPh sb="162" eb="164">
      <t>ジギョウ</t>
    </rPh>
    <rPh sb="165" eb="166">
      <t>ハジ</t>
    </rPh>
    <rPh sb="203" eb="205">
      <t>ハッコウ</t>
    </rPh>
    <rPh sb="205" eb="207">
      <t>ゲンド</t>
    </rPh>
    <rPh sb="207" eb="208">
      <t>ガク</t>
    </rPh>
    <rPh sb="215" eb="217">
      <t>ジョウゲン</t>
    </rPh>
    <rPh sb="218" eb="219">
      <t>タッ</t>
    </rPh>
    <rPh sb="221" eb="223">
      <t>ミコ</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</si>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</sst>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5" fillId="0" borderId="41" xfId="16" applyFont="1" applyBorder="1" applyAlignment="1" applyProtection="1">
      <alignment horizontal="left" vertical="top" wrapText="1"/>
      <protection locked="0"/>
    </xf>
    <xf numFmtId="0" fontId="15" fillId="0" borderId="12" xfId="16" applyFont="1" applyBorder="1" applyAlignment="1" applyProtection="1">
      <alignment horizontal="left" vertical="top" wrapText="1"/>
      <protection locked="0"/>
    </xf>
    <xf numFmtId="0" fontId="15" fillId="0" borderId="48" xfId="16" applyFont="1" applyBorder="1" applyAlignment="1" applyProtection="1">
      <alignment horizontal="left" vertical="top" wrapText="1"/>
      <protection locked="0"/>
    </xf>
    <xf numFmtId="0" fontId="15" fillId="0" borderId="64" xfId="16" applyFont="1" applyBorder="1" applyAlignment="1" applyProtection="1">
      <alignment horizontal="left" vertical="top" wrapText="1"/>
      <protection locked="0"/>
    </xf>
    <xf numFmtId="0" fontId="15" fillId="0" borderId="0" xfId="16" applyFont="1" applyAlignment="1" applyProtection="1">
      <alignment horizontal="left" vertical="top" wrapText="1"/>
      <protection locked="0"/>
    </xf>
    <xf numFmtId="0" fontId="15" fillId="0" borderId="38" xfId="16" applyFont="1" applyBorder="1" applyAlignment="1" applyProtection="1">
      <alignment horizontal="left" vertical="top" wrapText="1"/>
      <protection locked="0"/>
    </xf>
    <xf numFmtId="0" fontId="15" fillId="0" borderId="37" xfId="16" applyFont="1" applyBorder="1" applyAlignment="1" applyProtection="1">
      <alignment horizontal="left" vertical="top" wrapText="1"/>
      <protection locked="0"/>
    </xf>
    <xf numFmtId="0" fontId="15" fillId="0" borderId="54" xfId="16" applyFont="1" applyBorder="1" applyAlignment="1" applyProtection="1">
      <alignment horizontal="left" vertical="top" wrapText="1"/>
      <protection locked="0"/>
    </xf>
    <xf numFmtId="0" fontId="15"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53605</c:v>
                </c:pt>
                <c:pt idx="1">
                  <c:v>44267</c:v>
                </c:pt>
                <c:pt idx="2">
                  <c:v>40879</c:v>
                </c:pt>
                <c:pt idx="3">
                  <c:v>42651</c:v>
                </c:pt>
                <c:pt idx="4">
                  <c:v>43226</c:v>
                </c:pt>
              </c:numCache>
            </c:numRef>
          </c:val>
          <c:smooth val="0"/>
          <c:extLst>
            <c:ext xmlns:c16="http://schemas.microsoft.com/office/drawing/2014/chart" uri="{C3380CC4-5D6E-409C-BE32-E72D297353CC}">
              <c16:uniqueId val="{00000000-AA4D-4997-AF84-3DE4B649C03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72197</c:v>
                </c:pt>
                <c:pt idx="1">
                  <c:v>124631</c:v>
                </c:pt>
                <c:pt idx="2">
                  <c:v>61979</c:v>
                </c:pt>
                <c:pt idx="3">
                  <c:v>42020</c:v>
                </c:pt>
                <c:pt idx="4">
                  <c:v>34865</c:v>
                </c:pt>
              </c:numCache>
            </c:numRef>
          </c:val>
          <c:smooth val="0"/>
          <c:extLst>
            <c:ext xmlns:c16="http://schemas.microsoft.com/office/drawing/2014/chart" uri="{C3380CC4-5D6E-409C-BE32-E72D297353CC}">
              <c16:uniqueId val="{00000001-AA4D-4997-AF84-3DE4B649C03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5.91</c:v>
                </c:pt>
                <c:pt idx="1">
                  <c:v>7.16</c:v>
                </c:pt>
                <c:pt idx="2">
                  <c:v>5.5</c:v>
                </c:pt>
                <c:pt idx="3">
                  <c:v>6.5</c:v>
                </c:pt>
                <c:pt idx="4">
                  <c:v>6.05</c:v>
                </c:pt>
              </c:numCache>
            </c:numRef>
          </c:val>
          <c:extLst>
            <c:ext xmlns:c16="http://schemas.microsoft.com/office/drawing/2014/chart" uri="{C3380CC4-5D6E-409C-BE32-E72D297353CC}">
              <c16:uniqueId val="{00000000-5EDF-4208-8396-F88C03D3903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15.45</c:v>
                </c:pt>
                <c:pt idx="1">
                  <c:v>15.06</c:v>
                </c:pt>
                <c:pt idx="2">
                  <c:v>15.11</c:v>
                </c:pt>
                <c:pt idx="3">
                  <c:v>15.24</c:v>
                </c:pt>
                <c:pt idx="4">
                  <c:v>17.72</c:v>
                </c:pt>
              </c:numCache>
            </c:numRef>
          </c:val>
          <c:extLst>
            <c:ext xmlns:c16="http://schemas.microsoft.com/office/drawing/2014/chart" uri="{C3380CC4-5D6E-409C-BE32-E72D297353CC}">
              <c16:uniqueId val="{00000001-5EDF-4208-8396-F88C03D3903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-0.03</c:v>
                </c:pt>
                <c:pt idx="1">
                  <c:v>3.39</c:v>
                </c:pt>
                <c:pt idx="2">
                  <c:v>-1.05</c:v>
                </c:pt>
                <c:pt idx="3">
                  <c:v>1.28</c:v>
                </c:pt>
                <c:pt idx="4">
                  <c:v>2.21</c:v>
                </c:pt>
              </c:numCache>
            </c:numRef>
          </c:val>
          <c:smooth val="0"/>
          <c:extLst>
            <c:ext xmlns:c16="http://schemas.microsoft.com/office/drawing/2014/chart" uri="{C3380CC4-5D6E-409C-BE32-E72D297353CC}">
              <c16:uniqueId val="{00000002-5EDF-4208-8396-F88C03D3903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0.19</c:v>
                </c:pt>
                <c:pt idx="2">
                  <c:v>#N/A</c:v>
                </c:pt>
                <c:pt idx="3">
                  <c:v>1.92</c:v>
                </c:pt>
                <c:pt idx="4">
                  <c:v>0</c:v>
                </c:pt>
                <c:pt idx="5">
                  <c:v>0</c:v>
                </c:pt>
                <c:pt idx="6">
                  <c:v>0</c:v>
                </c:pt>
                <c:pt idx="7">
                  <c:v>0</c:v>
                </c:pt>
                <c:pt idx="8">
                  <c:v>0</c:v>
                </c:pt>
                <c:pt idx="9">
                  <c:v>0</c:v>
                </c:pt>
              </c:numCache>
            </c:numRef>
          </c:val>
          <c:extLst>
            <c:ext xmlns:c16="http://schemas.microsoft.com/office/drawing/2014/chart" uri="{C3380CC4-5D6E-409C-BE32-E72D297353CC}">
              <c16:uniqueId val="{00000000-C781-4264-ACEC-A62D737CAB4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781-4264-ACEC-A62D737CAB4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C781-4264-ACEC-A62D737CAB43}"/>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C781-4264-ACEC-A62D737CAB43}"/>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0.06</c:v>
                </c:pt>
                <c:pt idx="2">
                  <c:v>#N/A</c:v>
                </c:pt>
                <c:pt idx="3">
                  <c:v>0.06</c:v>
                </c:pt>
                <c:pt idx="4">
                  <c:v>#N/A</c:v>
                </c:pt>
                <c:pt idx="5">
                  <c:v>0.02</c:v>
                </c:pt>
                <c:pt idx="6">
                  <c:v>#N/A</c:v>
                </c:pt>
                <c:pt idx="7">
                  <c:v>0.06</c:v>
                </c:pt>
                <c:pt idx="8">
                  <c:v>#N/A</c:v>
                </c:pt>
                <c:pt idx="9">
                  <c:v>0.01</c:v>
                </c:pt>
              </c:numCache>
            </c:numRef>
          </c:val>
          <c:extLst>
            <c:ext xmlns:c16="http://schemas.microsoft.com/office/drawing/2014/chart" uri="{C3380CC4-5D6E-409C-BE32-E72D297353CC}">
              <c16:uniqueId val="{00000004-C781-4264-ACEC-A62D737CAB43}"/>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0.45</c:v>
                </c:pt>
                <c:pt idx="2">
                  <c:v>#N/A</c:v>
                </c:pt>
                <c:pt idx="3">
                  <c:v>0.94</c:v>
                </c:pt>
                <c:pt idx="4">
                  <c:v>#N/A</c:v>
                </c:pt>
                <c:pt idx="5">
                  <c:v>1.0900000000000001</c:v>
                </c:pt>
                <c:pt idx="6">
                  <c:v>#N/A</c:v>
                </c:pt>
                <c:pt idx="7">
                  <c:v>0.78</c:v>
                </c:pt>
                <c:pt idx="8">
                  <c:v>#N/A</c:v>
                </c:pt>
                <c:pt idx="9">
                  <c:v>0.57999999999999996</c:v>
                </c:pt>
              </c:numCache>
            </c:numRef>
          </c:val>
          <c:extLst>
            <c:ext xmlns:c16="http://schemas.microsoft.com/office/drawing/2014/chart" uri="{C3380CC4-5D6E-409C-BE32-E72D297353CC}">
              <c16:uniqueId val="{00000005-C781-4264-ACEC-A62D737CAB43}"/>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3.28</c:v>
                </c:pt>
                <c:pt idx="2">
                  <c:v>#N/A</c:v>
                </c:pt>
                <c:pt idx="3">
                  <c:v>2.75</c:v>
                </c:pt>
                <c:pt idx="4">
                  <c:v>#N/A</c:v>
                </c:pt>
                <c:pt idx="5">
                  <c:v>3.06</c:v>
                </c:pt>
                <c:pt idx="6">
                  <c:v>#N/A</c:v>
                </c:pt>
                <c:pt idx="7">
                  <c:v>2.4500000000000002</c:v>
                </c:pt>
                <c:pt idx="8">
                  <c:v>#N/A</c:v>
                </c:pt>
                <c:pt idx="9">
                  <c:v>0.72</c:v>
                </c:pt>
              </c:numCache>
            </c:numRef>
          </c:val>
          <c:extLst>
            <c:ext xmlns:c16="http://schemas.microsoft.com/office/drawing/2014/chart" uri="{C3380CC4-5D6E-409C-BE32-E72D297353CC}">
              <c16:uniqueId val="{00000006-C781-4264-ACEC-A62D737CAB43}"/>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8.56</c:v>
                </c:pt>
                <c:pt idx="2">
                  <c:v>#N/A</c:v>
                </c:pt>
                <c:pt idx="3">
                  <c:v>7.67</c:v>
                </c:pt>
                <c:pt idx="4">
                  <c:v>#N/A</c:v>
                </c:pt>
                <c:pt idx="5">
                  <c:v>6.11</c:v>
                </c:pt>
                <c:pt idx="6">
                  <c:v>#N/A</c:v>
                </c:pt>
                <c:pt idx="7">
                  <c:v>5.12</c:v>
                </c:pt>
                <c:pt idx="8">
                  <c:v>#N/A</c:v>
                </c:pt>
                <c:pt idx="9">
                  <c:v>4.34</c:v>
                </c:pt>
              </c:numCache>
            </c:numRef>
          </c:val>
          <c:extLst>
            <c:ext xmlns:c16="http://schemas.microsoft.com/office/drawing/2014/chart" uri="{C3380CC4-5D6E-409C-BE32-E72D297353CC}">
              <c16:uniqueId val="{00000007-C781-4264-ACEC-A62D737CAB43}"/>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0</c:v>
                </c:pt>
                <c:pt idx="1">
                  <c:v>0</c:v>
                </c:pt>
                <c:pt idx="2">
                  <c:v>0</c:v>
                </c:pt>
                <c:pt idx="3">
                  <c:v>0</c:v>
                </c:pt>
                <c:pt idx="4">
                  <c:v>#N/A</c:v>
                </c:pt>
                <c:pt idx="5">
                  <c:v>3.17</c:v>
                </c:pt>
                <c:pt idx="6">
                  <c:v>#N/A</c:v>
                </c:pt>
                <c:pt idx="7">
                  <c:v>3.65</c:v>
                </c:pt>
                <c:pt idx="8">
                  <c:v>#N/A</c:v>
                </c:pt>
                <c:pt idx="9">
                  <c:v>4.55</c:v>
                </c:pt>
              </c:numCache>
            </c:numRef>
          </c:val>
          <c:extLst>
            <c:ext xmlns:c16="http://schemas.microsoft.com/office/drawing/2014/chart" uri="{C3380CC4-5D6E-409C-BE32-E72D297353CC}">
              <c16:uniqueId val="{00000008-C781-4264-ACEC-A62D737CAB43}"/>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5.9</c:v>
                </c:pt>
                <c:pt idx="2">
                  <c:v>#N/A</c:v>
                </c:pt>
                <c:pt idx="3">
                  <c:v>7.16</c:v>
                </c:pt>
                <c:pt idx="4">
                  <c:v>#N/A</c:v>
                </c:pt>
                <c:pt idx="5">
                  <c:v>5.49</c:v>
                </c:pt>
                <c:pt idx="6">
                  <c:v>#N/A</c:v>
                </c:pt>
                <c:pt idx="7">
                  <c:v>6.49</c:v>
                </c:pt>
                <c:pt idx="8">
                  <c:v>#N/A</c:v>
                </c:pt>
                <c:pt idx="9">
                  <c:v>6.04</c:v>
                </c:pt>
              </c:numCache>
            </c:numRef>
          </c:val>
          <c:extLst>
            <c:ext xmlns:c16="http://schemas.microsoft.com/office/drawing/2014/chart" uri="{C3380CC4-5D6E-409C-BE32-E72D297353CC}">
              <c16:uniqueId val="{00000009-C781-4264-ACEC-A62D737CAB4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3133</c:v>
                </c:pt>
                <c:pt idx="5">
                  <c:v>3254</c:v>
                </c:pt>
                <c:pt idx="8">
                  <c:v>3535</c:v>
                </c:pt>
                <c:pt idx="11">
                  <c:v>3694</c:v>
                </c:pt>
                <c:pt idx="14">
                  <c:v>3917</c:v>
                </c:pt>
              </c:numCache>
            </c:numRef>
          </c:val>
          <c:extLst>
            <c:ext xmlns:c16="http://schemas.microsoft.com/office/drawing/2014/chart" uri="{C3380CC4-5D6E-409C-BE32-E72D297353CC}">
              <c16:uniqueId val="{00000000-D862-41B2-9A8D-F2B228D281F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862-41B2-9A8D-F2B228D281F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24</c:v>
                </c:pt>
                <c:pt idx="9">
                  <c:v>41</c:v>
                </c:pt>
                <c:pt idx="12">
                  <c:v>55</c:v>
                </c:pt>
              </c:numCache>
            </c:numRef>
          </c:val>
          <c:extLst>
            <c:ext xmlns:c16="http://schemas.microsoft.com/office/drawing/2014/chart" uri="{C3380CC4-5D6E-409C-BE32-E72D297353CC}">
              <c16:uniqueId val="{00000002-D862-41B2-9A8D-F2B228D281F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221</c:v>
                </c:pt>
                <c:pt idx="3">
                  <c:v>288</c:v>
                </c:pt>
                <c:pt idx="6">
                  <c:v>235</c:v>
                </c:pt>
                <c:pt idx="9">
                  <c:v>184</c:v>
                </c:pt>
                <c:pt idx="12">
                  <c:v>247</c:v>
                </c:pt>
              </c:numCache>
            </c:numRef>
          </c:val>
          <c:extLst>
            <c:ext xmlns:c16="http://schemas.microsoft.com/office/drawing/2014/chart" uri="{C3380CC4-5D6E-409C-BE32-E72D297353CC}">
              <c16:uniqueId val="{00000003-D862-41B2-9A8D-F2B228D281F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135</c:v>
                </c:pt>
                <c:pt idx="3">
                  <c:v>118</c:v>
                </c:pt>
                <c:pt idx="6">
                  <c:v>236</c:v>
                </c:pt>
                <c:pt idx="9">
                  <c:v>176</c:v>
                </c:pt>
                <c:pt idx="12">
                  <c:v>214</c:v>
                </c:pt>
              </c:numCache>
            </c:numRef>
          </c:val>
          <c:extLst>
            <c:ext xmlns:c16="http://schemas.microsoft.com/office/drawing/2014/chart" uri="{C3380CC4-5D6E-409C-BE32-E72D297353CC}">
              <c16:uniqueId val="{00000004-D862-41B2-9A8D-F2B228D281F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862-41B2-9A8D-F2B228D281F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862-41B2-9A8D-F2B228D281F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2696</c:v>
                </c:pt>
                <c:pt idx="3">
                  <c:v>2810</c:v>
                </c:pt>
                <c:pt idx="6">
                  <c:v>3401</c:v>
                </c:pt>
                <c:pt idx="9">
                  <c:v>3725</c:v>
                </c:pt>
                <c:pt idx="12">
                  <c:v>3850</c:v>
                </c:pt>
              </c:numCache>
            </c:numRef>
          </c:val>
          <c:extLst>
            <c:ext xmlns:c16="http://schemas.microsoft.com/office/drawing/2014/chart" uri="{C3380CC4-5D6E-409C-BE32-E72D297353CC}">
              <c16:uniqueId val="{00000007-D862-41B2-9A8D-F2B228D281F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-81</c:v>
                </c:pt>
                <c:pt idx="2">
                  <c:v>#N/A</c:v>
                </c:pt>
                <c:pt idx="3">
                  <c:v>#N/A</c:v>
                </c:pt>
                <c:pt idx="4">
                  <c:v>-38</c:v>
                </c:pt>
                <c:pt idx="5">
                  <c:v>#N/A</c:v>
                </c:pt>
                <c:pt idx="6">
                  <c:v>#N/A</c:v>
                </c:pt>
                <c:pt idx="7">
                  <c:v>361</c:v>
                </c:pt>
                <c:pt idx="8">
                  <c:v>#N/A</c:v>
                </c:pt>
                <c:pt idx="9">
                  <c:v>#N/A</c:v>
                </c:pt>
                <c:pt idx="10">
                  <c:v>432</c:v>
                </c:pt>
                <c:pt idx="11">
                  <c:v>#N/A</c:v>
                </c:pt>
                <c:pt idx="12">
                  <c:v>#N/A</c:v>
                </c:pt>
                <c:pt idx="13">
                  <c:v>449</c:v>
                </c:pt>
                <c:pt idx="14">
                  <c:v>#N/A</c:v>
                </c:pt>
              </c:numCache>
            </c:numRef>
          </c:val>
          <c:smooth val="0"/>
          <c:extLst>
            <c:ext xmlns:c16="http://schemas.microsoft.com/office/drawing/2014/chart" uri="{C3380CC4-5D6E-409C-BE32-E72D297353CC}">
              <c16:uniqueId val="{00000008-D862-41B2-9A8D-F2B228D281F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27211</c:v>
                </c:pt>
                <c:pt idx="5">
                  <c:v>32690</c:v>
                </c:pt>
                <c:pt idx="8">
                  <c:v>33741</c:v>
                </c:pt>
                <c:pt idx="11">
                  <c:v>34880</c:v>
                </c:pt>
                <c:pt idx="14">
                  <c:v>35907</c:v>
                </c:pt>
              </c:numCache>
            </c:numRef>
          </c:val>
          <c:extLst>
            <c:ext xmlns:c16="http://schemas.microsoft.com/office/drawing/2014/chart" uri="{C3380CC4-5D6E-409C-BE32-E72D297353CC}">
              <c16:uniqueId val="{00000000-C0A5-47EF-9733-F1DE39B75B4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7245</c:v>
                </c:pt>
                <c:pt idx="5">
                  <c:v>6109</c:v>
                </c:pt>
                <c:pt idx="8">
                  <c:v>8538</c:v>
                </c:pt>
                <c:pt idx="11">
                  <c:v>7644</c:v>
                </c:pt>
                <c:pt idx="14">
                  <c:v>8922</c:v>
                </c:pt>
              </c:numCache>
            </c:numRef>
          </c:val>
          <c:extLst>
            <c:ext xmlns:c16="http://schemas.microsoft.com/office/drawing/2014/chart" uri="{C3380CC4-5D6E-409C-BE32-E72D297353CC}">
              <c16:uniqueId val="{00000001-C0A5-47EF-9733-F1DE39B75B4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9885</c:v>
                </c:pt>
                <c:pt idx="5">
                  <c:v>10444</c:v>
                </c:pt>
                <c:pt idx="8">
                  <c:v>11847</c:v>
                </c:pt>
                <c:pt idx="11">
                  <c:v>12293</c:v>
                </c:pt>
                <c:pt idx="14">
                  <c:v>15327</c:v>
                </c:pt>
              </c:numCache>
            </c:numRef>
          </c:val>
          <c:extLst>
            <c:ext xmlns:c16="http://schemas.microsoft.com/office/drawing/2014/chart" uri="{C3380CC4-5D6E-409C-BE32-E72D297353CC}">
              <c16:uniqueId val="{00000002-C0A5-47EF-9733-F1DE39B75B4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0A5-47EF-9733-F1DE39B75B4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0A5-47EF-9733-F1DE39B75B4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2</c:v>
                </c:pt>
                <c:pt idx="3">
                  <c:v>180</c:v>
                </c:pt>
                <c:pt idx="6">
                  <c:v>2</c:v>
                </c:pt>
                <c:pt idx="9">
                  <c:v>1</c:v>
                </c:pt>
                <c:pt idx="12">
                  <c:v>1</c:v>
                </c:pt>
              </c:numCache>
            </c:numRef>
          </c:val>
          <c:extLst>
            <c:ext xmlns:c16="http://schemas.microsoft.com/office/drawing/2014/chart" uri="{C3380CC4-5D6E-409C-BE32-E72D297353CC}">
              <c16:uniqueId val="{00000005-C0A5-47EF-9733-F1DE39B75B4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5680</c:v>
                </c:pt>
                <c:pt idx="3">
                  <c:v>5107</c:v>
                </c:pt>
                <c:pt idx="6">
                  <c:v>5088</c:v>
                </c:pt>
                <c:pt idx="9">
                  <c:v>5035</c:v>
                </c:pt>
                <c:pt idx="12">
                  <c:v>4789</c:v>
                </c:pt>
              </c:numCache>
            </c:numRef>
          </c:val>
          <c:extLst>
            <c:ext xmlns:c16="http://schemas.microsoft.com/office/drawing/2014/chart" uri="{C3380CC4-5D6E-409C-BE32-E72D297353CC}">
              <c16:uniqueId val="{00000006-C0A5-47EF-9733-F1DE39B75B4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1921</c:v>
                </c:pt>
                <c:pt idx="3">
                  <c:v>1719</c:v>
                </c:pt>
                <c:pt idx="6">
                  <c:v>1492</c:v>
                </c:pt>
                <c:pt idx="9">
                  <c:v>1312</c:v>
                </c:pt>
                <c:pt idx="12">
                  <c:v>1380</c:v>
                </c:pt>
              </c:numCache>
            </c:numRef>
          </c:val>
          <c:extLst>
            <c:ext xmlns:c16="http://schemas.microsoft.com/office/drawing/2014/chart" uri="{C3380CC4-5D6E-409C-BE32-E72D297353CC}">
              <c16:uniqueId val="{00000007-C0A5-47EF-9733-F1DE39B75B4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1046</c:v>
                </c:pt>
                <c:pt idx="3">
                  <c:v>886</c:v>
                </c:pt>
                <c:pt idx="6">
                  <c:v>1078</c:v>
                </c:pt>
                <c:pt idx="9">
                  <c:v>1190</c:v>
                </c:pt>
                <c:pt idx="12">
                  <c:v>1489</c:v>
                </c:pt>
              </c:numCache>
            </c:numRef>
          </c:val>
          <c:extLst>
            <c:ext xmlns:c16="http://schemas.microsoft.com/office/drawing/2014/chart" uri="{C3380CC4-5D6E-409C-BE32-E72D297353CC}">
              <c16:uniqueId val="{00000008-C0A5-47EF-9733-F1DE39B75B4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2105</c:v>
                </c:pt>
                <c:pt idx="3">
                  <c:v>2199</c:v>
                </c:pt>
                <c:pt idx="6">
                  <c:v>2175</c:v>
                </c:pt>
                <c:pt idx="9">
                  <c:v>2258</c:v>
                </c:pt>
                <c:pt idx="12">
                  <c:v>2228</c:v>
                </c:pt>
              </c:numCache>
            </c:numRef>
          </c:val>
          <c:extLst>
            <c:ext xmlns:c16="http://schemas.microsoft.com/office/drawing/2014/chart" uri="{C3380CC4-5D6E-409C-BE32-E72D297353CC}">
              <c16:uniqueId val="{00000009-C0A5-47EF-9733-F1DE39B75B4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30366</c:v>
                </c:pt>
                <c:pt idx="3">
                  <c:v>36659</c:v>
                </c:pt>
                <c:pt idx="6">
                  <c:v>38694</c:v>
                </c:pt>
                <c:pt idx="9">
                  <c:v>39676</c:v>
                </c:pt>
                <c:pt idx="12">
                  <c:v>41843</c:v>
                </c:pt>
              </c:numCache>
            </c:numRef>
          </c:val>
          <c:extLst>
            <c:ext xmlns:c16="http://schemas.microsoft.com/office/drawing/2014/chart" uri="{C3380CC4-5D6E-409C-BE32-E72D297353CC}">
              <c16:uniqueId val="{0000000A-C0A5-47EF-9733-F1DE39B75B4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0A5-47EF-9733-F1DE39B75B4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3308</c:v>
                </c:pt>
                <c:pt idx="1">
                  <c:v>3362</c:v>
                </c:pt>
                <c:pt idx="2">
                  <c:v>3943</c:v>
                </c:pt>
              </c:numCache>
            </c:numRef>
          </c:val>
          <c:extLst>
            <c:ext xmlns:c16="http://schemas.microsoft.com/office/drawing/2014/chart" uri="{C3380CC4-5D6E-409C-BE32-E72D297353CC}">
              <c16:uniqueId val="{00000000-593D-4E48-8494-613CD166741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2404</c:v>
                </c:pt>
                <c:pt idx="1">
                  <c:v>2455</c:v>
                </c:pt>
                <c:pt idx="2">
                  <c:v>2562</c:v>
                </c:pt>
              </c:numCache>
            </c:numRef>
          </c:val>
          <c:extLst>
            <c:ext xmlns:c16="http://schemas.microsoft.com/office/drawing/2014/chart" uri="{C3380CC4-5D6E-409C-BE32-E72D297353CC}">
              <c16:uniqueId val="{00000001-593D-4E48-8494-613CD166741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4939</c:v>
                </c:pt>
                <c:pt idx="1">
                  <c:v>4917</c:v>
                </c:pt>
                <c:pt idx="2">
                  <c:v>7225</c:v>
                </c:pt>
              </c:numCache>
            </c:numRef>
          </c:val>
          <c:extLst>
            <c:ext xmlns:c16="http://schemas.microsoft.com/office/drawing/2014/chart" uri="{C3380CC4-5D6E-409C-BE32-E72D297353CC}">
              <c16:uniqueId val="{00000002-593D-4E48-8494-613CD166741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{3CDE6317-80D1-4F86-AB3F-CF5081A657E7}</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848C-4103-B20D-2564D374C20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{8A6A652A-1D46-4EE9-B67F-873813EC5F34}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48C-4103-B20D-2564D374C20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{8EF3EF70-445D-4A7C-BFB5-A6A0FB004A8E}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48C-4103-B20D-2564D374C20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{2B580140-C962-40E4-9466-D4707275B443}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48C-4103-B20D-2564D374C20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{698B06E4-D8C1-45B4-8332-AD083A4EBFA6}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48C-4103-B20D-2564D374C20F}"/>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{F1E48907-81E3-41F5-9D74-BA5B5841B6E1}</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848C-4103-B20D-2564D374C20F}"/>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{B846B84C-C884-4525-B2AB-98AC336864E0}</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848C-4103-B20D-2564D374C20F}"/>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{4B1B7596-31CC-486C-82E0-5DC26785F83C}</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848C-4103-B20D-2564D374C20F}"/>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{733AEBB5-7DC2-41C6-B348-664CCF2493DE}</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848C-4103-B20D-2564D374C20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55.1</c:v>
                </c:pt>
                <c:pt idx="24">
                  <c:v>55.4</c:v>
                </c:pt>
                <c:pt idx="32">
                  <c:v>55.7</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848C-4103-B20D-2564D374C20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{D0D73DAA-3B0F-4EB0-8902-84EE656F8B70}</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848C-4103-B20D-2564D374C20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{A5386B4E-CF2D-4F23-8500-351B64B49DB9}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48C-4103-B20D-2564D374C20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{7A7205E5-698C-4276-975D-8E66E4131D06}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48C-4103-B20D-2564D374C20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{1899D4D4-9276-4245-B335-DA02DFD1A316}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48C-4103-B20D-2564D374C20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{1D3C39C9-B90F-44C5-8915-ED59DE5EA58D}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48C-4103-B20D-2564D374C20F}"/>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{68F86F24-60DA-4753-9FFF-81898404DFCE}</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848C-4103-B20D-2564D374C20F}"/>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{728CB65C-1874-4CB0-99B6-E326CA7A98E5}</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848C-4103-B20D-2564D374C20F}"/>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{8B8D7806-7FD4-4863-B655-275705CDF890}</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848C-4103-B20D-2564D374C20F}"/>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{41F2A532-11EE-4D5C-9CAC-C209886F8F19}</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848C-4103-B20D-2564D374C20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60.1</c:v>
                </c:pt>
                <c:pt idx="24">
                  <c:v>61.2</c:v>
                </c:pt>
                <c:pt idx="32">
                  <c:v>61.7</c:v>
                </c:pt>
              </c:numCache>
            </c:numRef>
          </c:xVal>
          <c:yVal>
            <c:numRef>
              <c:f>公会計指標分析・財政指標組合せ分析表!$BP$55:$DC$55</c:f>
              <c:numCache>
                <c:formatCode>#,##0.0;"▲ "#,##0.0</c:formatCode>
                <c:ptCount val="40"/>
                <c:pt idx="16">
                  <c:v>15</c:v>
                </c:pt>
                <c:pt idx="24">
                  <c:v>12.2</c:v>
                </c:pt>
                <c:pt idx="32">
                  <c:v>5</c:v>
                </c:pt>
              </c:numCache>
            </c:numRef>
          </c:yVal>
          <c:smooth val="0"/>
          <c:extLst>
            <c:ext xmlns:c16="http://schemas.microsoft.com/office/drawing/2014/chart" uri="{C3380CC4-5D6E-409C-BE32-E72D297353CC}">
              <c16:uniqueId val="{00000013-848C-4103-B20D-2564D374C20F}"/>
            </c:ext>
          </c:extLst>
        </c:ser>
        <c:dLbls>
          <c:showLegendKey val="0"/>
          <c:showVal val="1"/>
          <c:showCatName val="0"/>
          <c:showSerName val="0"/>
          <c:showPercent val="0"/>
          <c:showBubbleSize val="0"/>
        </c:dLbls>
        <c:axId val="46179840"/>
        <c:axId val="46181760"/>
      </c:scatterChart>
      <c:valAx>
        <c:axId val="46179840"/>
        <c:scaling>
          <c:orientation val="minMax"/>
          <c:max val="61.9"/>
          <c:min val="60"/>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7"/>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{DF25B09D-2CF7-4D8A-9B5D-3C3C952628AE}</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0DDA-47A2-B6FE-C95B0E7094F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{4E0D46F6-EB04-46B3-9682-7F0BD4BF4C31}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DDA-47A2-B6FE-C95B0E7094F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{E8A79C02-A5E6-4E4B-871F-24BE5B282DF9}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DDA-47A2-B6FE-C95B0E7094F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{A3DE83AF-E45E-4B9F-9907-5D222B91037C}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DDA-47A2-B6FE-C95B0E7094F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{780FD5E4-96FF-4A74-9EEA-D3E9C3653F76}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DDA-47A2-B6FE-C95B0E7094F4}"/>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{46830881-E6CB-4295-8EF0-E4CC1F4F0C8C}</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0DDA-47A2-B6FE-C95B0E7094F4}"/>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{77A07CA9-ED5B-446B-BFB4-A440CEA96E2F}</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0DDA-47A2-B6FE-C95B0E7094F4}"/>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{7C205868-1E40-450B-BD45-20E065388756}</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0DDA-47A2-B6FE-C95B0E7094F4}"/>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{7B96CB69-4C28-4729-94CB-91F45D44590A}</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0DDA-47A2-B6FE-C95B0E7094F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c:v>
                </c:pt>
                <c:pt idx="8">
                  <c:v>0.3</c:v>
                </c:pt>
                <c:pt idx="16">
                  <c:v>0.4</c:v>
                </c:pt>
                <c:pt idx="24">
                  <c:v>1.3</c:v>
                </c:pt>
                <c:pt idx="32">
                  <c:v>2.1</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0DDA-47A2-B6FE-C95B0E7094F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{A1E2D361-246A-4C85-B218-5025D2D33A7A}</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0DDA-47A2-B6FE-C95B0E7094F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{784682C3-EBCD-49CA-B041-CBE7FDC83F7C}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DDA-47A2-B6FE-C95B0E7094F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{1197E23C-D438-42AC-8AC1-047ABCDACDEE}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DDA-47A2-B6FE-C95B0E7094F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{0C89513A-1734-49F0-B07F-9DABE442280D}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DDA-47A2-B6FE-C95B0E7094F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{72BCC84A-696F-4B25-BBDD-6E074F1552C8}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DDA-47A2-B6FE-C95B0E7094F4}"/>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{5F836516-7B3F-447F-A1B1-19D8E42F5EC2}</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0DDA-47A2-B6FE-C95B0E7094F4}"/>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{12F8A6B3-1231-42D8-B522-63F49D186177}</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0DDA-47A2-B6FE-C95B0E7094F4}"/>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{1FC9C6D0-613C-488B-98F5-669B5CCFB85D}</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0DDA-47A2-B6FE-C95B0E7094F4}"/>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{C90EE3E9-487D-4B47-BE28-3B8668D222AF}</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0DDA-47A2-B6FE-C95B0E7094F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5.3</c:v>
                </c:pt>
                <c:pt idx="16">
                  <c:v>5</c:v>
                </c:pt>
                <c:pt idx="24">
                  <c:v>4.8</c:v>
                </c:pt>
                <c:pt idx="32">
                  <c:v>4.5</c:v>
                </c:pt>
              </c:numCache>
            </c:numRef>
          </c:xVal>
          <c:yVal>
            <c:numRef>
              <c:f>公会計指標分析・財政指標組合せ分析表!$BP$77:$DC$77</c:f>
              <c:numCache>
                <c:formatCode>#,##0.0;"▲ "#,##0.0</c:formatCode>
                <c:ptCount val="40"/>
                <c:pt idx="0">
                  <c:v>33.799999999999997</c:v>
                </c:pt>
                <c:pt idx="8">
                  <c:v>17.8</c:v>
                </c:pt>
                <c:pt idx="16">
                  <c:v>15</c:v>
                </c:pt>
                <c:pt idx="24">
                  <c:v>12.2</c:v>
                </c:pt>
                <c:pt idx="32">
                  <c:v>5</c:v>
                </c:pt>
              </c:numCache>
            </c:numRef>
          </c:yVal>
          <c:smooth val="0"/>
          <c:extLst>
            <c:ext xmlns:c16="http://schemas.microsoft.com/office/drawing/2014/chart" uri="{C3380CC4-5D6E-409C-BE32-E72D297353CC}">
              <c16:uniqueId val="{00000013-0DDA-47A2-B6FE-C95B0E7094F4}"/>
            </c:ext>
          </c:extLst>
        </c:ser>
        <c:dLbls>
          <c:showLegendKey val="0"/>
          <c:showVal val="1"/>
          <c:showCatName val="0"/>
          <c:showSerName val="0"/>
          <c:showPercent val="0"/>
          <c:showBubbleSize val="0"/>
        </c:dLbls>
        <c:axId val="84219776"/>
        <c:axId val="84234240"/>
      </c:scatterChart>
      <c:valAx>
        <c:axId val="84219776"/>
        <c:scaling>
          <c:orientation val="minMax"/>
          <c:max val="7.3999999999999995"/>
          <c:min val="4.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39"/>
          <c:min val="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埼玉県ふじみ野市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＜元利償還金等＞</a:t>
          </a:r>
        </a:p>
        <a:p>
          <a:r>
            <a:rPr kumimoji="1" lang="ja-JP" altLang="en-US" sz="1200">
              <a:latin typeface="ＭＳ ゴシック" pitchFamily="49" charset="-128"/>
              <a:ea typeface="ＭＳ ゴシック" pitchFamily="49" charset="-128"/>
            </a:rPr>
            <a:t>　 元利償還金については、大規模な建設事業に係る地方債の償還に伴い今後も増加傾向にある。</a:t>
          </a:r>
        </a:p>
        <a:p>
          <a:r>
            <a:rPr kumimoji="1" lang="ja-JP" altLang="en-US" sz="1200">
              <a:latin typeface="ＭＳ ゴシック" pitchFamily="49" charset="-128"/>
              <a:ea typeface="ＭＳ ゴシック" pitchFamily="49" charset="-128"/>
            </a:rPr>
            <a:t>　公営企業債の元利償還金に対する繰入金については下水道事業の元利償還金の増により増加している。</a:t>
          </a:r>
        </a:p>
        <a:p>
          <a:r>
            <a:rPr kumimoji="1" lang="ja-JP" altLang="en-US" sz="1200">
              <a:latin typeface="ＭＳ ゴシック" pitchFamily="49" charset="-128"/>
              <a:ea typeface="ＭＳ ゴシック" pitchFamily="49" charset="-128"/>
            </a:rPr>
            <a:t>　一部事務組合については入間東部衛生組合の公債費負担金が増額となったため、増加している。　</a:t>
          </a:r>
        </a:p>
        <a:p>
          <a:r>
            <a:rPr kumimoji="1" lang="ja-JP" altLang="en-US" sz="1200">
              <a:latin typeface="ＭＳ ゴシック" pitchFamily="49" charset="-128"/>
              <a:ea typeface="ＭＳ ゴシック" pitchFamily="49" charset="-128"/>
            </a:rPr>
            <a:t>　債務負担行為に基づく支出額については、</a:t>
          </a:r>
          <a:r>
            <a:rPr kumimoji="1" lang="en-US" altLang="ja-JP" sz="1200">
              <a:latin typeface="ＭＳ ゴシック" pitchFamily="49" charset="-128"/>
              <a:ea typeface="ＭＳ ゴシック" pitchFamily="49" charset="-128"/>
            </a:rPr>
            <a:t>PFI</a:t>
          </a:r>
          <a:r>
            <a:rPr kumimoji="1" lang="ja-JP" altLang="en-US" sz="1200">
              <a:latin typeface="ＭＳ ゴシック" pitchFamily="49" charset="-128"/>
              <a:ea typeface="ＭＳ ゴシック" pitchFamily="49" charset="-128"/>
            </a:rPr>
            <a:t>事業による学校給食センター建設事業及びリース物件に係る費用により増加している。</a:t>
          </a:r>
        </a:p>
        <a:p>
          <a:r>
            <a:rPr kumimoji="1" lang="ja-JP" altLang="en-US" sz="1200">
              <a:latin typeface="ＭＳ ゴシック" pitchFamily="49" charset="-128"/>
              <a:ea typeface="ＭＳ ゴシック" pitchFamily="49" charset="-128"/>
            </a:rPr>
            <a:t>＜算入公債費等＞</a:t>
          </a:r>
        </a:p>
        <a:p>
          <a:r>
            <a:rPr kumimoji="1" lang="ja-JP" altLang="en-US" sz="1200">
              <a:latin typeface="ＭＳ ゴシック" pitchFamily="49" charset="-128"/>
              <a:ea typeface="ＭＳ ゴシック" pitchFamily="49" charset="-128"/>
            </a:rPr>
            <a:t>　合併特例債等の基準財政需要額に算入される割合が高い起債の借り入れにより増加している。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埼玉県ふじみ野市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＜将来負担額＞</a:t>
          </a:r>
        </a:p>
        <a:p>
          <a:r>
            <a:rPr kumimoji="1" lang="ja-JP" altLang="en-US" sz="1200">
              <a:latin typeface="ＭＳ ゴシック" pitchFamily="49" charset="-128"/>
              <a:ea typeface="ＭＳ ゴシック" pitchFamily="49" charset="-128"/>
            </a:rPr>
            <a:t>　一般会計等に係る地方債の現在高については、合併特例債を活用した大規模な建設事業に伴い今後将来負担比率の上昇が予想される。</a:t>
          </a:r>
        </a:p>
        <a:p>
          <a:r>
            <a:rPr kumimoji="1" lang="ja-JP" altLang="en-US" sz="1200">
              <a:latin typeface="ＭＳ ゴシック" pitchFamily="49" charset="-128"/>
              <a:ea typeface="ＭＳ ゴシック" pitchFamily="49" charset="-128"/>
            </a:rPr>
            <a:t>　債務負担行為に基づく支出予定額については、学校給食センター整備及びリース物件に係る債務負担行為の減により減少している。</a:t>
          </a:r>
        </a:p>
        <a:p>
          <a:r>
            <a:rPr kumimoji="1" lang="ja-JP" altLang="en-US" sz="1200">
              <a:latin typeface="ＭＳ ゴシック" pitchFamily="49" charset="-128"/>
              <a:ea typeface="ＭＳ ゴシック" pitchFamily="49" charset="-128"/>
            </a:rPr>
            <a:t>　設立法人等の負債額等負担見込額については、埼玉県信用保証協会に対する損失保証であるが同額である。</a:t>
          </a:r>
        </a:p>
        <a:p>
          <a:r>
            <a:rPr kumimoji="1" lang="ja-JP" altLang="en-US" sz="1200">
              <a:latin typeface="ＭＳ ゴシック" pitchFamily="49" charset="-128"/>
              <a:ea typeface="ＭＳ ゴシック" pitchFamily="49" charset="-128"/>
            </a:rPr>
            <a:t>　公営企業債等繰入見込額については、新たな公営企業債の発行により増加している。</a:t>
          </a:r>
        </a:p>
        <a:p>
          <a:r>
            <a:rPr kumimoji="1" lang="ja-JP" altLang="en-US" sz="1200">
              <a:latin typeface="ＭＳ ゴシック" pitchFamily="49" charset="-128"/>
              <a:ea typeface="ＭＳ ゴシック" pitchFamily="49" charset="-128"/>
            </a:rPr>
            <a:t>　 退職手当負担見込額については定員管理を適正に行っており、減少している。</a:t>
          </a:r>
        </a:p>
        <a:p>
          <a:r>
            <a:rPr kumimoji="1" lang="ja-JP" altLang="en-US" sz="1200">
              <a:latin typeface="ＭＳ ゴシック" pitchFamily="49" charset="-128"/>
              <a:ea typeface="ＭＳ ゴシック" pitchFamily="49" charset="-128"/>
            </a:rPr>
            <a:t>＜充当可能財源等＞</a:t>
          </a:r>
        </a:p>
        <a:p>
          <a:r>
            <a:rPr kumimoji="1" lang="ja-JP" altLang="en-US" sz="1200">
              <a:latin typeface="ＭＳ ゴシック" pitchFamily="49" charset="-128"/>
              <a:ea typeface="ＭＳ ゴシック" pitchFamily="49" charset="-128"/>
            </a:rPr>
            <a:t>　公共施設の老朽化に係る整備など今後の大規模な事業実施に備え、決算余剰金は公共施設整備基金や減債基金へ積み立てを行い、充当可能基金の増加を図った。基準財政需要額算入見込額については、現在交付税上有利な合併特例債の借り入れを行っており増加傾向にある。　</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埼玉県ふじみ野市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　個人市民税、固定資産税及び各種交付金等の増収により、財政調整基金に</a:t>
          </a:r>
          <a:r>
            <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rPr>
            <a:t>8,100</a:t>
          </a:r>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万円、減債基金に</a:t>
          </a:r>
          <a:r>
            <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rPr>
            <a:t>7,500</a:t>
          </a:r>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万円、公共施設整備基金に</a:t>
          </a:r>
          <a:r>
            <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rPr>
            <a:t>2,000</a:t>
          </a:r>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万円、新たに造成された地域振興基金に</a:t>
          </a:r>
          <a:r>
            <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rPr>
            <a:t>3,300</a:t>
          </a:r>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万円を積み立てた。一方、元利償還金の財源として減債基金を</a:t>
          </a:r>
          <a:r>
            <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rPr>
            <a:t>6,800</a:t>
          </a:r>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万円取り崩したこと、運動公園整備事業等の財源として公共施設整備基金を</a:t>
          </a:r>
          <a:r>
            <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rPr>
            <a:t>5,100</a:t>
          </a:r>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万円取り崩したこと、環境センター管理運営事業の財源として環境整備基金を</a:t>
          </a:r>
          <a:r>
            <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rPr>
            <a:t>3,200</a:t>
          </a:r>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万円を取り崩したこと等により基金全体としては</a:t>
          </a:r>
          <a:r>
            <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万円の増となった。</a:t>
          </a:r>
        </a:p>
        <a:p>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　今後の増加が見込まれる社会保障費、公共施設の整備や老朽化への対応などに加え、歳入における合併特例期間の満了に伴う地方交付税の減額、歳出における公債費の増額を見据え、安定的な行政サービスを維持していくために基金の目的に沿った計画的な積み立てを行っていく。</a:t>
          </a:r>
        </a:p>
        <a:p>
          <a:endPar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公共施設整備基金：公共施設の総合的かつ計画的な整備及び改修に要する経費の財源に充てるため。</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環境整備基金：ごみ処理施設の整備、ごみの減量化及び資源化並びに環境学習に関する事業の財源に充てるため。</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緑の基金：緑地の保全及び緑化の推進に関する事業の財源に充てるため。</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いきいき福祉基金：障害者、高齢者、母（父）子家庭、児童等の福祉の向上及び健康の維持増進に資することを目的として行われる事業に要する経費の財源に充てるため。</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地域振興基金：市民の連帯の強化又は地域振興を図るための事業に要する経費の財源に充てるため。</a:t>
          </a: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公共施設整備基金：運動公園整備事業等の財源として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5,100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万円取り崩し、３か年実施計画において今後予定されている建設事業の財源として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2,000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万円を積み立てたことにより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3,100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万円の減となった。</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いきいき福祉基金：民間保育園整備費補助金の財源として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万円を取り崩し、同事業の財源として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万円を積み立てたことにより増減なしとなった。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地域振興基金：</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R1</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年度以降の事業の財源として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3,300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万円を積み立てた。</a:t>
          </a: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公共施設整備基金：３か年実施計画において今後予定されている建設事業の財源として、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52</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億円程度を目標額として積み立てを行っていく。</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環境整備基金：環境センターの必要な改修費用等に充てるため、回収有価物売却代金及び一般財源を積み立てる。</a:t>
          </a:r>
        </a:p>
        <a:p>
          <a:endPar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　個人市民税、固定資産税及び各種交付金等の増収により、</a:t>
          </a:r>
          <a:r>
            <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rPr>
            <a:t>8,100</a:t>
          </a:r>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万円を積み立てた。</a:t>
          </a:r>
        </a:p>
        <a:p>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財政調整基金の残高は標準財政規模の</a:t>
          </a:r>
          <a:r>
            <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％の積み立てを目標としている。また、地方交付税において合併算定替の恩恵がなくなることによる影響を緩和するため</a:t>
          </a:r>
          <a:r>
            <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rPr>
            <a:t>3,000</a:t>
          </a:r>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万円程度も見込んだ額として総額</a:t>
          </a:r>
          <a:r>
            <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rPr>
            <a:t>38</a:t>
          </a:r>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億円程度を目標額として積み立てを行っていく。</a:t>
          </a:r>
        </a:p>
        <a:p>
          <a:endPar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　剰余金等により</a:t>
          </a:r>
          <a:r>
            <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rPr>
            <a:t>7,500</a:t>
          </a:r>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万円を積み立て、償還のため</a:t>
          </a:r>
          <a:r>
            <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rPr>
            <a:t>6,800</a:t>
          </a:r>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万円取り崩したことにより、</a:t>
          </a:r>
          <a:r>
            <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rPr>
            <a:t>700</a:t>
          </a:r>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万円の増加となった。</a:t>
          </a:r>
        </a:p>
        <a:p>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年度に地方債償還のピークを迎えるため、それに備え今後</a:t>
          </a:r>
          <a:r>
            <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年間で基準年の償還財源を上回る額の合計を目標額とし、</a:t>
          </a:r>
          <a:r>
            <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rPr>
            <a:t>64</a:t>
          </a:r>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億円程度を目標額として積み立てを行っていく。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埼玉県ふじみ野市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114,292
111,594
14.64
42,050,725
40,351,389
1,344,883
22,246,593
41,842,705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a:extLst>
            <a:ext uri="{FF2B5EF4-FFF2-40B4-BE49-F238E27FC236}">
              <a16:creationId xmlns:a16="http://schemas.microsoft.com/office/drawing/2014/main" id="{00000000-0008-0000-0D00-000018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a:extLst>
            <a:ext uri="{FF2B5EF4-FFF2-40B4-BE49-F238E27FC236}">
              <a16:creationId xmlns:a16="http://schemas.microsoft.com/office/drawing/2014/main" id="{00000000-0008-0000-0D00-000019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a:extLst>
            <a:ext uri="{FF2B5EF4-FFF2-40B4-BE49-F238E27FC236}">
              <a16:creationId xmlns:a16="http://schemas.microsoft.com/office/drawing/2014/main" id="{00000000-0008-0000-0D00-00001A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a:extLst>
            <a:ext uri="{FF2B5EF4-FFF2-40B4-BE49-F238E27FC236}">
              <a16:creationId xmlns:a16="http://schemas.microsoft.com/office/drawing/2014/main" id="{00000000-0008-0000-0D00-00001B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a:extLst>
            <a:ext uri="{FF2B5EF4-FFF2-40B4-BE49-F238E27FC236}">
              <a16:creationId xmlns:a16="http://schemas.microsoft.com/office/drawing/2014/main" id="{00000000-0008-0000-0D00-00001C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a:extLst>
            <a:ext uri="{FF2B5EF4-FFF2-40B4-BE49-F238E27FC236}">
              <a16:creationId xmlns:a16="http://schemas.microsoft.com/office/drawing/2014/main" id="{00000000-0008-0000-0D00-00001D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a:extLst>
            <a:ext uri="{FF2B5EF4-FFF2-40B4-BE49-F238E27FC236}">
              <a16:creationId xmlns:a16="http://schemas.microsoft.com/office/drawing/2014/main" id="{00000000-0008-0000-0D00-00001E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a:extLst>
            <a:ext uri="{FF2B5EF4-FFF2-40B4-BE49-F238E27FC236}">
              <a16:creationId xmlns:a16="http://schemas.microsoft.com/office/drawing/2014/main" id="{00000000-0008-0000-0D00-00001F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a:extLst>
            <a:ext uri="{FF2B5EF4-FFF2-40B4-BE49-F238E27FC236}">
              <a16:creationId xmlns:a16="http://schemas.microsoft.com/office/drawing/2014/main" id="{00000000-0008-0000-0D00-000020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a:extLst>
            <a:ext uri="{FF2B5EF4-FFF2-40B4-BE49-F238E27FC236}">
              <a16:creationId xmlns:a16="http://schemas.microsoft.com/office/drawing/2014/main" id="{00000000-0008-0000-0D00-000021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a:extLst>
            <a:ext uri="{FF2B5EF4-FFF2-40B4-BE49-F238E27FC236}">
              <a16:creationId xmlns:a16="http://schemas.microsoft.com/office/drawing/2014/main" id="{00000000-0008-0000-0D00-000022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a:extLst>
            <a:ext uri="{FF2B5EF4-FFF2-40B4-BE49-F238E27FC236}">
              <a16:creationId xmlns:a16="http://schemas.microsoft.com/office/drawing/2014/main" id="{00000000-0008-0000-0D00-000023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a:extLst>
            <a:ext uri="{FF2B5EF4-FFF2-40B4-BE49-F238E27FC236}">
              <a16:creationId xmlns:a16="http://schemas.microsoft.com/office/drawing/2014/main" id="{00000000-0008-0000-0D00-000024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a:extLst>
            <a:ext uri="{FF2B5EF4-FFF2-40B4-BE49-F238E27FC236}">
              <a16:creationId xmlns:a16="http://schemas.microsoft.com/office/drawing/2014/main" id="{00000000-0008-0000-0D00-000025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a:extLst>
            <a:ext uri="{FF2B5EF4-FFF2-40B4-BE49-F238E27FC236}">
              <a16:creationId xmlns:a16="http://schemas.microsoft.com/office/drawing/2014/main" id="{00000000-0008-0000-0D00-000026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a:extLst>
            <a:ext uri="{FF2B5EF4-FFF2-40B4-BE49-F238E27FC236}">
              <a16:creationId xmlns:a16="http://schemas.microsoft.com/office/drawing/2014/main" id="{00000000-0008-0000-0D00-00002700000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0" name="テキスト ボックス 39">
          <a:extLst>
            <a:ext uri="{FF2B5EF4-FFF2-40B4-BE49-F238E27FC236}">
              <a16:creationId xmlns:a16="http://schemas.microsoft.com/office/drawing/2014/main" id="{00000000-0008-0000-0D00-000028000000}"/>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1" name="テキスト ボックス 40">
          <a:extLst>
            <a:ext uri="{FF2B5EF4-FFF2-40B4-BE49-F238E27FC236}">
              <a16:creationId xmlns:a16="http://schemas.microsoft.com/office/drawing/2014/main" id="{00000000-0008-0000-0D00-00002900000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2" name="テキスト ボックス 41">
          <a:extLst>
            <a:ext uri="{FF2B5EF4-FFF2-40B4-BE49-F238E27FC236}">
              <a16:creationId xmlns:a16="http://schemas.microsoft.com/office/drawing/2014/main" id="{00000000-0008-0000-0D00-00002A000000}"/>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a:extLst>
            <a:ext uri="{FF2B5EF4-FFF2-40B4-BE49-F238E27FC236}">
              <a16:creationId xmlns:a16="http://schemas.microsoft.com/office/drawing/2014/main" id="{00000000-0008-0000-0D00-000030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a:extLst>
            <a:ext uri="{FF2B5EF4-FFF2-40B4-BE49-F238E27FC236}">
              <a16:creationId xmlns:a16="http://schemas.microsoft.com/office/drawing/2014/main" id="{00000000-0008-0000-0D00-000031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a:extLst>
            <a:ext uri="{FF2B5EF4-FFF2-40B4-BE49-F238E27FC236}">
              <a16:creationId xmlns:a16="http://schemas.microsoft.com/office/drawing/2014/main" id="{00000000-0008-0000-0D00-000032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a:extLst>
            <a:ext uri="{FF2B5EF4-FFF2-40B4-BE49-F238E27FC236}">
              <a16:creationId xmlns:a16="http://schemas.microsoft.com/office/drawing/2014/main" id="{00000000-0008-0000-0D00-000033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a:extLst>
            <a:ext uri="{FF2B5EF4-FFF2-40B4-BE49-F238E27FC236}">
              <a16:creationId xmlns:a16="http://schemas.microsoft.com/office/drawing/2014/main" id="{00000000-0008-0000-0D00-000034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a:extLst>
            <a:ext uri="{FF2B5EF4-FFF2-40B4-BE49-F238E27FC236}">
              <a16:creationId xmlns:a16="http://schemas.microsoft.com/office/drawing/2014/main" id="{00000000-0008-0000-0D00-000035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a:extLst>
            <a:ext uri="{FF2B5EF4-FFF2-40B4-BE49-F238E27FC236}">
              <a16:creationId xmlns:a16="http://schemas.microsoft.com/office/drawing/2014/main" id="{00000000-0008-0000-0D00-000036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a:extLst>
            <a:ext uri="{FF2B5EF4-FFF2-40B4-BE49-F238E27FC236}">
              <a16:creationId xmlns:a16="http://schemas.microsoft.com/office/drawing/2014/main" id="{00000000-0008-0000-0D00-000037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　これまで環境センターや給食センターの建て替え</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本庁舎</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の</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整備など施設の更新事業を進めてきたことから、県内団体及び類似団体よりも低い水準となって</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いる。</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前年対比で</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0.3</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の増となっているが、増要因は主に道路や雨水管などのインフラ資産の工作物に係るものである。今後は、令和２年度までにそれぞれの公共施設等において個別施設計画を策定し、計画に基づき施設・資産の更新、維持管理を適切に進めていく。</a:t>
          </a:r>
          <a:endPar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6" name="テキスト ボックス 55">
          <a:extLst>
            <a:ext uri="{FF2B5EF4-FFF2-40B4-BE49-F238E27FC236}">
              <a16:creationId xmlns:a16="http://schemas.microsoft.com/office/drawing/2014/main" id="{00000000-0008-0000-0D00-000038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a:extLst>
            <a:ext uri="{FF2B5EF4-FFF2-40B4-BE49-F238E27FC236}">
              <a16:creationId xmlns:a16="http://schemas.microsoft.com/office/drawing/2014/main" id="{00000000-0008-0000-0D00-000039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a:extLst>
            <a:ext uri="{FF2B5EF4-FFF2-40B4-BE49-F238E27FC236}">
              <a16:creationId xmlns:a16="http://schemas.microsoft.com/office/drawing/2014/main" id="{00000000-0008-0000-0D00-00003A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9" name="直線コネクタ 58">
          <a:extLst>
            <a:ext uri="{FF2B5EF4-FFF2-40B4-BE49-F238E27FC236}">
              <a16:creationId xmlns:a16="http://schemas.microsoft.com/office/drawing/2014/main" id="{00000000-0008-0000-0D00-00003B000000}"/>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0" name="テキスト ボックス 59">
          <a:extLst>
            <a:ext uri="{FF2B5EF4-FFF2-40B4-BE49-F238E27FC236}">
              <a16:creationId xmlns:a16="http://schemas.microsoft.com/office/drawing/2014/main" id="{00000000-0008-0000-0D00-00003C000000}"/>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1" name="直線コネクタ 60">
          <a:extLst>
            <a:ext uri="{FF2B5EF4-FFF2-40B4-BE49-F238E27FC236}">
              <a16:creationId xmlns:a16="http://schemas.microsoft.com/office/drawing/2014/main" id="{00000000-0008-0000-0D00-00003D000000}"/>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2" name="テキスト ボックス 61">
          <a:extLst>
            <a:ext uri="{FF2B5EF4-FFF2-40B4-BE49-F238E27FC236}">
              <a16:creationId xmlns:a16="http://schemas.microsoft.com/office/drawing/2014/main" id="{00000000-0008-0000-0D00-00003E000000}"/>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3" name="直線コネクタ 62">
          <a:extLst>
            <a:ext uri="{FF2B5EF4-FFF2-40B4-BE49-F238E27FC236}">
              <a16:creationId xmlns:a16="http://schemas.microsoft.com/office/drawing/2014/main" id="{00000000-0008-0000-0D00-00003F000000}"/>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4" name="テキスト ボックス 63">
          <a:extLst>
            <a:ext uri="{FF2B5EF4-FFF2-40B4-BE49-F238E27FC236}">
              <a16:creationId xmlns:a16="http://schemas.microsoft.com/office/drawing/2014/main" id="{00000000-0008-0000-0D00-000040000000}"/>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5" name="直線コネクタ 64">
          <a:extLst>
            <a:ext uri="{FF2B5EF4-FFF2-40B4-BE49-F238E27FC236}">
              <a16:creationId xmlns:a16="http://schemas.microsoft.com/office/drawing/2014/main" id="{00000000-0008-0000-0D00-000041000000}"/>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6" name="テキスト ボックス 65">
          <a:extLst>
            <a:ext uri="{FF2B5EF4-FFF2-40B4-BE49-F238E27FC236}">
              <a16:creationId xmlns:a16="http://schemas.microsoft.com/office/drawing/2014/main" id="{00000000-0008-0000-0D00-000042000000}"/>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8" name="テキスト ボックス 67">
          <a:extLst>
            <a:ext uri="{FF2B5EF4-FFF2-40B4-BE49-F238E27FC236}">
              <a16:creationId xmlns:a16="http://schemas.microsoft.com/office/drawing/2014/main" id="{00000000-0008-0000-0D00-000044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9" name="有形固定資産減価償却率グラフ枠">
          <a:extLst>
            <a:ext uri="{FF2B5EF4-FFF2-40B4-BE49-F238E27FC236}">
              <a16:creationId xmlns:a16="http://schemas.microsoft.com/office/drawing/2014/main" id="{00000000-0008-0000-0D00-000045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121031</xdr:rowOff>
    </xdr:from>
    <xdr:to>
      <xdr:col>23</xdr:col>
      <xdr:colOff>85090</xdr:colOff>
      <xdr:row>34</xdr:row>
      <xdr:rowOff>18923</xdr:rowOff>
    </xdr:to>
    <xdr:cxnSp macro="">
      <xdr:nvCxnSpPr>
        <xdr:cNvPr id="70" name="直線コネクタ 69">
          <a:extLst>
            <a:ext uri="{FF2B5EF4-FFF2-40B4-BE49-F238E27FC236}">
              <a16:creationId xmlns:a16="http://schemas.microsoft.com/office/drawing/2014/main" id="{00000000-0008-0000-0D00-000046000000}"/>
            </a:ext>
          </a:extLst>
        </xdr:cNvPr>
        <xdr:cNvCxnSpPr/>
      </xdr:nvCxnSpPr>
      <xdr:spPr>
        <a:xfrm flipV="1">
          <a:off x="4760595" y="5350256"/>
          <a:ext cx="1270" cy="1269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22750</xdr:rowOff>
    </xdr:from>
    <xdr:ext cx="405111" cy="259045"/>
    <xdr:sp macro="" textlink="">
      <xdr:nvSpPr>
        <xdr:cNvPr id="71" name="有形固定資産減価償却率最小値テキスト">
          <a:extLst>
            <a:ext uri="{FF2B5EF4-FFF2-40B4-BE49-F238E27FC236}">
              <a16:creationId xmlns:a16="http://schemas.microsoft.com/office/drawing/2014/main" id="{00000000-0008-0000-0D00-000047000000}"/>
            </a:ext>
          </a:extLst>
        </xdr:cNvPr>
        <xdr:cNvSpPr txBox="1"/>
      </xdr:nvSpPr>
      <xdr:spPr>
        <a:xfrm>
          <a:off x="4813300" y="6623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18923</xdr:rowOff>
    </xdr:from>
    <xdr:to>
      <xdr:col>23</xdr:col>
      <xdr:colOff>174625</xdr:colOff>
      <xdr:row>34</xdr:row>
      <xdr:rowOff>18923</xdr:rowOff>
    </xdr:to>
    <xdr:cxnSp macro="">
      <xdr:nvCxnSpPr>
        <xdr:cNvPr id="72" name="直線コネクタ 71">
          <a:extLst>
            <a:ext uri="{FF2B5EF4-FFF2-40B4-BE49-F238E27FC236}">
              <a16:creationId xmlns:a16="http://schemas.microsoft.com/office/drawing/2014/main" id="{00000000-0008-0000-0D00-000048000000}"/>
            </a:ext>
          </a:extLst>
        </xdr:cNvPr>
        <xdr:cNvCxnSpPr/>
      </xdr:nvCxnSpPr>
      <xdr:spPr>
        <a:xfrm>
          <a:off x="4673600" y="6619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67708</xdr:rowOff>
    </xdr:from>
    <xdr:ext cx="405111" cy="259045"/>
    <xdr:sp macro="" textlink="">
      <xdr:nvSpPr>
        <xdr:cNvPr id="73" name="有形固定資産減価償却率最大値テキスト">
          <a:extLst>
            <a:ext uri="{FF2B5EF4-FFF2-40B4-BE49-F238E27FC236}">
              <a16:creationId xmlns:a16="http://schemas.microsoft.com/office/drawing/2014/main" id="{00000000-0008-0000-0D00-000049000000}"/>
            </a:ext>
          </a:extLst>
        </xdr:cNvPr>
        <xdr:cNvSpPr txBox="1"/>
      </xdr:nvSpPr>
      <xdr:spPr>
        <a:xfrm>
          <a:off x="4813300" y="5125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121031</xdr:rowOff>
    </xdr:from>
    <xdr:to>
      <xdr:col>23</xdr:col>
      <xdr:colOff>174625</xdr:colOff>
      <xdr:row>26</xdr:row>
      <xdr:rowOff>121031</xdr:rowOff>
    </xdr:to>
    <xdr:cxnSp macro="">
      <xdr:nvCxnSpPr>
        <xdr:cNvPr id="74" name="直線コネクタ 73">
          <a:extLst>
            <a:ext uri="{FF2B5EF4-FFF2-40B4-BE49-F238E27FC236}">
              <a16:creationId xmlns:a16="http://schemas.microsoft.com/office/drawing/2014/main" id="{00000000-0008-0000-0D00-00004A000000}"/>
            </a:ext>
          </a:extLst>
        </xdr:cNvPr>
        <xdr:cNvCxnSpPr/>
      </xdr:nvCxnSpPr>
      <xdr:spPr>
        <a:xfrm>
          <a:off x="4673600" y="5350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60596</xdr:rowOff>
    </xdr:from>
    <xdr:ext cx="405111" cy="259045"/>
    <xdr:sp macro="" textlink="">
      <xdr:nvSpPr>
        <xdr:cNvPr id="75" name="有形固定資産減価償却率平均値テキスト">
          <a:extLst>
            <a:ext uri="{FF2B5EF4-FFF2-40B4-BE49-F238E27FC236}">
              <a16:creationId xmlns:a16="http://schemas.microsoft.com/office/drawing/2014/main" id="{00000000-0008-0000-0D00-00004B000000}"/>
            </a:ext>
          </a:extLst>
        </xdr:cNvPr>
        <xdr:cNvSpPr txBox="1"/>
      </xdr:nvSpPr>
      <xdr:spPr>
        <a:xfrm>
          <a:off x="4813300" y="59756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37719</xdr:rowOff>
    </xdr:from>
    <xdr:to>
      <xdr:col>23</xdr:col>
      <xdr:colOff>136525</xdr:colOff>
      <xdr:row>31</xdr:row>
      <xdr:rowOff>139319</xdr:rowOff>
    </xdr:to>
    <xdr:sp macro="" textlink="">
      <xdr:nvSpPr>
        <xdr:cNvPr id="76" name="フローチャート: 判断 75">
          <a:extLst>
            <a:ext uri="{FF2B5EF4-FFF2-40B4-BE49-F238E27FC236}">
              <a16:creationId xmlns:a16="http://schemas.microsoft.com/office/drawing/2014/main" id="{00000000-0008-0000-0D00-00004C000000}"/>
            </a:ext>
          </a:extLst>
        </xdr:cNvPr>
        <xdr:cNvSpPr/>
      </xdr:nvSpPr>
      <xdr:spPr>
        <a:xfrm>
          <a:off x="4711700" y="612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59309</xdr:rowOff>
    </xdr:from>
    <xdr:to>
      <xdr:col>19</xdr:col>
      <xdr:colOff>187325</xdr:colOff>
      <xdr:row>31</xdr:row>
      <xdr:rowOff>160909</xdr:rowOff>
    </xdr:to>
    <xdr:sp macro="" textlink="">
      <xdr:nvSpPr>
        <xdr:cNvPr id="77" name="フローチャート: 判断 76">
          <a:extLst>
            <a:ext uri="{FF2B5EF4-FFF2-40B4-BE49-F238E27FC236}">
              <a16:creationId xmlns:a16="http://schemas.microsoft.com/office/drawing/2014/main" id="{00000000-0008-0000-0D00-00004D000000}"/>
            </a:ext>
          </a:extLst>
        </xdr:cNvPr>
        <xdr:cNvSpPr/>
      </xdr:nvSpPr>
      <xdr:spPr>
        <a:xfrm>
          <a:off x="4000500" y="614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106807</xdr:rowOff>
    </xdr:from>
    <xdr:to>
      <xdr:col>15</xdr:col>
      <xdr:colOff>187325</xdr:colOff>
      <xdr:row>32</xdr:row>
      <xdr:rowOff>36957</xdr:rowOff>
    </xdr:to>
    <xdr:sp macro="" textlink="">
      <xdr:nvSpPr>
        <xdr:cNvPr id="78" name="フローチャート: 判断 77">
          <a:extLst>
            <a:ext uri="{FF2B5EF4-FFF2-40B4-BE49-F238E27FC236}">
              <a16:creationId xmlns:a16="http://schemas.microsoft.com/office/drawing/2014/main" id="{00000000-0008-0000-0D00-00004E000000}"/>
            </a:ext>
          </a:extLst>
        </xdr:cNvPr>
        <xdr:cNvSpPr/>
      </xdr:nvSpPr>
      <xdr:spPr>
        <a:xfrm>
          <a:off x="3238500" y="6193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32</xdr:row>
      <xdr:rowOff>103759</xdr:rowOff>
    </xdr:from>
    <xdr:to>
      <xdr:col>11</xdr:col>
      <xdr:colOff>187325</xdr:colOff>
      <xdr:row>33</xdr:row>
      <xdr:rowOff>33909</xdr:rowOff>
    </xdr:to>
    <xdr:sp macro="" textlink="">
      <xdr:nvSpPr>
        <xdr:cNvPr id="79" name="フローチャート: 判断 78">
          <a:extLst>
            <a:ext uri="{FF2B5EF4-FFF2-40B4-BE49-F238E27FC236}">
              <a16:creationId xmlns:a16="http://schemas.microsoft.com/office/drawing/2014/main" id="{00000000-0008-0000-0D00-00004F000000}"/>
            </a:ext>
          </a:extLst>
        </xdr:cNvPr>
        <xdr:cNvSpPr/>
      </xdr:nvSpPr>
      <xdr:spPr>
        <a:xfrm>
          <a:off x="2476500" y="6361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D00-000050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0000000-0008-0000-0D00-000051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D00-000052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00000000-0008-0000-0D00-000053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D00-000054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125349</xdr:rowOff>
    </xdr:from>
    <xdr:to>
      <xdr:col>23</xdr:col>
      <xdr:colOff>136525</xdr:colOff>
      <xdr:row>33</xdr:row>
      <xdr:rowOff>55499</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4711700" y="638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103776</xdr:rowOff>
    </xdr:from>
    <xdr:ext cx="405111" cy="259045"/>
    <xdr:sp macro="" textlink="">
      <xdr:nvSpPr>
        <xdr:cNvPr id="86" name="有形固定資産減価償却率該当値テキスト">
          <a:extLst>
            <a:ext uri="{FF2B5EF4-FFF2-40B4-BE49-F238E27FC236}">
              <a16:creationId xmlns:a16="http://schemas.microsoft.com/office/drawing/2014/main" id="{00000000-0008-0000-0D00-000056000000}"/>
            </a:ext>
          </a:extLst>
        </xdr:cNvPr>
        <xdr:cNvSpPr txBox="1"/>
      </xdr:nvSpPr>
      <xdr:spPr>
        <a:xfrm>
          <a:off x="4813300" y="6361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138303</xdr:rowOff>
    </xdr:from>
    <xdr:to>
      <xdr:col>19</xdr:col>
      <xdr:colOff>187325</xdr:colOff>
      <xdr:row>33</xdr:row>
      <xdr:rowOff>68453</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4000500" y="639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4699</xdr:rowOff>
    </xdr:from>
    <xdr:to>
      <xdr:col>23</xdr:col>
      <xdr:colOff>85725</xdr:colOff>
      <xdr:row>33</xdr:row>
      <xdr:rowOff>17653</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flipV="1">
          <a:off x="4051300" y="6434074"/>
          <a:ext cx="7112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151257</xdr:rowOff>
    </xdr:from>
    <xdr:to>
      <xdr:col>15</xdr:col>
      <xdr:colOff>187325</xdr:colOff>
      <xdr:row>33</xdr:row>
      <xdr:rowOff>81407</xdr:rowOff>
    </xdr:to>
    <xdr:sp macro="" textlink="">
      <xdr:nvSpPr>
        <xdr:cNvPr id="89" name="楕円 88">
          <a:extLst>
            <a:ext uri="{FF2B5EF4-FFF2-40B4-BE49-F238E27FC236}">
              <a16:creationId xmlns:a16="http://schemas.microsoft.com/office/drawing/2014/main" id="{00000000-0008-0000-0D00-000059000000}"/>
            </a:ext>
          </a:extLst>
        </xdr:cNvPr>
        <xdr:cNvSpPr/>
      </xdr:nvSpPr>
      <xdr:spPr>
        <a:xfrm>
          <a:off x="3238500" y="640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17653</xdr:rowOff>
    </xdr:from>
    <xdr:to>
      <xdr:col>19</xdr:col>
      <xdr:colOff>136525</xdr:colOff>
      <xdr:row>33</xdr:row>
      <xdr:rowOff>30607</xdr:rowOff>
    </xdr:to>
    <xdr:cxnSp macro="">
      <xdr:nvCxnSpPr>
        <xdr:cNvPr id="90" name="直線コネクタ 89">
          <a:extLst>
            <a:ext uri="{FF2B5EF4-FFF2-40B4-BE49-F238E27FC236}">
              <a16:creationId xmlns:a16="http://schemas.microsoft.com/office/drawing/2014/main" id="{00000000-0008-0000-0D00-00005A000000}"/>
            </a:ext>
          </a:extLst>
        </xdr:cNvPr>
        <xdr:cNvCxnSpPr/>
      </xdr:nvCxnSpPr>
      <xdr:spPr>
        <a:xfrm flipV="1">
          <a:off x="3289300" y="6447028"/>
          <a:ext cx="762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5986</xdr:rowOff>
    </xdr:from>
    <xdr:ext cx="405111" cy="259045"/>
    <xdr:sp macro="" textlink="">
      <xdr:nvSpPr>
        <xdr:cNvPr id="91" name="n_1aveValue有形固定資産減価償却率">
          <a:extLst>
            <a:ext uri="{FF2B5EF4-FFF2-40B4-BE49-F238E27FC236}">
              <a16:creationId xmlns:a16="http://schemas.microsoft.com/office/drawing/2014/main" id="{00000000-0008-0000-0D00-00005B000000}"/>
            </a:ext>
          </a:extLst>
        </xdr:cNvPr>
        <xdr:cNvSpPr txBox="1"/>
      </xdr:nvSpPr>
      <xdr:spPr>
        <a:xfrm>
          <a:off x="3836044" y="592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53484</xdr:rowOff>
    </xdr:from>
    <xdr:ext cx="405111" cy="259045"/>
    <xdr:sp macro="" textlink="">
      <xdr:nvSpPr>
        <xdr:cNvPr id="92" name="n_2aveValue有形固定資産減価償却率">
          <a:extLst>
            <a:ext uri="{FF2B5EF4-FFF2-40B4-BE49-F238E27FC236}">
              <a16:creationId xmlns:a16="http://schemas.microsoft.com/office/drawing/2014/main" id="{00000000-0008-0000-0D00-00005C000000}"/>
            </a:ext>
          </a:extLst>
        </xdr:cNvPr>
        <xdr:cNvSpPr txBox="1"/>
      </xdr:nvSpPr>
      <xdr:spPr>
        <a:xfrm>
          <a:off x="3086744" y="5968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50436</xdr:rowOff>
    </xdr:from>
    <xdr:ext cx="405111" cy="259045"/>
    <xdr:sp macro="" textlink="">
      <xdr:nvSpPr>
        <xdr:cNvPr id="93" name="n_3aveValue有形固定資産減価償却率">
          <a:extLst>
            <a:ext uri="{FF2B5EF4-FFF2-40B4-BE49-F238E27FC236}">
              <a16:creationId xmlns:a16="http://schemas.microsoft.com/office/drawing/2014/main" id="{00000000-0008-0000-0D00-00005D000000}"/>
            </a:ext>
          </a:extLst>
        </xdr:cNvPr>
        <xdr:cNvSpPr txBox="1"/>
      </xdr:nvSpPr>
      <xdr:spPr>
        <a:xfrm>
          <a:off x="2324744" y="6136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59580</xdr:rowOff>
    </xdr:from>
    <xdr:ext cx="405111" cy="259045"/>
    <xdr:sp macro="" textlink="">
      <xdr:nvSpPr>
        <xdr:cNvPr id="94" name="n_1mainValue有形固定資産減価償却率">
          <a:extLst>
            <a:ext uri="{FF2B5EF4-FFF2-40B4-BE49-F238E27FC236}">
              <a16:creationId xmlns:a16="http://schemas.microsoft.com/office/drawing/2014/main" id="{00000000-0008-0000-0D00-00005E000000}"/>
            </a:ext>
          </a:extLst>
        </xdr:cNvPr>
        <xdr:cNvSpPr txBox="1"/>
      </xdr:nvSpPr>
      <xdr:spPr>
        <a:xfrm>
          <a:off x="3836044" y="6488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72534</xdr:rowOff>
    </xdr:from>
    <xdr:ext cx="405111" cy="259045"/>
    <xdr:sp macro="" textlink="">
      <xdr:nvSpPr>
        <xdr:cNvPr id="95" name="n_2mainValue有形固定資産減価償却率">
          <a:extLst>
            <a:ext uri="{FF2B5EF4-FFF2-40B4-BE49-F238E27FC236}">
              <a16:creationId xmlns:a16="http://schemas.microsoft.com/office/drawing/2014/main" id="{00000000-0008-0000-0D00-00005F000000}"/>
            </a:ext>
          </a:extLst>
        </xdr:cNvPr>
        <xdr:cNvSpPr txBox="1"/>
      </xdr:nvSpPr>
      <xdr:spPr>
        <a:xfrm>
          <a:off x="3086744" y="6501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6" name="正方形/長方形 95">
          <a:extLst>
            <a:ext uri="{FF2B5EF4-FFF2-40B4-BE49-F238E27FC236}">
              <a16:creationId xmlns:a16="http://schemas.microsoft.com/office/drawing/2014/main" id="{00000000-0008-0000-0D00-000060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7" name="正方形/長方形 96">
          <a:extLst>
            <a:ext uri="{FF2B5EF4-FFF2-40B4-BE49-F238E27FC236}">
              <a16:creationId xmlns:a16="http://schemas.microsoft.com/office/drawing/2014/main" id="{00000000-0008-0000-0D00-000061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8" name="正方形/長方形 97">
          <a:extLst>
            <a:ext uri="{FF2B5EF4-FFF2-40B4-BE49-F238E27FC236}">
              <a16:creationId xmlns:a16="http://schemas.microsoft.com/office/drawing/2014/main" id="{00000000-0008-0000-0D00-000062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[ 561.4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8" name="テキスト ボックス 107">
          <a:extLst>
            <a:ext uri="{FF2B5EF4-FFF2-40B4-BE49-F238E27FC236}">
              <a16:creationId xmlns:a16="http://schemas.microsoft.com/office/drawing/2014/main" id="{00000000-0008-0000-0D00-00006C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　債務償還</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比率</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は県内及び類似団体平均を下回っている</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これまで合併特例債を活用して様々な事業を行ってきたことから、地方債残高の増により将来負担額は増加傾向にある</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（ただし、地方債残高の約９割を交付税措置のある合併特例債及び臨時財政対策債が占める。）</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。今後も</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文化施設の整備</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や</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学校体育館への空調設備設置等</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に地方債の活用を予定していることから、将来負担額の増に伴う債務償還</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比率</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の増が見込まれるため、経常経費の削減に取り組んでいく。</a:t>
          </a:r>
          <a:endPar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9" name="テキスト ボックス 108">
          <a:extLst>
            <a:ext uri="{FF2B5EF4-FFF2-40B4-BE49-F238E27FC236}">
              <a16:creationId xmlns:a16="http://schemas.microsoft.com/office/drawing/2014/main" id="{00000000-0008-0000-0D00-00006D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a:extLst>
            <a:ext uri="{FF2B5EF4-FFF2-40B4-BE49-F238E27FC236}">
              <a16:creationId xmlns:a16="http://schemas.microsoft.com/office/drawing/2014/main" id="{00000000-0008-0000-0D00-00006E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1" name="直線コネクタ 110">
          <a:extLst>
            <a:ext uri="{FF2B5EF4-FFF2-40B4-BE49-F238E27FC236}">
              <a16:creationId xmlns:a16="http://schemas.microsoft.com/office/drawing/2014/main" id="{00000000-0008-0000-0D00-00006F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2" name="テキスト ボックス 111">
          <a:extLst>
            <a:ext uri="{FF2B5EF4-FFF2-40B4-BE49-F238E27FC236}">
              <a16:creationId xmlns:a16="http://schemas.microsoft.com/office/drawing/2014/main" id="{00000000-0008-0000-0D00-000070000000}"/>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3" name="直線コネクタ 112">
          <a:extLst>
            <a:ext uri="{FF2B5EF4-FFF2-40B4-BE49-F238E27FC236}">
              <a16:creationId xmlns:a16="http://schemas.microsoft.com/office/drawing/2014/main" id="{00000000-0008-0000-0D00-000071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3" name="債務償還比率グラフ枠">
          <a:extLst>
            <a:ext uri="{FF2B5EF4-FFF2-40B4-BE49-F238E27FC236}">
              <a16:creationId xmlns:a16="http://schemas.microsoft.com/office/drawing/2014/main" id="{00000000-0008-0000-0D00-00007B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11832</xdr:rowOff>
    </xdr:from>
    <xdr:to>
      <xdr:col>76</xdr:col>
      <xdr:colOff>21589</xdr:colOff>
      <xdr:row>34</xdr:row>
      <xdr:rowOff>151342</xdr:rowOff>
    </xdr:to>
    <xdr:cxnSp macro="">
      <xdr:nvCxnSpPr>
        <xdr:cNvPr id="124" name="直線コネクタ 123">
          <a:extLst>
            <a:ext uri="{FF2B5EF4-FFF2-40B4-BE49-F238E27FC236}">
              <a16:creationId xmlns:a16="http://schemas.microsoft.com/office/drawing/2014/main" id="{00000000-0008-0000-0D00-00007C000000}"/>
            </a:ext>
          </a:extLst>
        </xdr:cNvPr>
        <xdr:cNvCxnSpPr/>
      </xdr:nvCxnSpPr>
      <xdr:spPr>
        <a:xfrm flipV="1">
          <a:off x="14793595" y="5412507"/>
          <a:ext cx="1269" cy="1339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5" name="債務償還比率最小値テキスト">
          <a:extLst>
            <a:ext uri="{FF2B5EF4-FFF2-40B4-BE49-F238E27FC236}">
              <a16:creationId xmlns:a16="http://schemas.microsoft.com/office/drawing/2014/main" id="{00000000-0008-0000-0D00-00007D000000}"/>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6" name="直線コネクタ 125">
          <a:extLst>
            <a:ext uri="{FF2B5EF4-FFF2-40B4-BE49-F238E27FC236}">
              <a16:creationId xmlns:a16="http://schemas.microsoft.com/office/drawing/2014/main" id="{00000000-0008-0000-0D00-00007E000000}"/>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129959</xdr:rowOff>
    </xdr:from>
    <xdr:ext cx="560923" cy="259045"/>
    <xdr:sp macro="" textlink="">
      <xdr:nvSpPr>
        <xdr:cNvPr id="127" name="債務償還比率最大値テキスト">
          <a:extLst>
            <a:ext uri="{FF2B5EF4-FFF2-40B4-BE49-F238E27FC236}">
              <a16:creationId xmlns:a16="http://schemas.microsoft.com/office/drawing/2014/main" id="{00000000-0008-0000-0D00-00007F000000}"/>
            </a:ext>
          </a:extLst>
        </xdr:cNvPr>
        <xdr:cNvSpPr txBox="1"/>
      </xdr:nvSpPr>
      <xdr:spPr>
        <a:xfrm>
          <a:off x="14846300" y="518773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11832</xdr:rowOff>
    </xdr:from>
    <xdr:to>
      <xdr:col>76</xdr:col>
      <xdr:colOff>111125</xdr:colOff>
      <xdr:row>27</xdr:row>
      <xdr:rowOff>11832</xdr:rowOff>
    </xdr:to>
    <xdr:cxnSp macro="">
      <xdr:nvCxnSpPr>
        <xdr:cNvPr id="128" name="直線コネクタ 127">
          <a:extLst>
            <a:ext uri="{FF2B5EF4-FFF2-40B4-BE49-F238E27FC236}">
              <a16:creationId xmlns:a16="http://schemas.microsoft.com/office/drawing/2014/main" id="{00000000-0008-0000-0D00-000080000000}"/>
            </a:ext>
          </a:extLst>
        </xdr:cNvPr>
        <xdr:cNvCxnSpPr/>
      </xdr:nvCxnSpPr>
      <xdr:spPr>
        <a:xfrm>
          <a:off x="14706600" y="5412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97948</xdr:rowOff>
    </xdr:from>
    <xdr:ext cx="469744" cy="259045"/>
    <xdr:sp macro="" textlink="">
      <xdr:nvSpPr>
        <xdr:cNvPr id="129" name="債務償還比率平均値テキスト">
          <a:extLst>
            <a:ext uri="{FF2B5EF4-FFF2-40B4-BE49-F238E27FC236}">
              <a16:creationId xmlns:a16="http://schemas.microsoft.com/office/drawing/2014/main" id="{00000000-0008-0000-0D00-000081000000}"/>
            </a:ext>
          </a:extLst>
        </xdr:cNvPr>
        <xdr:cNvSpPr txBox="1"/>
      </xdr:nvSpPr>
      <xdr:spPr>
        <a:xfrm>
          <a:off x="14846300" y="5841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75071</xdr:rowOff>
    </xdr:from>
    <xdr:to>
      <xdr:col>76</xdr:col>
      <xdr:colOff>73025</xdr:colOff>
      <xdr:row>31</xdr:row>
      <xdr:rowOff>5221</xdr:rowOff>
    </xdr:to>
    <xdr:sp macro="" textlink="">
      <xdr:nvSpPr>
        <xdr:cNvPr id="130" name="フローチャート: 判断 129">
          <a:extLst>
            <a:ext uri="{FF2B5EF4-FFF2-40B4-BE49-F238E27FC236}">
              <a16:creationId xmlns:a16="http://schemas.microsoft.com/office/drawing/2014/main" id="{00000000-0008-0000-0D00-000082000000}"/>
            </a:ext>
          </a:extLst>
        </xdr:cNvPr>
        <xdr:cNvSpPr/>
      </xdr:nvSpPr>
      <xdr:spPr>
        <a:xfrm>
          <a:off x="14744700" y="59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53001</xdr:rowOff>
    </xdr:from>
    <xdr:to>
      <xdr:col>72</xdr:col>
      <xdr:colOff>123825</xdr:colOff>
      <xdr:row>30</xdr:row>
      <xdr:rowOff>154601</xdr:rowOff>
    </xdr:to>
    <xdr:sp macro="" textlink="">
      <xdr:nvSpPr>
        <xdr:cNvPr id="131" name="フローチャート: 判断 130">
          <a:extLst>
            <a:ext uri="{FF2B5EF4-FFF2-40B4-BE49-F238E27FC236}">
              <a16:creationId xmlns:a16="http://schemas.microsoft.com/office/drawing/2014/main" id="{00000000-0008-0000-0D00-000083000000}"/>
            </a:ext>
          </a:extLst>
        </xdr:cNvPr>
        <xdr:cNvSpPr/>
      </xdr:nvSpPr>
      <xdr:spPr>
        <a:xfrm>
          <a:off x="14033500" y="596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00000000-0008-0000-0D00-000084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00000000-0008-0000-0D00-000085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00000000-0008-0000-0D00-000086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00000000-0008-0000-0D00-000087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00000000-0008-0000-0D00-000088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112974</xdr:rowOff>
    </xdr:from>
    <xdr:to>
      <xdr:col>76</xdr:col>
      <xdr:colOff>73025</xdr:colOff>
      <xdr:row>31</xdr:row>
      <xdr:rowOff>43124</xdr:rowOff>
    </xdr:to>
    <xdr:sp macro="" textlink="">
      <xdr:nvSpPr>
        <xdr:cNvPr id="137" name="楕円 136">
          <a:extLst>
            <a:ext uri="{FF2B5EF4-FFF2-40B4-BE49-F238E27FC236}">
              <a16:creationId xmlns:a16="http://schemas.microsoft.com/office/drawing/2014/main" id="{00000000-0008-0000-0D00-000089000000}"/>
            </a:ext>
          </a:extLst>
        </xdr:cNvPr>
        <xdr:cNvSpPr/>
      </xdr:nvSpPr>
      <xdr:spPr>
        <a:xfrm>
          <a:off x="14744700" y="6027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91401</xdr:rowOff>
    </xdr:from>
    <xdr:ext cx="469744" cy="259045"/>
    <xdr:sp macro="" textlink="">
      <xdr:nvSpPr>
        <xdr:cNvPr id="138" name="債務償還比率該当値テキスト">
          <a:extLst>
            <a:ext uri="{FF2B5EF4-FFF2-40B4-BE49-F238E27FC236}">
              <a16:creationId xmlns:a16="http://schemas.microsoft.com/office/drawing/2014/main" id="{00000000-0008-0000-0D00-00008A000000}"/>
            </a:ext>
          </a:extLst>
        </xdr:cNvPr>
        <xdr:cNvSpPr txBox="1"/>
      </xdr:nvSpPr>
      <xdr:spPr>
        <a:xfrm>
          <a:off x="14846300" y="600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117891</xdr:rowOff>
    </xdr:from>
    <xdr:to>
      <xdr:col>72</xdr:col>
      <xdr:colOff>123825</xdr:colOff>
      <xdr:row>31</xdr:row>
      <xdr:rowOff>48041</xdr:rowOff>
    </xdr:to>
    <xdr:sp macro="" textlink="">
      <xdr:nvSpPr>
        <xdr:cNvPr id="139" name="楕円 138">
          <a:extLst>
            <a:ext uri="{FF2B5EF4-FFF2-40B4-BE49-F238E27FC236}">
              <a16:creationId xmlns:a16="http://schemas.microsoft.com/office/drawing/2014/main" id="{00000000-0008-0000-0D00-00008B000000}"/>
            </a:ext>
          </a:extLst>
        </xdr:cNvPr>
        <xdr:cNvSpPr/>
      </xdr:nvSpPr>
      <xdr:spPr>
        <a:xfrm>
          <a:off x="14033500" y="603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163774</xdr:rowOff>
    </xdr:from>
    <xdr:to>
      <xdr:col>76</xdr:col>
      <xdr:colOff>22225</xdr:colOff>
      <xdr:row>30</xdr:row>
      <xdr:rowOff>168691</xdr:rowOff>
    </xdr:to>
    <xdr:cxnSp macro="">
      <xdr:nvCxnSpPr>
        <xdr:cNvPr id="140" name="直線コネクタ 139">
          <a:extLst>
            <a:ext uri="{FF2B5EF4-FFF2-40B4-BE49-F238E27FC236}">
              <a16:creationId xmlns:a16="http://schemas.microsoft.com/office/drawing/2014/main" id="{00000000-0008-0000-0D00-00008C000000}"/>
            </a:ext>
          </a:extLst>
        </xdr:cNvPr>
        <xdr:cNvCxnSpPr/>
      </xdr:nvCxnSpPr>
      <xdr:spPr>
        <a:xfrm flipV="1">
          <a:off x="14084300" y="6078799"/>
          <a:ext cx="711200" cy="4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171128</xdr:rowOff>
    </xdr:from>
    <xdr:ext cx="469744" cy="259045"/>
    <xdr:sp macro="" textlink="">
      <xdr:nvSpPr>
        <xdr:cNvPr id="141" name="n_1aveValue債務償還比率">
          <a:extLst>
            <a:ext uri="{FF2B5EF4-FFF2-40B4-BE49-F238E27FC236}">
              <a16:creationId xmlns:a16="http://schemas.microsoft.com/office/drawing/2014/main" id="{00000000-0008-0000-0D00-00008D000000}"/>
            </a:ext>
          </a:extLst>
        </xdr:cNvPr>
        <xdr:cNvSpPr txBox="1"/>
      </xdr:nvSpPr>
      <xdr:spPr>
        <a:xfrm>
          <a:off x="13836727" y="5743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39168</xdr:rowOff>
    </xdr:from>
    <xdr:ext cx="469744" cy="259045"/>
    <xdr:sp macro="" textlink="">
      <xdr:nvSpPr>
        <xdr:cNvPr id="142" name="n_1mainValue債務償還比率">
          <a:extLst>
            <a:ext uri="{FF2B5EF4-FFF2-40B4-BE49-F238E27FC236}">
              <a16:creationId xmlns:a16="http://schemas.microsoft.com/office/drawing/2014/main" id="{00000000-0008-0000-0D00-00008E000000}"/>
            </a:ext>
          </a:extLst>
        </xdr:cNvPr>
        <xdr:cNvSpPr txBox="1"/>
      </xdr:nvSpPr>
      <xdr:spPr>
        <a:xfrm>
          <a:off x="13836727" y="6125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3" name="正方形/長方形 142">
          <a:extLst>
            <a:ext uri="{FF2B5EF4-FFF2-40B4-BE49-F238E27FC236}">
              <a16:creationId xmlns:a16="http://schemas.microsoft.com/office/drawing/2014/main" id="{00000000-0008-0000-0D00-00008F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4" name="正方形/長方形 143">
          <a:extLst>
            <a:ext uri="{FF2B5EF4-FFF2-40B4-BE49-F238E27FC236}">
              <a16:creationId xmlns:a16="http://schemas.microsoft.com/office/drawing/2014/main" id="{00000000-0008-0000-0D00-000090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5" name="テキスト ボックス 144">
          <a:extLst>
            <a:ext uri="{FF2B5EF4-FFF2-40B4-BE49-F238E27FC236}">
              <a16:creationId xmlns:a16="http://schemas.microsoft.com/office/drawing/2014/main" id="{00000000-0008-0000-0D00-000091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6" name="テキスト ボックス 145">
          <a:extLst>
            <a:ext uri="{FF2B5EF4-FFF2-40B4-BE49-F238E27FC236}">
              <a16:creationId xmlns:a16="http://schemas.microsoft.com/office/drawing/2014/main" id="{00000000-0008-0000-0D00-000092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7" name="テキスト ボックス 146">
          <a:extLst>
            <a:ext uri="{FF2B5EF4-FFF2-40B4-BE49-F238E27FC236}">
              <a16:creationId xmlns:a16="http://schemas.microsoft.com/office/drawing/2014/main" id="{00000000-0008-0000-0D00-000093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8" name="テキスト ボックス 147">
          <a:extLst>
            <a:ext uri="{FF2B5EF4-FFF2-40B4-BE49-F238E27FC236}">
              <a16:creationId xmlns:a16="http://schemas.microsoft.com/office/drawing/2014/main" id="{00000000-0008-0000-0D00-000094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埼玉県ふじみ野市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114,292
111,594
14.64
42,050,725
40,351,389
1,344,883
22,246,593
41,842,705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E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E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E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a:extLst>
            <a:ext uri="{FF2B5EF4-FFF2-40B4-BE49-F238E27FC236}">
              <a16:creationId xmlns:a16="http://schemas.microsoft.com/office/drawing/2014/main" id="{00000000-0008-0000-0E00-00002A000000}"/>
            </a:ext>
          </a:extLst>
        </xdr:cNvPr>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a:extLst>
            <a:ext uri="{FF2B5EF4-FFF2-40B4-BE49-F238E27FC236}">
              <a16:creationId xmlns:a16="http://schemas.microsoft.com/office/drawing/2014/main" id="{00000000-0008-0000-0E00-00002B000000}"/>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a:extLst>
            <a:ext uri="{FF2B5EF4-FFF2-40B4-BE49-F238E27FC236}">
              <a16:creationId xmlns:a16="http://schemas.microsoft.com/office/drawing/2014/main" id="{00000000-0008-0000-0E00-00002C000000}"/>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a:extLst>
            <a:ext uri="{FF2B5EF4-FFF2-40B4-BE49-F238E27FC236}">
              <a16:creationId xmlns:a16="http://schemas.microsoft.com/office/drawing/2014/main" id="{00000000-0008-0000-0E00-00002D000000}"/>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a:extLst>
            <a:ext uri="{FF2B5EF4-FFF2-40B4-BE49-F238E27FC236}">
              <a16:creationId xmlns:a16="http://schemas.microsoft.com/office/drawing/2014/main" id="{00000000-0008-0000-0E00-00002E000000}"/>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a:extLst>
            <a:ext uri="{FF2B5EF4-FFF2-40B4-BE49-F238E27FC236}">
              <a16:creationId xmlns:a16="http://schemas.microsoft.com/office/drawing/2014/main" id="{00000000-0008-0000-0E00-00002F000000}"/>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a:extLst>
            <a:ext uri="{FF2B5EF4-FFF2-40B4-BE49-F238E27FC236}">
              <a16:creationId xmlns:a16="http://schemas.microsoft.com/office/drawing/2014/main" id="{00000000-0008-0000-0E00-000030000000}"/>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a:extLst>
            <a:ext uri="{FF2B5EF4-FFF2-40B4-BE49-F238E27FC236}">
              <a16:creationId xmlns:a16="http://schemas.microsoft.com/office/drawing/2014/main" id="{00000000-0008-0000-0E00-000031000000}"/>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a:extLst>
            <a:ext uri="{FF2B5EF4-FFF2-40B4-BE49-F238E27FC236}">
              <a16:creationId xmlns:a16="http://schemas.microsoft.com/office/drawing/2014/main" id="{00000000-0008-0000-0E00-000032000000}"/>
            </a:ext>
          </a:extLst>
        </xdr:cNvPr>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a:extLst>
            <a:ext uri="{FF2B5EF4-FFF2-40B4-BE49-F238E27FC236}">
              <a16:creationId xmlns:a16="http://schemas.microsoft.com/office/drawing/2014/main" id="{00000000-0008-0000-0E00-000033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a:extLst>
            <a:ext uri="{FF2B5EF4-FFF2-40B4-BE49-F238E27FC236}">
              <a16:creationId xmlns:a16="http://schemas.microsoft.com/office/drawing/2014/main" id="{00000000-0008-0000-0E00-000034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a:extLst>
            <a:ext uri="{FF2B5EF4-FFF2-40B4-BE49-F238E27FC236}">
              <a16:creationId xmlns:a16="http://schemas.microsoft.com/office/drawing/2014/main" id="{00000000-0008-0000-0E00-000035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44196</xdr:rowOff>
    </xdr:from>
    <xdr:to>
      <xdr:col>24</xdr:col>
      <xdr:colOff>62865</xdr:colOff>
      <xdr:row>41</xdr:row>
      <xdr:rowOff>83058</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flipV="1">
          <a:off x="4634865" y="5873496"/>
          <a:ext cx="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86885</xdr:rowOff>
    </xdr:from>
    <xdr:ext cx="405111" cy="259045"/>
    <xdr:sp macro="" textlink="">
      <xdr:nvSpPr>
        <xdr:cNvPr id="55" name="【道路】&#10;有形固定資産減価償却率最小値テキスト">
          <a:extLst>
            <a:ext uri="{FF2B5EF4-FFF2-40B4-BE49-F238E27FC236}">
              <a16:creationId xmlns:a16="http://schemas.microsoft.com/office/drawing/2014/main" id="{00000000-0008-0000-0E00-000037000000}"/>
            </a:ext>
          </a:extLst>
        </xdr:cNvPr>
        <xdr:cNvSpPr txBox="1"/>
      </xdr:nvSpPr>
      <xdr:spPr>
        <a:xfrm>
          <a:off x="4673600" y="711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83058</xdr:rowOff>
    </xdr:from>
    <xdr:to>
      <xdr:col>24</xdr:col>
      <xdr:colOff>152400</xdr:colOff>
      <xdr:row>41</xdr:row>
      <xdr:rowOff>83058</xdr:rowOff>
    </xdr:to>
    <xdr:cxnSp macro="">
      <xdr:nvCxnSpPr>
        <xdr:cNvPr id="56" name="直線コネクタ 55">
          <a:extLst>
            <a:ext uri="{FF2B5EF4-FFF2-40B4-BE49-F238E27FC236}">
              <a16:creationId xmlns:a16="http://schemas.microsoft.com/office/drawing/2014/main" id="{00000000-0008-0000-0E00-000038000000}"/>
            </a:ext>
          </a:extLst>
        </xdr:cNvPr>
        <xdr:cNvCxnSpPr/>
      </xdr:nvCxnSpPr>
      <xdr:spPr>
        <a:xfrm>
          <a:off x="4546600" y="711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162323</xdr:rowOff>
    </xdr:from>
    <xdr:ext cx="405111" cy="259045"/>
    <xdr:sp macro="" textlink="">
      <xdr:nvSpPr>
        <xdr:cNvPr id="57" name="【道路】&#10;有形固定資産減価償却率最大値テキスト">
          <a:extLst>
            <a:ext uri="{FF2B5EF4-FFF2-40B4-BE49-F238E27FC236}">
              <a16:creationId xmlns:a16="http://schemas.microsoft.com/office/drawing/2014/main" id="{00000000-0008-0000-0E00-000039000000}"/>
            </a:ext>
          </a:extLst>
        </xdr:cNvPr>
        <xdr:cNvSpPr txBox="1"/>
      </xdr:nvSpPr>
      <xdr:spPr>
        <a:xfrm>
          <a:off x="4673600" y="5648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44196</xdr:rowOff>
    </xdr:from>
    <xdr:to>
      <xdr:col>24</xdr:col>
      <xdr:colOff>152400</xdr:colOff>
      <xdr:row>34</xdr:row>
      <xdr:rowOff>44196</xdr:rowOff>
    </xdr:to>
    <xdr:cxnSp macro="">
      <xdr:nvCxnSpPr>
        <xdr:cNvPr id="58" name="直線コネクタ 57">
          <a:extLst>
            <a:ext uri="{FF2B5EF4-FFF2-40B4-BE49-F238E27FC236}">
              <a16:creationId xmlns:a16="http://schemas.microsoft.com/office/drawing/2014/main" id="{00000000-0008-0000-0E00-00003A000000}"/>
            </a:ext>
          </a:extLst>
        </xdr:cNvPr>
        <xdr:cNvCxnSpPr/>
      </xdr:nvCxnSpPr>
      <xdr:spPr>
        <a:xfrm>
          <a:off x="4546600" y="587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77995</xdr:rowOff>
    </xdr:from>
    <xdr:ext cx="405111" cy="259045"/>
    <xdr:sp macro="" textlink="">
      <xdr:nvSpPr>
        <xdr:cNvPr id="59" name="【道路】&#10;有形固定資産減価償却率平均値テキスト">
          <a:extLst>
            <a:ext uri="{FF2B5EF4-FFF2-40B4-BE49-F238E27FC236}">
              <a16:creationId xmlns:a16="http://schemas.microsoft.com/office/drawing/2014/main" id="{00000000-0008-0000-0E00-00003B000000}"/>
            </a:ext>
          </a:extLst>
        </xdr:cNvPr>
        <xdr:cNvSpPr txBox="1"/>
      </xdr:nvSpPr>
      <xdr:spPr>
        <a:xfrm>
          <a:off x="4673600" y="64216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55118</xdr:rowOff>
    </xdr:from>
    <xdr:to>
      <xdr:col>24</xdr:col>
      <xdr:colOff>114300</xdr:colOff>
      <xdr:row>38</xdr:row>
      <xdr:rowOff>156718</xdr:rowOff>
    </xdr:to>
    <xdr:sp macro="" textlink="">
      <xdr:nvSpPr>
        <xdr:cNvPr id="60" name="フローチャート: 判断 59">
          <a:extLst>
            <a:ext uri="{FF2B5EF4-FFF2-40B4-BE49-F238E27FC236}">
              <a16:creationId xmlns:a16="http://schemas.microsoft.com/office/drawing/2014/main" id="{00000000-0008-0000-0E00-00003C000000}"/>
            </a:ext>
          </a:extLst>
        </xdr:cNvPr>
        <xdr:cNvSpPr/>
      </xdr:nvSpPr>
      <xdr:spPr>
        <a:xfrm>
          <a:off x="4584700" y="657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84836</xdr:rowOff>
    </xdr:from>
    <xdr:to>
      <xdr:col>20</xdr:col>
      <xdr:colOff>38100</xdr:colOff>
      <xdr:row>39</xdr:row>
      <xdr:rowOff>14986</xdr:rowOff>
    </xdr:to>
    <xdr:sp macro="" textlink="">
      <xdr:nvSpPr>
        <xdr:cNvPr id="61" name="フローチャート: 判断 60">
          <a:extLst>
            <a:ext uri="{FF2B5EF4-FFF2-40B4-BE49-F238E27FC236}">
              <a16:creationId xmlns:a16="http://schemas.microsoft.com/office/drawing/2014/main" id="{00000000-0008-0000-0E00-00003D000000}"/>
            </a:ext>
          </a:extLst>
        </xdr:cNvPr>
        <xdr:cNvSpPr/>
      </xdr:nvSpPr>
      <xdr:spPr>
        <a:xfrm>
          <a:off x="3746500" y="659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109982</xdr:rowOff>
    </xdr:from>
    <xdr:to>
      <xdr:col>15</xdr:col>
      <xdr:colOff>101600</xdr:colOff>
      <xdr:row>39</xdr:row>
      <xdr:rowOff>40132</xdr:rowOff>
    </xdr:to>
    <xdr:sp macro="" textlink="">
      <xdr:nvSpPr>
        <xdr:cNvPr id="62" name="フローチャート: 判断 61">
          <a:extLst>
            <a:ext uri="{FF2B5EF4-FFF2-40B4-BE49-F238E27FC236}">
              <a16:creationId xmlns:a16="http://schemas.microsoft.com/office/drawing/2014/main" id="{00000000-0008-0000-0E00-00003E000000}"/>
            </a:ext>
          </a:extLst>
        </xdr:cNvPr>
        <xdr:cNvSpPr/>
      </xdr:nvSpPr>
      <xdr:spPr>
        <a:xfrm>
          <a:off x="2857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89408</xdr:rowOff>
    </xdr:from>
    <xdr:to>
      <xdr:col>10</xdr:col>
      <xdr:colOff>165100</xdr:colOff>
      <xdr:row>40</xdr:row>
      <xdr:rowOff>19558</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1968500" y="67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a:extLst>
            <a:ext uri="{FF2B5EF4-FFF2-40B4-BE49-F238E27FC236}">
              <a16:creationId xmlns:a16="http://schemas.microsoft.com/office/drawing/2014/main" id="{00000000-0008-0000-0E00-000040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00000000-0008-0000-0E00-000041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E00-000042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100838</xdr:rowOff>
    </xdr:from>
    <xdr:to>
      <xdr:col>24</xdr:col>
      <xdr:colOff>114300</xdr:colOff>
      <xdr:row>39</xdr:row>
      <xdr:rowOff>30988</xdr:rowOff>
    </xdr:to>
    <xdr:sp macro="" textlink="">
      <xdr:nvSpPr>
        <xdr:cNvPr id="69" name="楕円 68">
          <a:extLst>
            <a:ext uri="{FF2B5EF4-FFF2-40B4-BE49-F238E27FC236}">
              <a16:creationId xmlns:a16="http://schemas.microsoft.com/office/drawing/2014/main" id="{00000000-0008-0000-0E00-000045000000}"/>
            </a:ext>
          </a:extLst>
        </xdr:cNvPr>
        <xdr:cNvSpPr/>
      </xdr:nvSpPr>
      <xdr:spPr>
        <a:xfrm>
          <a:off x="4584700" y="6615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79265</xdr:rowOff>
    </xdr:from>
    <xdr:ext cx="405111" cy="259045"/>
    <xdr:sp macro="" textlink="">
      <xdr:nvSpPr>
        <xdr:cNvPr id="70" name="【道路】&#10;有形固定資産減価償却率該当値テキスト">
          <a:extLst>
            <a:ext uri="{FF2B5EF4-FFF2-40B4-BE49-F238E27FC236}">
              <a16:creationId xmlns:a16="http://schemas.microsoft.com/office/drawing/2014/main" id="{00000000-0008-0000-0E00-000046000000}"/>
            </a:ext>
          </a:extLst>
        </xdr:cNvPr>
        <xdr:cNvSpPr txBox="1"/>
      </xdr:nvSpPr>
      <xdr:spPr>
        <a:xfrm>
          <a:off x="4673600" y="65943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137414</xdr:rowOff>
    </xdr:from>
    <xdr:to>
      <xdr:col>20</xdr:col>
      <xdr:colOff>38100</xdr:colOff>
      <xdr:row>39</xdr:row>
      <xdr:rowOff>67564</xdr:rowOff>
    </xdr:to>
    <xdr:sp macro="" textlink="">
      <xdr:nvSpPr>
        <xdr:cNvPr id="71" name="楕円 70">
          <a:extLst>
            <a:ext uri="{FF2B5EF4-FFF2-40B4-BE49-F238E27FC236}">
              <a16:creationId xmlns:a16="http://schemas.microsoft.com/office/drawing/2014/main" id="{00000000-0008-0000-0E00-000047000000}"/>
            </a:ext>
          </a:extLst>
        </xdr:cNvPr>
        <xdr:cNvSpPr/>
      </xdr:nvSpPr>
      <xdr:spPr>
        <a:xfrm>
          <a:off x="3746500" y="665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151638</xdr:rowOff>
    </xdr:from>
    <xdr:to>
      <xdr:col>24</xdr:col>
      <xdr:colOff>63500</xdr:colOff>
      <xdr:row>39</xdr:row>
      <xdr:rowOff>16764</xdr:rowOff>
    </xdr:to>
    <xdr:cxnSp macro="">
      <xdr:nvCxnSpPr>
        <xdr:cNvPr id="72" name="直線コネクタ 71">
          <a:extLst>
            <a:ext uri="{FF2B5EF4-FFF2-40B4-BE49-F238E27FC236}">
              <a16:creationId xmlns:a16="http://schemas.microsoft.com/office/drawing/2014/main" id="{00000000-0008-0000-0E00-000048000000}"/>
            </a:ext>
          </a:extLst>
        </xdr:cNvPr>
        <xdr:cNvCxnSpPr/>
      </xdr:nvCxnSpPr>
      <xdr:spPr>
        <a:xfrm flipV="1">
          <a:off x="3797300" y="666673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254</xdr:rowOff>
    </xdr:from>
    <xdr:to>
      <xdr:col>15</xdr:col>
      <xdr:colOff>101600</xdr:colOff>
      <xdr:row>39</xdr:row>
      <xdr:rowOff>101854</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2857500" y="668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16764</xdr:rowOff>
    </xdr:from>
    <xdr:to>
      <xdr:col>19</xdr:col>
      <xdr:colOff>177800</xdr:colOff>
      <xdr:row>39</xdr:row>
      <xdr:rowOff>51054</xdr:rowOff>
    </xdr:to>
    <xdr:cxnSp macro="">
      <xdr:nvCxnSpPr>
        <xdr:cNvPr id="74" name="直線コネクタ 73">
          <a:extLst>
            <a:ext uri="{FF2B5EF4-FFF2-40B4-BE49-F238E27FC236}">
              <a16:creationId xmlns:a16="http://schemas.microsoft.com/office/drawing/2014/main" id="{00000000-0008-0000-0E00-00004A000000}"/>
            </a:ext>
          </a:extLst>
        </xdr:cNvPr>
        <xdr:cNvCxnSpPr/>
      </xdr:nvCxnSpPr>
      <xdr:spPr>
        <a:xfrm flipV="1">
          <a:off x="2908300" y="670331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31513</xdr:rowOff>
    </xdr:from>
    <xdr:ext cx="405111" cy="259045"/>
    <xdr:sp macro="" textlink="">
      <xdr:nvSpPr>
        <xdr:cNvPr id="75" name="n_1aveValue【道路】&#10;有形固定資産減価償却率">
          <a:extLst>
            <a:ext uri="{FF2B5EF4-FFF2-40B4-BE49-F238E27FC236}">
              <a16:creationId xmlns:a16="http://schemas.microsoft.com/office/drawing/2014/main" id="{00000000-0008-0000-0E00-00004B000000}"/>
            </a:ext>
          </a:extLst>
        </xdr:cNvPr>
        <xdr:cNvSpPr txBox="1"/>
      </xdr:nvSpPr>
      <xdr:spPr>
        <a:xfrm>
          <a:off x="3582044" y="6375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56659</xdr:rowOff>
    </xdr:from>
    <xdr:ext cx="405111" cy="259045"/>
    <xdr:sp macro="" textlink="">
      <xdr:nvSpPr>
        <xdr:cNvPr id="76" name="n_2aveValue【道路】&#10;有形固定資産減価償却率">
          <a:extLst>
            <a:ext uri="{FF2B5EF4-FFF2-40B4-BE49-F238E27FC236}">
              <a16:creationId xmlns:a16="http://schemas.microsoft.com/office/drawing/2014/main" id="{00000000-0008-0000-0E00-00004C000000}"/>
            </a:ext>
          </a:extLst>
        </xdr:cNvPr>
        <xdr:cNvSpPr txBox="1"/>
      </xdr:nvSpPr>
      <xdr:spPr>
        <a:xfrm>
          <a:off x="2705744" y="6400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36085</xdr:rowOff>
    </xdr:from>
    <xdr:ext cx="405111" cy="259045"/>
    <xdr:sp macro="" textlink="">
      <xdr:nvSpPr>
        <xdr:cNvPr id="77" name="n_3aveValue【道路】&#10;有形固定資産減価償却率">
          <a:extLst>
            <a:ext uri="{FF2B5EF4-FFF2-40B4-BE49-F238E27FC236}">
              <a16:creationId xmlns:a16="http://schemas.microsoft.com/office/drawing/2014/main" id="{00000000-0008-0000-0E00-00004D000000}"/>
            </a:ext>
          </a:extLst>
        </xdr:cNvPr>
        <xdr:cNvSpPr txBox="1"/>
      </xdr:nvSpPr>
      <xdr:spPr>
        <a:xfrm>
          <a:off x="1816744" y="6551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58691</xdr:rowOff>
    </xdr:from>
    <xdr:ext cx="405111" cy="259045"/>
    <xdr:sp macro="" textlink="">
      <xdr:nvSpPr>
        <xdr:cNvPr id="78" name="n_1mainValue【道路】&#10;有形固定資産減価償却率">
          <a:extLst>
            <a:ext uri="{FF2B5EF4-FFF2-40B4-BE49-F238E27FC236}">
              <a16:creationId xmlns:a16="http://schemas.microsoft.com/office/drawing/2014/main" id="{00000000-0008-0000-0E00-00004E000000}"/>
            </a:ext>
          </a:extLst>
        </xdr:cNvPr>
        <xdr:cNvSpPr txBox="1"/>
      </xdr:nvSpPr>
      <xdr:spPr>
        <a:xfrm>
          <a:off x="3582044" y="674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92981</xdr:rowOff>
    </xdr:from>
    <xdr:ext cx="405111" cy="259045"/>
    <xdr:sp macro="" textlink="">
      <xdr:nvSpPr>
        <xdr:cNvPr id="79" name="n_2mainValue【道路】&#10;有形固定資産減価償却率">
          <a:extLst>
            <a:ext uri="{FF2B5EF4-FFF2-40B4-BE49-F238E27FC236}">
              <a16:creationId xmlns:a16="http://schemas.microsoft.com/office/drawing/2014/main" id="{00000000-0008-0000-0E00-00004F000000}"/>
            </a:ext>
          </a:extLst>
        </xdr:cNvPr>
        <xdr:cNvSpPr txBox="1"/>
      </xdr:nvSpPr>
      <xdr:spPr>
        <a:xfrm>
          <a:off x="2705744" y="6779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a:extLst>
            <a:ext uri="{FF2B5EF4-FFF2-40B4-BE49-F238E27FC236}">
              <a16:creationId xmlns:a16="http://schemas.microsoft.com/office/drawing/2014/main" id="{00000000-0008-0000-0E00-000050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a:extLst>
            <a:ext uri="{FF2B5EF4-FFF2-40B4-BE49-F238E27FC236}">
              <a16:creationId xmlns:a16="http://schemas.microsoft.com/office/drawing/2014/main" id="{00000000-0008-0000-0E00-000051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a:extLst>
            <a:ext uri="{FF2B5EF4-FFF2-40B4-BE49-F238E27FC236}">
              <a16:creationId xmlns:a16="http://schemas.microsoft.com/office/drawing/2014/main" id="{00000000-0008-0000-0E00-000052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a:extLst>
            <a:ext uri="{FF2B5EF4-FFF2-40B4-BE49-F238E27FC236}">
              <a16:creationId xmlns:a16="http://schemas.microsoft.com/office/drawing/2014/main" id="{00000000-0008-0000-0E00-000053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a:extLst>
            <a:ext uri="{FF2B5EF4-FFF2-40B4-BE49-F238E27FC236}">
              <a16:creationId xmlns:a16="http://schemas.microsoft.com/office/drawing/2014/main" id="{00000000-0008-0000-0E00-000054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a:extLst>
            <a:ext uri="{FF2B5EF4-FFF2-40B4-BE49-F238E27FC236}">
              <a16:creationId xmlns:a16="http://schemas.microsoft.com/office/drawing/2014/main" id="{00000000-0008-0000-0E00-000055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a:extLst>
            <a:ext uri="{FF2B5EF4-FFF2-40B4-BE49-F238E27FC236}">
              <a16:creationId xmlns:a16="http://schemas.microsoft.com/office/drawing/2014/main" id="{00000000-0008-0000-0E00-000056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a:extLst>
            <a:ext uri="{FF2B5EF4-FFF2-40B4-BE49-F238E27FC236}">
              <a16:creationId xmlns:a16="http://schemas.microsoft.com/office/drawing/2014/main" id="{00000000-0008-0000-0E00-000057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a:extLst>
            <a:ext uri="{FF2B5EF4-FFF2-40B4-BE49-F238E27FC236}">
              <a16:creationId xmlns:a16="http://schemas.microsoft.com/office/drawing/2014/main" id="{00000000-0008-0000-0E00-000058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a:extLst>
            <a:ext uri="{FF2B5EF4-FFF2-40B4-BE49-F238E27FC236}">
              <a16:creationId xmlns:a16="http://schemas.microsoft.com/office/drawing/2014/main" id="{00000000-0008-0000-0E00-000059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a:extLst>
            <a:ext uri="{FF2B5EF4-FFF2-40B4-BE49-F238E27FC236}">
              <a16:creationId xmlns:a16="http://schemas.microsoft.com/office/drawing/2014/main" id="{00000000-0008-0000-0E00-00005A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a:extLst>
            <a:ext uri="{FF2B5EF4-FFF2-40B4-BE49-F238E27FC236}">
              <a16:creationId xmlns:a16="http://schemas.microsoft.com/office/drawing/2014/main" id="{00000000-0008-0000-0E00-00005B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a:extLst>
            <a:ext uri="{FF2B5EF4-FFF2-40B4-BE49-F238E27FC236}">
              <a16:creationId xmlns:a16="http://schemas.microsoft.com/office/drawing/2014/main" id="{00000000-0008-0000-0E00-00005C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3" name="テキスト ボックス 92">
          <a:extLst>
            <a:ext uri="{FF2B5EF4-FFF2-40B4-BE49-F238E27FC236}">
              <a16:creationId xmlns:a16="http://schemas.microsoft.com/office/drawing/2014/main" id="{00000000-0008-0000-0E00-00005D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a:extLst>
            <a:ext uri="{FF2B5EF4-FFF2-40B4-BE49-F238E27FC236}">
              <a16:creationId xmlns:a16="http://schemas.microsoft.com/office/drawing/2014/main" id="{00000000-0008-0000-0E00-00005E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5" name="テキスト ボックス 94">
          <a:extLst>
            <a:ext uri="{FF2B5EF4-FFF2-40B4-BE49-F238E27FC236}">
              <a16:creationId xmlns:a16="http://schemas.microsoft.com/office/drawing/2014/main" id="{00000000-0008-0000-0E00-00005F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a:extLst>
            <a:ext uri="{FF2B5EF4-FFF2-40B4-BE49-F238E27FC236}">
              <a16:creationId xmlns:a16="http://schemas.microsoft.com/office/drawing/2014/main" id="{00000000-0008-0000-0E00-000060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7" name="テキスト ボックス 96">
          <a:extLst>
            <a:ext uri="{FF2B5EF4-FFF2-40B4-BE49-F238E27FC236}">
              <a16:creationId xmlns:a16="http://schemas.microsoft.com/office/drawing/2014/main" id="{00000000-0008-0000-0E00-000061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a:extLst>
            <a:ext uri="{FF2B5EF4-FFF2-40B4-BE49-F238E27FC236}">
              <a16:creationId xmlns:a16="http://schemas.microsoft.com/office/drawing/2014/main" id="{00000000-0008-0000-0E00-000062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1" name="テキスト ボックス 100">
          <a:extLst>
            <a:ext uri="{FF2B5EF4-FFF2-40B4-BE49-F238E27FC236}">
              <a16:creationId xmlns:a16="http://schemas.microsoft.com/office/drawing/2014/main" id="{00000000-0008-0000-0E00-000065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a:extLst>
            <a:ext uri="{FF2B5EF4-FFF2-40B4-BE49-F238E27FC236}">
              <a16:creationId xmlns:a16="http://schemas.microsoft.com/office/drawing/2014/main" id="{00000000-0008-0000-0E00-000066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112166</xdr:rowOff>
    </xdr:from>
    <xdr:to>
      <xdr:col>54</xdr:col>
      <xdr:colOff>189865</xdr:colOff>
      <xdr:row>41</xdr:row>
      <xdr:rowOff>143104</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flipV="1">
          <a:off x="10476865" y="5941466"/>
          <a:ext cx="0" cy="1231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146931</xdr:rowOff>
    </xdr:from>
    <xdr:ext cx="469744" cy="259045"/>
    <xdr:sp macro="" textlink="">
      <xdr:nvSpPr>
        <xdr:cNvPr id="104" name="【道路】&#10;一人当たり延長最小値テキスト">
          <a:extLst>
            <a:ext uri="{FF2B5EF4-FFF2-40B4-BE49-F238E27FC236}">
              <a16:creationId xmlns:a16="http://schemas.microsoft.com/office/drawing/2014/main" id="{00000000-0008-0000-0E00-000068000000}"/>
            </a:ext>
          </a:extLst>
        </xdr:cNvPr>
        <xdr:cNvSpPr txBox="1"/>
      </xdr:nvSpPr>
      <xdr:spPr>
        <a:xfrm>
          <a:off x="10515600" y="7176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143104</xdr:rowOff>
    </xdr:from>
    <xdr:to>
      <xdr:col>55</xdr:col>
      <xdr:colOff>88900</xdr:colOff>
      <xdr:row>41</xdr:row>
      <xdr:rowOff>143104</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10388600" y="7172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58843</xdr:rowOff>
    </xdr:from>
    <xdr:ext cx="534377" cy="259045"/>
    <xdr:sp macro="" textlink="">
      <xdr:nvSpPr>
        <xdr:cNvPr id="106" name="【道路】&#10;一人当たり延長最大値テキスト">
          <a:extLst>
            <a:ext uri="{FF2B5EF4-FFF2-40B4-BE49-F238E27FC236}">
              <a16:creationId xmlns:a16="http://schemas.microsoft.com/office/drawing/2014/main" id="{00000000-0008-0000-0E00-00006A000000}"/>
            </a:ext>
          </a:extLst>
        </xdr:cNvPr>
        <xdr:cNvSpPr txBox="1"/>
      </xdr:nvSpPr>
      <xdr:spPr>
        <a:xfrm>
          <a:off x="10515600" y="571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112166</xdr:rowOff>
    </xdr:from>
    <xdr:to>
      <xdr:col>55</xdr:col>
      <xdr:colOff>88900</xdr:colOff>
      <xdr:row>34</xdr:row>
      <xdr:rowOff>112166</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10388600" y="5941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72127</xdr:rowOff>
    </xdr:from>
    <xdr:ext cx="469744" cy="259045"/>
    <xdr:sp macro="" textlink="">
      <xdr:nvSpPr>
        <xdr:cNvPr id="108" name="【道路】&#10;一人当たり延長平均値テキスト">
          <a:extLst>
            <a:ext uri="{FF2B5EF4-FFF2-40B4-BE49-F238E27FC236}">
              <a16:creationId xmlns:a16="http://schemas.microsoft.com/office/drawing/2014/main" id="{00000000-0008-0000-0E00-00006C000000}"/>
            </a:ext>
          </a:extLst>
        </xdr:cNvPr>
        <xdr:cNvSpPr txBox="1"/>
      </xdr:nvSpPr>
      <xdr:spPr>
        <a:xfrm>
          <a:off x="10515600" y="6587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49250</xdr:rowOff>
    </xdr:from>
    <xdr:to>
      <xdr:col>55</xdr:col>
      <xdr:colOff>50800</xdr:colOff>
      <xdr:row>39</xdr:row>
      <xdr:rowOff>150850</xdr:rowOff>
    </xdr:to>
    <xdr:sp macro="" textlink="">
      <xdr:nvSpPr>
        <xdr:cNvPr id="109" name="フローチャート: 判断 108">
          <a:extLst>
            <a:ext uri="{FF2B5EF4-FFF2-40B4-BE49-F238E27FC236}">
              <a16:creationId xmlns:a16="http://schemas.microsoft.com/office/drawing/2014/main" id="{00000000-0008-0000-0E00-00006D000000}"/>
            </a:ext>
          </a:extLst>
        </xdr:cNvPr>
        <xdr:cNvSpPr/>
      </xdr:nvSpPr>
      <xdr:spPr>
        <a:xfrm>
          <a:off x="10426700" y="673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85446</xdr:rowOff>
    </xdr:from>
    <xdr:to>
      <xdr:col>50</xdr:col>
      <xdr:colOff>165100</xdr:colOff>
      <xdr:row>40</xdr:row>
      <xdr:rowOff>15596</xdr:rowOff>
    </xdr:to>
    <xdr:sp macro="" textlink="">
      <xdr:nvSpPr>
        <xdr:cNvPr id="110" name="フローチャート: 判断 109">
          <a:extLst>
            <a:ext uri="{FF2B5EF4-FFF2-40B4-BE49-F238E27FC236}">
              <a16:creationId xmlns:a16="http://schemas.microsoft.com/office/drawing/2014/main" id="{00000000-0008-0000-0E00-00006E000000}"/>
            </a:ext>
          </a:extLst>
        </xdr:cNvPr>
        <xdr:cNvSpPr/>
      </xdr:nvSpPr>
      <xdr:spPr>
        <a:xfrm>
          <a:off x="9588500" y="67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79045</xdr:rowOff>
    </xdr:from>
    <xdr:to>
      <xdr:col>46</xdr:col>
      <xdr:colOff>38100</xdr:colOff>
      <xdr:row>40</xdr:row>
      <xdr:rowOff>9195</xdr:rowOff>
    </xdr:to>
    <xdr:sp macro="" textlink="">
      <xdr:nvSpPr>
        <xdr:cNvPr id="111" name="フローチャート: 判断 110">
          <a:extLst>
            <a:ext uri="{FF2B5EF4-FFF2-40B4-BE49-F238E27FC236}">
              <a16:creationId xmlns:a16="http://schemas.microsoft.com/office/drawing/2014/main" id="{00000000-0008-0000-0E00-00006F000000}"/>
            </a:ext>
          </a:extLst>
        </xdr:cNvPr>
        <xdr:cNvSpPr/>
      </xdr:nvSpPr>
      <xdr:spPr>
        <a:xfrm>
          <a:off x="8699500" y="676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34316</xdr:rowOff>
    </xdr:from>
    <xdr:to>
      <xdr:col>41</xdr:col>
      <xdr:colOff>101600</xdr:colOff>
      <xdr:row>39</xdr:row>
      <xdr:rowOff>135916</xdr:rowOff>
    </xdr:to>
    <xdr:sp macro="" textlink="">
      <xdr:nvSpPr>
        <xdr:cNvPr id="112" name="フローチャート: 判断 111">
          <a:extLst>
            <a:ext uri="{FF2B5EF4-FFF2-40B4-BE49-F238E27FC236}">
              <a16:creationId xmlns:a16="http://schemas.microsoft.com/office/drawing/2014/main" id="{00000000-0008-0000-0E00-000070000000}"/>
            </a:ext>
          </a:extLst>
        </xdr:cNvPr>
        <xdr:cNvSpPr/>
      </xdr:nvSpPr>
      <xdr:spPr>
        <a:xfrm>
          <a:off x="7810500" y="6720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00000000-0008-0000-0E00-000071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00000000-0008-0000-0E00-000072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00000000-0008-0000-0E00-000073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00000000-0008-0000-0E00-000074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00000000-0008-0000-0E00-000075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142977</xdr:rowOff>
    </xdr:from>
    <xdr:to>
      <xdr:col>55</xdr:col>
      <xdr:colOff>50800</xdr:colOff>
      <xdr:row>41</xdr:row>
      <xdr:rowOff>73127</xdr:rowOff>
    </xdr:to>
    <xdr:sp macro="" textlink="">
      <xdr:nvSpPr>
        <xdr:cNvPr id="118" name="楕円 117">
          <a:extLst>
            <a:ext uri="{FF2B5EF4-FFF2-40B4-BE49-F238E27FC236}">
              <a16:creationId xmlns:a16="http://schemas.microsoft.com/office/drawing/2014/main" id="{00000000-0008-0000-0E00-000076000000}"/>
            </a:ext>
          </a:extLst>
        </xdr:cNvPr>
        <xdr:cNvSpPr/>
      </xdr:nvSpPr>
      <xdr:spPr>
        <a:xfrm>
          <a:off x="10426700" y="700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57904</xdr:rowOff>
    </xdr:from>
    <xdr:ext cx="469744" cy="259045"/>
    <xdr:sp macro="" textlink="">
      <xdr:nvSpPr>
        <xdr:cNvPr id="119" name="【道路】&#10;一人当たり延長該当値テキスト">
          <a:extLst>
            <a:ext uri="{FF2B5EF4-FFF2-40B4-BE49-F238E27FC236}">
              <a16:creationId xmlns:a16="http://schemas.microsoft.com/office/drawing/2014/main" id="{00000000-0008-0000-0E00-000077000000}"/>
            </a:ext>
          </a:extLst>
        </xdr:cNvPr>
        <xdr:cNvSpPr txBox="1"/>
      </xdr:nvSpPr>
      <xdr:spPr>
        <a:xfrm>
          <a:off x="10515600" y="6915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139624</xdr:rowOff>
    </xdr:from>
    <xdr:to>
      <xdr:col>50</xdr:col>
      <xdr:colOff>165100</xdr:colOff>
      <xdr:row>41</xdr:row>
      <xdr:rowOff>69774</xdr:rowOff>
    </xdr:to>
    <xdr:sp macro="" textlink="">
      <xdr:nvSpPr>
        <xdr:cNvPr id="120" name="楕円 119">
          <a:extLst>
            <a:ext uri="{FF2B5EF4-FFF2-40B4-BE49-F238E27FC236}">
              <a16:creationId xmlns:a16="http://schemas.microsoft.com/office/drawing/2014/main" id="{00000000-0008-0000-0E00-000078000000}"/>
            </a:ext>
          </a:extLst>
        </xdr:cNvPr>
        <xdr:cNvSpPr/>
      </xdr:nvSpPr>
      <xdr:spPr>
        <a:xfrm>
          <a:off x="9588500" y="699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18974</xdr:rowOff>
    </xdr:from>
    <xdr:to>
      <xdr:col>55</xdr:col>
      <xdr:colOff>0</xdr:colOff>
      <xdr:row>41</xdr:row>
      <xdr:rowOff>22327</xdr:rowOff>
    </xdr:to>
    <xdr:cxnSp macro="">
      <xdr:nvCxnSpPr>
        <xdr:cNvPr id="121" name="直線コネクタ 120">
          <a:extLst>
            <a:ext uri="{FF2B5EF4-FFF2-40B4-BE49-F238E27FC236}">
              <a16:creationId xmlns:a16="http://schemas.microsoft.com/office/drawing/2014/main" id="{00000000-0008-0000-0E00-000079000000}"/>
            </a:ext>
          </a:extLst>
        </xdr:cNvPr>
        <xdr:cNvCxnSpPr/>
      </xdr:nvCxnSpPr>
      <xdr:spPr>
        <a:xfrm>
          <a:off x="9639300" y="7048424"/>
          <a:ext cx="838200" cy="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138785</xdr:rowOff>
    </xdr:from>
    <xdr:to>
      <xdr:col>46</xdr:col>
      <xdr:colOff>38100</xdr:colOff>
      <xdr:row>41</xdr:row>
      <xdr:rowOff>68935</xdr:rowOff>
    </xdr:to>
    <xdr:sp macro="" textlink="">
      <xdr:nvSpPr>
        <xdr:cNvPr id="122" name="楕円 121">
          <a:extLst>
            <a:ext uri="{FF2B5EF4-FFF2-40B4-BE49-F238E27FC236}">
              <a16:creationId xmlns:a16="http://schemas.microsoft.com/office/drawing/2014/main" id="{00000000-0008-0000-0E00-00007A000000}"/>
            </a:ext>
          </a:extLst>
        </xdr:cNvPr>
        <xdr:cNvSpPr/>
      </xdr:nvSpPr>
      <xdr:spPr>
        <a:xfrm>
          <a:off x="8699500" y="699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18135</xdr:rowOff>
    </xdr:from>
    <xdr:to>
      <xdr:col>50</xdr:col>
      <xdr:colOff>114300</xdr:colOff>
      <xdr:row>41</xdr:row>
      <xdr:rowOff>18974</xdr:rowOff>
    </xdr:to>
    <xdr:cxnSp macro="">
      <xdr:nvCxnSpPr>
        <xdr:cNvPr id="123" name="直線コネクタ 122">
          <a:extLst>
            <a:ext uri="{FF2B5EF4-FFF2-40B4-BE49-F238E27FC236}">
              <a16:creationId xmlns:a16="http://schemas.microsoft.com/office/drawing/2014/main" id="{00000000-0008-0000-0E00-00007B000000}"/>
            </a:ext>
          </a:extLst>
        </xdr:cNvPr>
        <xdr:cNvCxnSpPr/>
      </xdr:nvCxnSpPr>
      <xdr:spPr>
        <a:xfrm>
          <a:off x="8750300" y="7047585"/>
          <a:ext cx="889000" cy="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32123</xdr:rowOff>
    </xdr:from>
    <xdr:ext cx="469744" cy="259045"/>
    <xdr:sp macro="" textlink="">
      <xdr:nvSpPr>
        <xdr:cNvPr id="124" name="n_1aveValue【道路】&#10;一人当たり延長">
          <a:extLst>
            <a:ext uri="{FF2B5EF4-FFF2-40B4-BE49-F238E27FC236}">
              <a16:creationId xmlns:a16="http://schemas.microsoft.com/office/drawing/2014/main" id="{00000000-0008-0000-0E00-00007C000000}"/>
            </a:ext>
          </a:extLst>
        </xdr:cNvPr>
        <xdr:cNvSpPr txBox="1"/>
      </xdr:nvSpPr>
      <xdr:spPr>
        <a:xfrm>
          <a:off x="9391727" y="6547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25722</xdr:rowOff>
    </xdr:from>
    <xdr:ext cx="469744" cy="259045"/>
    <xdr:sp macro="" textlink="">
      <xdr:nvSpPr>
        <xdr:cNvPr id="125" name="n_2aveValue【道路】&#10;一人当たり延長">
          <a:extLst>
            <a:ext uri="{FF2B5EF4-FFF2-40B4-BE49-F238E27FC236}">
              <a16:creationId xmlns:a16="http://schemas.microsoft.com/office/drawing/2014/main" id="{00000000-0008-0000-0E00-00007D000000}"/>
            </a:ext>
          </a:extLst>
        </xdr:cNvPr>
        <xdr:cNvSpPr txBox="1"/>
      </xdr:nvSpPr>
      <xdr:spPr>
        <a:xfrm>
          <a:off x="8515427" y="6540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152443</xdr:rowOff>
    </xdr:from>
    <xdr:ext cx="469744" cy="259045"/>
    <xdr:sp macro="" textlink="">
      <xdr:nvSpPr>
        <xdr:cNvPr id="126" name="n_3aveValue【道路】&#10;一人当たり延長">
          <a:extLst>
            <a:ext uri="{FF2B5EF4-FFF2-40B4-BE49-F238E27FC236}">
              <a16:creationId xmlns:a16="http://schemas.microsoft.com/office/drawing/2014/main" id="{00000000-0008-0000-0E00-00007E000000}"/>
            </a:ext>
          </a:extLst>
        </xdr:cNvPr>
        <xdr:cNvSpPr txBox="1"/>
      </xdr:nvSpPr>
      <xdr:spPr>
        <a:xfrm>
          <a:off x="7626427" y="6496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60901</xdr:rowOff>
    </xdr:from>
    <xdr:ext cx="469744" cy="259045"/>
    <xdr:sp macro="" textlink="">
      <xdr:nvSpPr>
        <xdr:cNvPr id="127" name="n_1mainValue【道路】&#10;一人当たり延長">
          <a:extLst>
            <a:ext uri="{FF2B5EF4-FFF2-40B4-BE49-F238E27FC236}">
              <a16:creationId xmlns:a16="http://schemas.microsoft.com/office/drawing/2014/main" id="{00000000-0008-0000-0E00-00007F000000}"/>
            </a:ext>
          </a:extLst>
        </xdr:cNvPr>
        <xdr:cNvSpPr txBox="1"/>
      </xdr:nvSpPr>
      <xdr:spPr>
        <a:xfrm>
          <a:off x="9391727" y="7090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60062</xdr:rowOff>
    </xdr:from>
    <xdr:ext cx="469744" cy="259045"/>
    <xdr:sp macro="" textlink="">
      <xdr:nvSpPr>
        <xdr:cNvPr id="128" name="n_2mainValue【道路】&#10;一人当たり延長">
          <a:extLst>
            <a:ext uri="{FF2B5EF4-FFF2-40B4-BE49-F238E27FC236}">
              <a16:creationId xmlns:a16="http://schemas.microsoft.com/office/drawing/2014/main" id="{00000000-0008-0000-0E00-000080000000}"/>
            </a:ext>
          </a:extLst>
        </xdr:cNvPr>
        <xdr:cNvSpPr txBox="1"/>
      </xdr:nvSpPr>
      <xdr:spPr>
        <a:xfrm>
          <a:off x="8515427" y="7089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a:extLst>
            <a:ext uri="{FF2B5EF4-FFF2-40B4-BE49-F238E27FC236}">
              <a16:creationId xmlns:a16="http://schemas.microsoft.com/office/drawing/2014/main" id="{00000000-0008-0000-0E00-00008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a:extLst>
            <a:ext uri="{FF2B5EF4-FFF2-40B4-BE49-F238E27FC236}">
              <a16:creationId xmlns:a16="http://schemas.microsoft.com/office/drawing/2014/main" id="{00000000-0008-0000-0E00-00008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a:extLst>
            <a:ext uri="{FF2B5EF4-FFF2-40B4-BE49-F238E27FC236}">
              <a16:creationId xmlns:a16="http://schemas.microsoft.com/office/drawing/2014/main" id="{00000000-0008-0000-0E00-00008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a:extLst>
            <a:ext uri="{FF2B5EF4-FFF2-40B4-BE49-F238E27FC236}">
              <a16:creationId xmlns:a16="http://schemas.microsoft.com/office/drawing/2014/main" id="{00000000-0008-0000-0E00-00008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a:extLst>
            <a:ext uri="{FF2B5EF4-FFF2-40B4-BE49-F238E27FC236}">
              <a16:creationId xmlns:a16="http://schemas.microsoft.com/office/drawing/2014/main" id="{00000000-0008-0000-0E00-00008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a:extLst>
            <a:ext uri="{FF2B5EF4-FFF2-40B4-BE49-F238E27FC236}">
              <a16:creationId xmlns:a16="http://schemas.microsoft.com/office/drawing/2014/main" id="{00000000-0008-0000-0E00-00008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a:extLst>
            <a:ext uri="{FF2B5EF4-FFF2-40B4-BE49-F238E27FC236}">
              <a16:creationId xmlns:a16="http://schemas.microsoft.com/office/drawing/2014/main" id="{00000000-0008-0000-0E00-00008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a:extLst>
            <a:ext uri="{FF2B5EF4-FFF2-40B4-BE49-F238E27FC236}">
              <a16:creationId xmlns:a16="http://schemas.microsoft.com/office/drawing/2014/main" id="{00000000-0008-0000-0E00-000088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a:extLst>
            <a:ext uri="{FF2B5EF4-FFF2-40B4-BE49-F238E27FC236}">
              <a16:creationId xmlns:a16="http://schemas.microsoft.com/office/drawing/2014/main" id="{00000000-0008-0000-0E00-000089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a:extLst>
            <a:ext uri="{FF2B5EF4-FFF2-40B4-BE49-F238E27FC236}">
              <a16:creationId xmlns:a16="http://schemas.microsoft.com/office/drawing/2014/main" id="{00000000-0008-0000-0E00-00008A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9" name="直線コネクタ 138">
          <a:extLst>
            <a:ext uri="{FF2B5EF4-FFF2-40B4-BE49-F238E27FC236}">
              <a16:creationId xmlns:a16="http://schemas.microsoft.com/office/drawing/2014/main" id="{00000000-0008-0000-0E00-00008B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0" name="テキスト ボックス 139">
          <a:extLst>
            <a:ext uri="{FF2B5EF4-FFF2-40B4-BE49-F238E27FC236}">
              <a16:creationId xmlns:a16="http://schemas.microsoft.com/office/drawing/2014/main" id="{00000000-0008-0000-0E00-00008C000000}"/>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1" name="直線コネクタ 140">
          <a:extLst>
            <a:ext uri="{FF2B5EF4-FFF2-40B4-BE49-F238E27FC236}">
              <a16:creationId xmlns:a16="http://schemas.microsoft.com/office/drawing/2014/main" id="{00000000-0008-0000-0E00-00008D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2" name="テキスト ボックス 141">
          <a:extLst>
            <a:ext uri="{FF2B5EF4-FFF2-40B4-BE49-F238E27FC236}">
              <a16:creationId xmlns:a16="http://schemas.microsoft.com/office/drawing/2014/main" id="{00000000-0008-0000-0E00-00008E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3" name="直線コネクタ 142">
          <a:extLst>
            <a:ext uri="{FF2B5EF4-FFF2-40B4-BE49-F238E27FC236}">
              <a16:creationId xmlns:a16="http://schemas.microsoft.com/office/drawing/2014/main" id="{00000000-0008-0000-0E00-00008F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4" name="テキスト ボックス 143">
          <a:extLst>
            <a:ext uri="{FF2B5EF4-FFF2-40B4-BE49-F238E27FC236}">
              <a16:creationId xmlns:a16="http://schemas.microsoft.com/office/drawing/2014/main" id="{00000000-0008-0000-0E00-000090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5" name="直線コネクタ 144">
          <a:extLst>
            <a:ext uri="{FF2B5EF4-FFF2-40B4-BE49-F238E27FC236}">
              <a16:creationId xmlns:a16="http://schemas.microsoft.com/office/drawing/2014/main" id="{00000000-0008-0000-0E00-000091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6" name="テキスト ボックス 145">
          <a:extLst>
            <a:ext uri="{FF2B5EF4-FFF2-40B4-BE49-F238E27FC236}">
              <a16:creationId xmlns:a16="http://schemas.microsoft.com/office/drawing/2014/main" id="{00000000-0008-0000-0E00-000092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7" name="直線コネクタ 146">
          <a:extLst>
            <a:ext uri="{FF2B5EF4-FFF2-40B4-BE49-F238E27FC236}">
              <a16:creationId xmlns:a16="http://schemas.microsoft.com/office/drawing/2014/main" id="{00000000-0008-0000-0E00-000093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8" name="テキスト ボックス 147">
          <a:extLst>
            <a:ext uri="{FF2B5EF4-FFF2-40B4-BE49-F238E27FC236}">
              <a16:creationId xmlns:a16="http://schemas.microsoft.com/office/drawing/2014/main" id="{00000000-0008-0000-0E00-000094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9" name="直線コネクタ 148">
          <a:extLst>
            <a:ext uri="{FF2B5EF4-FFF2-40B4-BE49-F238E27FC236}">
              <a16:creationId xmlns:a16="http://schemas.microsoft.com/office/drawing/2014/main" id="{00000000-0008-0000-0E00-000095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0" name="テキスト ボックス 149">
          <a:extLst>
            <a:ext uri="{FF2B5EF4-FFF2-40B4-BE49-F238E27FC236}">
              <a16:creationId xmlns:a16="http://schemas.microsoft.com/office/drawing/2014/main" id="{00000000-0008-0000-0E00-000096000000}"/>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1" name="直線コネクタ 150">
          <a:extLst>
            <a:ext uri="{FF2B5EF4-FFF2-40B4-BE49-F238E27FC236}">
              <a16:creationId xmlns:a16="http://schemas.microsoft.com/office/drawing/2014/main" id="{00000000-0008-0000-0E00-000097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2" name="テキスト ボックス 151">
          <a:extLst>
            <a:ext uri="{FF2B5EF4-FFF2-40B4-BE49-F238E27FC236}">
              <a16:creationId xmlns:a16="http://schemas.microsoft.com/office/drawing/2014/main" id="{00000000-0008-0000-0E00-000098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3" name="【橋りょう・トンネル】&#10;有形固定資産減価償却率グラフ枠">
          <a:extLst>
            <a:ext uri="{FF2B5EF4-FFF2-40B4-BE49-F238E27FC236}">
              <a16:creationId xmlns:a16="http://schemas.microsoft.com/office/drawing/2014/main" id="{00000000-0008-0000-0E00-000099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1633</xdr:rowOff>
    </xdr:from>
    <xdr:to>
      <xdr:col>24</xdr:col>
      <xdr:colOff>62865</xdr:colOff>
      <xdr:row>64</xdr:row>
      <xdr:rowOff>32657</xdr:rowOff>
    </xdr:to>
    <xdr:cxnSp macro="">
      <xdr:nvCxnSpPr>
        <xdr:cNvPr id="154" name="直線コネクタ 153">
          <a:extLst>
            <a:ext uri="{FF2B5EF4-FFF2-40B4-BE49-F238E27FC236}">
              <a16:creationId xmlns:a16="http://schemas.microsoft.com/office/drawing/2014/main" id="{00000000-0008-0000-0E00-00009A000000}"/>
            </a:ext>
          </a:extLst>
        </xdr:cNvPr>
        <xdr:cNvCxnSpPr/>
      </xdr:nvCxnSpPr>
      <xdr:spPr>
        <a:xfrm flipV="1">
          <a:off x="4634865" y="9602833"/>
          <a:ext cx="0" cy="1402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36484</xdr:rowOff>
    </xdr:from>
    <xdr:ext cx="340478" cy="259045"/>
    <xdr:sp macro="" textlink="">
      <xdr:nvSpPr>
        <xdr:cNvPr id="155" name="【橋りょう・トンネル】&#10;有形固定資産減価償却率最小値テキスト">
          <a:extLst>
            <a:ext uri="{FF2B5EF4-FFF2-40B4-BE49-F238E27FC236}">
              <a16:creationId xmlns:a16="http://schemas.microsoft.com/office/drawing/2014/main" id="{00000000-0008-0000-0E00-00009B000000}"/>
            </a:ext>
          </a:extLst>
        </xdr:cNvPr>
        <xdr:cNvSpPr txBox="1"/>
      </xdr:nvSpPr>
      <xdr:spPr>
        <a:xfrm>
          <a:off x="4673600" y="1100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32657</xdr:rowOff>
    </xdr:from>
    <xdr:to>
      <xdr:col>24</xdr:col>
      <xdr:colOff>152400</xdr:colOff>
      <xdr:row>64</xdr:row>
      <xdr:rowOff>32657</xdr:rowOff>
    </xdr:to>
    <xdr:cxnSp macro="">
      <xdr:nvCxnSpPr>
        <xdr:cNvPr id="156" name="直線コネクタ 155">
          <a:extLst>
            <a:ext uri="{FF2B5EF4-FFF2-40B4-BE49-F238E27FC236}">
              <a16:creationId xmlns:a16="http://schemas.microsoft.com/office/drawing/2014/main" id="{00000000-0008-0000-0E00-00009C000000}"/>
            </a:ext>
          </a:extLst>
        </xdr:cNvPr>
        <xdr:cNvCxnSpPr/>
      </xdr:nvCxnSpPr>
      <xdr:spPr>
        <a:xfrm>
          <a:off x="4546600" y="1100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119760</xdr:rowOff>
    </xdr:from>
    <xdr:ext cx="405111" cy="259045"/>
    <xdr:sp macro="" textlink="">
      <xdr:nvSpPr>
        <xdr:cNvPr id="157" name="【橋りょう・トンネル】&#10;有形固定資産減価償却率最大値テキスト">
          <a:extLst>
            <a:ext uri="{FF2B5EF4-FFF2-40B4-BE49-F238E27FC236}">
              <a16:creationId xmlns:a16="http://schemas.microsoft.com/office/drawing/2014/main" id="{00000000-0008-0000-0E00-00009D000000}"/>
            </a:ext>
          </a:extLst>
        </xdr:cNvPr>
        <xdr:cNvSpPr txBox="1"/>
      </xdr:nvSpPr>
      <xdr:spPr>
        <a:xfrm>
          <a:off x="4673600" y="9378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1633</xdr:rowOff>
    </xdr:from>
    <xdr:to>
      <xdr:col>24</xdr:col>
      <xdr:colOff>152400</xdr:colOff>
      <xdr:row>56</xdr:row>
      <xdr:rowOff>1633</xdr:rowOff>
    </xdr:to>
    <xdr:cxnSp macro="">
      <xdr:nvCxnSpPr>
        <xdr:cNvPr id="158" name="直線コネクタ 157">
          <a:extLst>
            <a:ext uri="{FF2B5EF4-FFF2-40B4-BE49-F238E27FC236}">
              <a16:creationId xmlns:a16="http://schemas.microsoft.com/office/drawing/2014/main" id="{00000000-0008-0000-0E00-00009E000000}"/>
            </a:ext>
          </a:extLst>
        </xdr:cNvPr>
        <xdr:cNvCxnSpPr/>
      </xdr:nvCxnSpPr>
      <xdr:spPr>
        <a:xfrm>
          <a:off x="4546600" y="960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77850</xdr:rowOff>
    </xdr:from>
    <xdr:ext cx="405111" cy="259045"/>
    <xdr:sp macro="" textlink="">
      <xdr:nvSpPr>
        <xdr:cNvPr id="159" name="【橋りょう・トンネル】&#10;有形固定資産減価償却率平均値テキスト">
          <a:extLst>
            <a:ext uri="{FF2B5EF4-FFF2-40B4-BE49-F238E27FC236}">
              <a16:creationId xmlns:a16="http://schemas.microsoft.com/office/drawing/2014/main" id="{00000000-0008-0000-0E00-00009F000000}"/>
            </a:ext>
          </a:extLst>
        </xdr:cNvPr>
        <xdr:cNvSpPr txBox="1"/>
      </xdr:nvSpPr>
      <xdr:spPr>
        <a:xfrm>
          <a:off x="4673600" y="100219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99423</xdr:rowOff>
    </xdr:from>
    <xdr:to>
      <xdr:col>24</xdr:col>
      <xdr:colOff>114300</xdr:colOff>
      <xdr:row>59</xdr:row>
      <xdr:rowOff>29573</xdr:rowOff>
    </xdr:to>
    <xdr:sp macro="" textlink="">
      <xdr:nvSpPr>
        <xdr:cNvPr id="160" name="フローチャート: 判断 159">
          <a:extLst>
            <a:ext uri="{FF2B5EF4-FFF2-40B4-BE49-F238E27FC236}">
              <a16:creationId xmlns:a16="http://schemas.microsoft.com/office/drawing/2014/main" id="{00000000-0008-0000-0E00-0000A0000000}"/>
            </a:ext>
          </a:extLst>
        </xdr:cNvPr>
        <xdr:cNvSpPr/>
      </xdr:nvSpPr>
      <xdr:spPr>
        <a:xfrm>
          <a:off x="4584700" y="1004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99423</xdr:rowOff>
    </xdr:from>
    <xdr:to>
      <xdr:col>20</xdr:col>
      <xdr:colOff>38100</xdr:colOff>
      <xdr:row>59</xdr:row>
      <xdr:rowOff>29573</xdr:rowOff>
    </xdr:to>
    <xdr:sp macro="" textlink="">
      <xdr:nvSpPr>
        <xdr:cNvPr id="161" name="フローチャート: 判断 160">
          <a:extLst>
            <a:ext uri="{FF2B5EF4-FFF2-40B4-BE49-F238E27FC236}">
              <a16:creationId xmlns:a16="http://schemas.microsoft.com/office/drawing/2014/main" id="{00000000-0008-0000-0E00-0000A1000000}"/>
            </a:ext>
          </a:extLst>
        </xdr:cNvPr>
        <xdr:cNvSpPr/>
      </xdr:nvSpPr>
      <xdr:spPr>
        <a:xfrm>
          <a:off x="3746500" y="1004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122283</xdr:rowOff>
    </xdr:from>
    <xdr:to>
      <xdr:col>15</xdr:col>
      <xdr:colOff>101600</xdr:colOff>
      <xdr:row>59</xdr:row>
      <xdr:rowOff>52433</xdr:rowOff>
    </xdr:to>
    <xdr:sp macro="" textlink="">
      <xdr:nvSpPr>
        <xdr:cNvPr id="162" name="フローチャート: 判断 161">
          <a:extLst>
            <a:ext uri="{FF2B5EF4-FFF2-40B4-BE49-F238E27FC236}">
              <a16:creationId xmlns:a16="http://schemas.microsoft.com/office/drawing/2014/main" id="{00000000-0008-0000-0E00-0000A2000000}"/>
            </a:ext>
          </a:extLst>
        </xdr:cNvPr>
        <xdr:cNvSpPr/>
      </xdr:nvSpPr>
      <xdr:spPr>
        <a:xfrm>
          <a:off x="2857500" y="10066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127181</xdr:rowOff>
    </xdr:from>
    <xdr:to>
      <xdr:col>10</xdr:col>
      <xdr:colOff>165100</xdr:colOff>
      <xdr:row>59</xdr:row>
      <xdr:rowOff>57331</xdr:rowOff>
    </xdr:to>
    <xdr:sp macro="" textlink="">
      <xdr:nvSpPr>
        <xdr:cNvPr id="163" name="フローチャート: 判断 162">
          <a:extLst>
            <a:ext uri="{FF2B5EF4-FFF2-40B4-BE49-F238E27FC236}">
              <a16:creationId xmlns:a16="http://schemas.microsoft.com/office/drawing/2014/main" id="{00000000-0008-0000-0E00-0000A3000000}"/>
            </a:ext>
          </a:extLst>
        </xdr:cNvPr>
        <xdr:cNvSpPr/>
      </xdr:nvSpPr>
      <xdr:spPr>
        <a:xfrm>
          <a:off x="1968500" y="1007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00000000-0008-0000-0E00-0000A5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00000000-0008-0000-0E00-0000A7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107587</xdr:rowOff>
    </xdr:from>
    <xdr:to>
      <xdr:col>24</xdr:col>
      <xdr:colOff>114300</xdr:colOff>
      <xdr:row>58</xdr:row>
      <xdr:rowOff>37737</xdr:rowOff>
    </xdr:to>
    <xdr:sp macro="" textlink="">
      <xdr:nvSpPr>
        <xdr:cNvPr id="169" name="楕円 168">
          <a:extLst>
            <a:ext uri="{FF2B5EF4-FFF2-40B4-BE49-F238E27FC236}">
              <a16:creationId xmlns:a16="http://schemas.microsoft.com/office/drawing/2014/main" id="{00000000-0008-0000-0E00-0000A9000000}"/>
            </a:ext>
          </a:extLst>
        </xdr:cNvPr>
        <xdr:cNvSpPr/>
      </xdr:nvSpPr>
      <xdr:spPr>
        <a:xfrm>
          <a:off x="4584700" y="988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130464</xdr:rowOff>
    </xdr:from>
    <xdr:ext cx="405111" cy="259045"/>
    <xdr:sp macro="" textlink="">
      <xdr:nvSpPr>
        <xdr:cNvPr id="170" name="【橋りょう・トンネル】&#10;有形固定資産減価償却率該当値テキスト">
          <a:extLst>
            <a:ext uri="{FF2B5EF4-FFF2-40B4-BE49-F238E27FC236}">
              <a16:creationId xmlns:a16="http://schemas.microsoft.com/office/drawing/2014/main" id="{00000000-0008-0000-0E00-0000AA000000}"/>
            </a:ext>
          </a:extLst>
        </xdr:cNvPr>
        <xdr:cNvSpPr txBox="1"/>
      </xdr:nvSpPr>
      <xdr:spPr>
        <a:xfrm>
          <a:off x="4673600" y="9731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125549</xdr:rowOff>
    </xdr:from>
    <xdr:to>
      <xdr:col>20</xdr:col>
      <xdr:colOff>38100</xdr:colOff>
      <xdr:row>58</xdr:row>
      <xdr:rowOff>55699</xdr:rowOff>
    </xdr:to>
    <xdr:sp macro="" textlink="">
      <xdr:nvSpPr>
        <xdr:cNvPr id="171" name="楕円 170">
          <a:extLst>
            <a:ext uri="{FF2B5EF4-FFF2-40B4-BE49-F238E27FC236}">
              <a16:creationId xmlns:a16="http://schemas.microsoft.com/office/drawing/2014/main" id="{00000000-0008-0000-0E00-0000AB000000}"/>
            </a:ext>
          </a:extLst>
        </xdr:cNvPr>
        <xdr:cNvSpPr/>
      </xdr:nvSpPr>
      <xdr:spPr>
        <a:xfrm>
          <a:off x="3746500" y="989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158387</xdr:rowOff>
    </xdr:from>
    <xdr:to>
      <xdr:col>24</xdr:col>
      <xdr:colOff>63500</xdr:colOff>
      <xdr:row>58</xdr:row>
      <xdr:rowOff>4899</xdr:rowOff>
    </xdr:to>
    <xdr:cxnSp macro="">
      <xdr:nvCxnSpPr>
        <xdr:cNvPr id="172" name="直線コネクタ 171">
          <a:extLst>
            <a:ext uri="{FF2B5EF4-FFF2-40B4-BE49-F238E27FC236}">
              <a16:creationId xmlns:a16="http://schemas.microsoft.com/office/drawing/2014/main" id="{00000000-0008-0000-0E00-0000AC000000}"/>
            </a:ext>
          </a:extLst>
        </xdr:cNvPr>
        <xdr:cNvCxnSpPr/>
      </xdr:nvCxnSpPr>
      <xdr:spPr>
        <a:xfrm flipV="1">
          <a:off x="3797300" y="9931037"/>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141877</xdr:rowOff>
    </xdr:from>
    <xdr:to>
      <xdr:col>15</xdr:col>
      <xdr:colOff>101600</xdr:colOff>
      <xdr:row>58</xdr:row>
      <xdr:rowOff>72027</xdr:rowOff>
    </xdr:to>
    <xdr:sp macro="" textlink="">
      <xdr:nvSpPr>
        <xdr:cNvPr id="173" name="楕円 172">
          <a:extLst>
            <a:ext uri="{FF2B5EF4-FFF2-40B4-BE49-F238E27FC236}">
              <a16:creationId xmlns:a16="http://schemas.microsoft.com/office/drawing/2014/main" id="{00000000-0008-0000-0E00-0000AD000000}"/>
            </a:ext>
          </a:extLst>
        </xdr:cNvPr>
        <xdr:cNvSpPr/>
      </xdr:nvSpPr>
      <xdr:spPr>
        <a:xfrm>
          <a:off x="2857500" y="991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4899</xdr:rowOff>
    </xdr:from>
    <xdr:to>
      <xdr:col>19</xdr:col>
      <xdr:colOff>177800</xdr:colOff>
      <xdr:row>58</xdr:row>
      <xdr:rowOff>21227</xdr:rowOff>
    </xdr:to>
    <xdr:cxnSp macro="">
      <xdr:nvCxnSpPr>
        <xdr:cNvPr id="174" name="直線コネクタ 173">
          <a:extLst>
            <a:ext uri="{FF2B5EF4-FFF2-40B4-BE49-F238E27FC236}">
              <a16:creationId xmlns:a16="http://schemas.microsoft.com/office/drawing/2014/main" id="{00000000-0008-0000-0E00-0000AE000000}"/>
            </a:ext>
          </a:extLst>
        </xdr:cNvPr>
        <xdr:cNvCxnSpPr/>
      </xdr:nvCxnSpPr>
      <xdr:spPr>
        <a:xfrm flipV="1">
          <a:off x="2908300" y="9948999"/>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20700</xdr:rowOff>
    </xdr:from>
    <xdr:ext cx="405111" cy="259045"/>
    <xdr:sp macro="" textlink="">
      <xdr:nvSpPr>
        <xdr:cNvPr id="175" name="n_1aveValue【橋りょう・トンネル】&#10;有形固定資産減価償却率">
          <a:extLst>
            <a:ext uri="{FF2B5EF4-FFF2-40B4-BE49-F238E27FC236}">
              <a16:creationId xmlns:a16="http://schemas.microsoft.com/office/drawing/2014/main" id="{00000000-0008-0000-0E00-0000AF000000}"/>
            </a:ext>
          </a:extLst>
        </xdr:cNvPr>
        <xdr:cNvSpPr txBox="1"/>
      </xdr:nvSpPr>
      <xdr:spPr>
        <a:xfrm>
          <a:off x="3582044" y="10136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43560</xdr:rowOff>
    </xdr:from>
    <xdr:ext cx="405111" cy="259045"/>
    <xdr:sp macro="" textlink="">
      <xdr:nvSpPr>
        <xdr:cNvPr id="176" name="n_2aveValue【橋りょう・トンネル】&#10;有形固定資産減価償却率">
          <a:extLst>
            <a:ext uri="{FF2B5EF4-FFF2-40B4-BE49-F238E27FC236}">
              <a16:creationId xmlns:a16="http://schemas.microsoft.com/office/drawing/2014/main" id="{00000000-0008-0000-0E00-0000B0000000}"/>
            </a:ext>
          </a:extLst>
        </xdr:cNvPr>
        <xdr:cNvSpPr txBox="1"/>
      </xdr:nvSpPr>
      <xdr:spPr>
        <a:xfrm>
          <a:off x="2705744" y="10159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73858</xdr:rowOff>
    </xdr:from>
    <xdr:ext cx="405111" cy="259045"/>
    <xdr:sp macro="" textlink="">
      <xdr:nvSpPr>
        <xdr:cNvPr id="177" name="n_3aveValue【橋りょう・トンネル】&#10;有形固定資産減価償却率">
          <a:extLst>
            <a:ext uri="{FF2B5EF4-FFF2-40B4-BE49-F238E27FC236}">
              <a16:creationId xmlns:a16="http://schemas.microsoft.com/office/drawing/2014/main" id="{00000000-0008-0000-0E00-0000B1000000}"/>
            </a:ext>
          </a:extLst>
        </xdr:cNvPr>
        <xdr:cNvSpPr txBox="1"/>
      </xdr:nvSpPr>
      <xdr:spPr>
        <a:xfrm>
          <a:off x="1816744" y="984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72226</xdr:rowOff>
    </xdr:from>
    <xdr:ext cx="405111" cy="259045"/>
    <xdr:sp macro="" textlink="">
      <xdr:nvSpPr>
        <xdr:cNvPr id="178" name="n_1mainValue【橋りょう・トンネル】&#10;有形固定資産減価償却率">
          <a:extLst>
            <a:ext uri="{FF2B5EF4-FFF2-40B4-BE49-F238E27FC236}">
              <a16:creationId xmlns:a16="http://schemas.microsoft.com/office/drawing/2014/main" id="{00000000-0008-0000-0E00-0000B2000000}"/>
            </a:ext>
          </a:extLst>
        </xdr:cNvPr>
        <xdr:cNvSpPr txBox="1"/>
      </xdr:nvSpPr>
      <xdr:spPr>
        <a:xfrm>
          <a:off x="3582044" y="9673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88554</xdr:rowOff>
    </xdr:from>
    <xdr:ext cx="405111" cy="259045"/>
    <xdr:sp macro="" textlink="">
      <xdr:nvSpPr>
        <xdr:cNvPr id="179" name="n_2mainValue【橋りょう・トンネル】&#10;有形固定資産減価償却率">
          <a:extLst>
            <a:ext uri="{FF2B5EF4-FFF2-40B4-BE49-F238E27FC236}">
              <a16:creationId xmlns:a16="http://schemas.microsoft.com/office/drawing/2014/main" id="{00000000-0008-0000-0E00-0000B3000000}"/>
            </a:ext>
          </a:extLst>
        </xdr:cNvPr>
        <xdr:cNvSpPr txBox="1"/>
      </xdr:nvSpPr>
      <xdr:spPr>
        <a:xfrm>
          <a:off x="2705744" y="9689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0" name="正方形/長方形 179">
          <a:extLst>
            <a:ext uri="{FF2B5EF4-FFF2-40B4-BE49-F238E27FC236}">
              <a16:creationId xmlns:a16="http://schemas.microsoft.com/office/drawing/2014/main" id="{00000000-0008-0000-0E00-0000B4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1" name="正方形/長方形 180">
          <a:extLst>
            <a:ext uri="{FF2B5EF4-FFF2-40B4-BE49-F238E27FC236}">
              <a16:creationId xmlns:a16="http://schemas.microsoft.com/office/drawing/2014/main" id="{00000000-0008-0000-0E00-0000B5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2" name="正方形/長方形 181">
          <a:extLst>
            <a:ext uri="{FF2B5EF4-FFF2-40B4-BE49-F238E27FC236}">
              <a16:creationId xmlns:a16="http://schemas.microsoft.com/office/drawing/2014/main" id="{00000000-0008-0000-0E00-0000B6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3" name="正方形/長方形 182">
          <a:extLst>
            <a:ext uri="{FF2B5EF4-FFF2-40B4-BE49-F238E27FC236}">
              <a16:creationId xmlns:a16="http://schemas.microsoft.com/office/drawing/2014/main" id="{00000000-0008-0000-0E00-0000B7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4" name="正方形/長方形 183">
          <a:extLst>
            <a:ext uri="{FF2B5EF4-FFF2-40B4-BE49-F238E27FC236}">
              <a16:creationId xmlns:a16="http://schemas.microsoft.com/office/drawing/2014/main" id="{00000000-0008-0000-0E00-0000B8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5" name="正方形/長方形 184">
          <a:extLst>
            <a:ext uri="{FF2B5EF4-FFF2-40B4-BE49-F238E27FC236}">
              <a16:creationId xmlns:a16="http://schemas.microsoft.com/office/drawing/2014/main" id="{00000000-0008-0000-0E00-0000B9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6" name="正方形/長方形 185">
          <a:extLst>
            <a:ext uri="{FF2B5EF4-FFF2-40B4-BE49-F238E27FC236}">
              <a16:creationId xmlns:a16="http://schemas.microsoft.com/office/drawing/2014/main" id="{00000000-0008-0000-0E00-0000BA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7" name="正方形/長方形 186">
          <a:extLst>
            <a:ext uri="{FF2B5EF4-FFF2-40B4-BE49-F238E27FC236}">
              <a16:creationId xmlns:a16="http://schemas.microsoft.com/office/drawing/2014/main" id="{00000000-0008-0000-0E00-0000BB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8" name="テキスト ボックス 187">
          <a:extLst>
            <a:ext uri="{FF2B5EF4-FFF2-40B4-BE49-F238E27FC236}">
              <a16:creationId xmlns:a16="http://schemas.microsoft.com/office/drawing/2014/main" id="{00000000-0008-0000-0E00-0000BC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9" name="直線コネクタ 188">
          <a:extLst>
            <a:ext uri="{FF2B5EF4-FFF2-40B4-BE49-F238E27FC236}">
              <a16:creationId xmlns:a16="http://schemas.microsoft.com/office/drawing/2014/main" id="{00000000-0008-0000-0E00-0000BD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0" name="直線コネクタ 189">
          <a:extLst>
            <a:ext uri="{FF2B5EF4-FFF2-40B4-BE49-F238E27FC236}">
              <a16:creationId xmlns:a16="http://schemas.microsoft.com/office/drawing/2014/main" id="{00000000-0008-0000-0E00-0000BE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1" name="テキスト ボックス 190">
          <a:extLst>
            <a:ext uri="{FF2B5EF4-FFF2-40B4-BE49-F238E27FC236}">
              <a16:creationId xmlns:a16="http://schemas.microsoft.com/office/drawing/2014/main" id="{00000000-0008-0000-0E00-0000BF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2" name="直線コネクタ 191">
          <a:extLst>
            <a:ext uri="{FF2B5EF4-FFF2-40B4-BE49-F238E27FC236}">
              <a16:creationId xmlns:a16="http://schemas.microsoft.com/office/drawing/2014/main" id="{00000000-0008-0000-0E00-0000C0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93" name="テキスト ボックス 192">
          <a:extLst>
            <a:ext uri="{FF2B5EF4-FFF2-40B4-BE49-F238E27FC236}">
              <a16:creationId xmlns:a16="http://schemas.microsoft.com/office/drawing/2014/main" id="{00000000-0008-0000-0E00-0000C1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4" name="直線コネクタ 193">
          <a:extLst>
            <a:ext uri="{FF2B5EF4-FFF2-40B4-BE49-F238E27FC236}">
              <a16:creationId xmlns:a16="http://schemas.microsoft.com/office/drawing/2014/main" id="{00000000-0008-0000-0E00-0000C2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5" name="テキスト ボックス 194">
          <a:extLst>
            <a:ext uri="{FF2B5EF4-FFF2-40B4-BE49-F238E27FC236}">
              <a16:creationId xmlns:a16="http://schemas.microsoft.com/office/drawing/2014/main" id="{00000000-0008-0000-0E00-0000C3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6" name="直線コネクタ 195">
          <a:extLst>
            <a:ext uri="{FF2B5EF4-FFF2-40B4-BE49-F238E27FC236}">
              <a16:creationId xmlns:a16="http://schemas.microsoft.com/office/drawing/2014/main" id="{00000000-0008-0000-0E00-0000C4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97" name="テキスト ボックス 196">
          <a:extLst>
            <a:ext uri="{FF2B5EF4-FFF2-40B4-BE49-F238E27FC236}">
              <a16:creationId xmlns:a16="http://schemas.microsoft.com/office/drawing/2014/main" id="{00000000-0008-0000-0E00-0000C5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8" name="直線コネクタ 197">
          <a:extLst>
            <a:ext uri="{FF2B5EF4-FFF2-40B4-BE49-F238E27FC236}">
              <a16:creationId xmlns:a16="http://schemas.microsoft.com/office/drawing/2014/main" id="{00000000-0008-0000-0E00-0000C6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99" name="テキスト ボックス 198">
          <a:extLst>
            <a:ext uri="{FF2B5EF4-FFF2-40B4-BE49-F238E27FC236}">
              <a16:creationId xmlns:a16="http://schemas.microsoft.com/office/drawing/2014/main" id="{00000000-0008-0000-0E00-0000C7000000}"/>
            </a:ext>
          </a:extLst>
        </xdr:cNvPr>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0" name="直線コネクタ 199">
          <a:extLst>
            <a:ext uri="{FF2B5EF4-FFF2-40B4-BE49-F238E27FC236}">
              <a16:creationId xmlns:a16="http://schemas.microsoft.com/office/drawing/2014/main" id="{00000000-0008-0000-0E00-0000C8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1" name="テキスト ボックス 200">
          <a:extLst>
            <a:ext uri="{FF2B5EF4-FFF2-40B4-BE49-F238E27FC236}">
              <a16:creationId xmlns:a16="http://schemas.microsoft.com/office/drawing/2014/main" id="{00000000-0008-0000-0E00-0000C9000000}"/>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2" name="【橋りょう・トンネル】&#10;一人当たり有形固定資産（償却資産）額グラフ枠">
          <a:extLst>
            <a:ext uri="{FF2B5EF4-FFF2-40B4-BE49-F238E27FC236}">
              <a16:creationId xmlns:a16="http://schemas.microsoft.com/office/drawing/2014/main" id="{00000000-0008-0000-0E00-0000CA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75636</xdr:rowOff>
    </xdr:from>
    <xdr:to>
      <xdr:col>54</xdr:col>
      <xdr:colOff>189865</xdr:colOff>
      <xdr:row>64</xdr:row>
      <xdr:rowOff>72500</xdr:rowOff>
    </xdr:to>
    <xdr:cxnSp macro="">
      <xdr:nvCxnSpPr>
        <xdr:cNvPr id="203" name="直線コネクタ 202">
          <a:extLst>
            <a:ext uri="{FF2B5EF4-FFF2-40B4-BE49-F238E27FC236}">
              <a16:creationId xmlns:a16="http://schemas.microsoft.com/office/drawing/2014/main" id="{00000000-0008-0000-0E00-0000CB000000}"/>
            </a:ext>
          </a:extLst>
        </xdr:cNvPr>
        <xdr:cNvCxnSpPr/>
      </xdr:nvCxnSpPr>
      <xdr:spPr>
        <a:xfrm flipV="1">
          <a:off x="10476865" y="9505386"/>
          <a:ext cx="0" cy="153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76327</xdr:rowOff>
    </xdr:from>
    <xdr:ext cx="378565" cy="259045"/>
    <xdr:sp macro="" textlink="">
      <xdr:nvSpPr>
        <xdr:cNvPr id="204" name="【橋りょう・トンネル】&#10;一人当たり有形固定資産（償却資産）額最小値テキスト">
          <a:extLst>
            <a:ext uri="{FF2B5EF4-FFF2-40B4-BE49-F238E27FC236}">
              <a16:creationId xmlns:a16="http://schemas.microsoft.com/office/drawing/2014/main" id="{00000000-0008-0000-0E00-0000CC000000}"/>
            </a:ext>
          </a:extLst>
        </xdr:cNvPr>
        <xdr:cNvSpPr txBox="1"/>
      </xdr:nvSpPr>
      <xdr:spPr>
        <a:xfrm>
          <a:off x="10515600" y="110491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72500</xdr:rowOff>
    </xdr:from>
    <xdr:to>
      <xdr:col>55</xdr:col>
      <xdr:colOff>88900</xdr:colOff>
      <xdr:row>64</xdr:row>
      <xdr:rowOff>72500</xdr:rowOff>
    </xdr:to>
    <xdr:cxnSp macro="">
      <xdr:nvCxnSpPr>
        <xdr:cNvPr id="205" name="直線コネクタ 204">
          <a:extLst>
            <a:ext uri="{FF2B5EF4-FFF2-40B4-BE49-F238E27FC236}">
              <a16:creationId xmlns:a16="http://schemas.microsoft.com/office/drawing/2014/main" id="{00000000-0008-0000-0E00-0000CD000000}"/>
            </a:ext>
          </a:extLst>
        </xdr:cNvPr>
        <xdr:cNvCxnSpPr/>
      </xdr:nvCxnSpPr>
      <xdr:spPr>
        <a:xfrm>
          <a:off x="10388600" y="1104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22313</xdr:rowOff>
    </xdr:from>
    <xdr:ext cx="599010" cy="259045"/>
    <xdr:sp macro="" textlink="">
      <xdr:nvSpPr>
        <xdr:cNvPr id="206" name="【橋りょう・トンネル】&#10;一人当たり有形固定資産（償却資産）額最大値テキスト">
          <a:extLst>
            <a:ext uri="{FF2B5EF4-FFF2-40B4-BE49-F238E27FC236}">
              <a16:creationId xmlns:a16="http://schemas.microsoft.com/office/drawing/2014/main" id="{00000000-0008-0000-0E00-0000CE000000}"/>
            </a:ext>
          </a:extLst>
        </xdr:cNvPr>
        <xdr:cNvSpPr txBox="1"/>
      </xdr:nvSpPr>
      <xdr:spPr>
        <a:xfrm>
          <a:off x="10515600" y="9280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75636</xdr:rowOff>
    </xdr:from>
    <xdr:to>
      <xdr:col>55</xdr:col>
      <xdr:colOff>88900</xdr:colOff>
      <xdr:row>55</xdr:row>
      <xdr:rowOff>75636</xdr:rowOff>
    </xdr:to>
    <xdr:cxnSp macro="">
      <xdr:nvCxnSpPr>
        <xdr:cNvPr id="207" name="直線コネクタ 206">
          <a:extLst>
            <a:ext uri="{FF2B5EF4-FFF2-40B4-BE49-F238E27FC236}">
              <a16:creationId xmlns:a16="http://schemas.microsoft.com/office/drawing/2014/main" id="{00000000-0008-0000-0E00-0000CF000000}"/>
            </a:ext>
          </a:extLst>
        </xdr:cNvPr>
        <xdr:cNvCxnSpPr/>
      </xdr:nvCxnSpPr>
      <xdr:spPr>
        <a:xfrm>
          <a:off x="10388600" y="9505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13953</xdr:rowOff>
    </xdr:from>
    <xdr:ext cx="534377" cy="259045"/>
    <xdr:sp macro="" textlink="">
      <xdr:nvSpPr>
        <xdr:cNvPr id="208" name="【橋りょう・トンネル】&#10;一人当たり有形固定資産（償却資産）額平均値テキスト">
          <a:extLst>
            <a:ext uri="{FF2B5EF4-FFF2-40B4-BE49-F238E27FC236}">
              <a16:creationId xmlns:a16="http://schemas.microsoft.com/office/drawing/2014/main" id="{00000000-0008-0000-0E00-0000D0000000}"/>
            </a:ext>
          </a:extLst>
        </xdr:cNvPr>
        <xdr:cNvSpPr txBox="1"/>
      </xdr:nvSpPr>
      <xdr:spPr>
        <a:xfrm>
          <a:off x="10515600" y="104724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162526</xdr:rowOff>
    </xdr:from>
    <xdr:to>
      <xdr:col>55</xdr:col>
      <xdr:colOff>50800</xdr:colOff>
      <xdr:row>62</xdr:row>
      <xdr:rowOff>92676</xdr:rowOff>
    </xdr:to>
    <xdr:sp macro="" textlink="">
      <xdr:nvSpPr>
        <xdr:cNvPr id="209" name="フローチャート: 判断 208">
          <a:extLst>
            <a:ext uri="{FF2B5EF4-FFF2-40B4-BE49-F238E27FC236}">
              <a16:creationId xmlns:a16="http://schemas.microsoft.com/office/drawing/2014/main" id="{00000000-0008-0000-0E00-0000D1000000}"/>
            </a:ext>
          </a:extLst>
        </xdr:cNvPr>
        <xdr:cNvSpPr/>
      </xdr:nvSpPr>
      <xdr:spPr>
        <a:xfrm>
          <a:off x="10426700" y="1062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30666</xdr:rowOff>
    </xdr:from>
    <xdr:to>
      <xdr:col>50</xdr:col>
      <xdr:colOff>165100</xdr:colOff>
      <xdr:row>62</xdr:row>
      <xdr:rowOff>132266</xdr:rowOff>
    </xdr:to>
    <xdr:sp macro="" textlink="">
      <xdr:nvSpPr>
        <xdr:cNvPr id="210" name="フローチャート: 判断 209">
          <a:extLst>
            <a:ext uri="{FF2B5EF4-FFF2-40B4-BE49-F238E27FC236}">
              <a16:creationId xmlns:a16="http://schemas.microsoft.com/office/drawing/2014/main" id="{00000000-0008-0000-0E00-0000D2000000}"/>
            </a:ext>
          </a:extLst>
        </xdr:cNvPr>
        <xdr:cNvSpPr/>
      </xdr:nvSpPr>
      <xdr:spPr>
        <a:xfrm>
          <a:off x="9588500" y="106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4403</xdr:rowOff>
    </xdr:from>
    <xdr:to>
      <xdr:col>46</xdr:col>
      <xdr:colOff>38100</xdr:colOff>
      <xdr:row>62</xdr:row>
      <xdr:rowOff>106003</xdr:rowOff>
    </xdr:to>
    <xdr:sp macro="" textlink="">
      <xdr:nvSpPr>
        <xdr:cNvPr id="211" name="フローチャート: 判断 210">
          <a:extLst>
            <a:ext uri="{FF2B5EF4-FFF2-40B4-BE49-F238E27FC236}">
              <a16:creationId xmlns:a16="http://schemas.microsoft.com/office/drawing/2014/main" id="{00000000-0008-0000-0E00-0000D3000000}"/>
            </a:ext>
          </a:extLst>
        </xdr:cNvPr>
        <xdr:cNvSpPr/>
      </xdr:nvSpPr>
      <xdr:spPr>
        <a:xfrm>
          <a:off x="8699500" y="1063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43467</xdr:rowOff>
    </xdr:from>
    <xdr:to>
      <xdr:col>41</xdr:col>
      <xdr:colOff>101600</xdr:colOff>
      <xdr:row>62</xdr:row>
      <xdr:rowOff>145067</xdr:rowOff>
    </xdr:to>
    <xdr:sp macro="" textlink="">
      <xdr:nvSpPr>
        <xdr:cNvPr id="212" name="フローチャート: 判断 211">
          <a:extLst>
            <a:ext uri="{FF2B5EF4-FFF2-40B4-BE49-F238E27FC236}">
              <a16:creationId xmlns:a16="http://schemas.microsoft.com/office/drawing/2014/main" id="{00000000-0008-0000-0E00-0000D4000000}"/>
            </a:ext>
          </a:extLst>
        </xdr:cNvPr>
        <xdr:cNvSpPr/>
      </xdr:nvSpPr>
      <xdr:spPr>
        <a:xfrm>
          <a:off x="7810500" y="10673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3" name="テキスト ボックス 212">
          <a:extLst>
            <a:ext uri="{FF2B5EF4-FFF2-40B4-BE49-F238E27FC236}">
              <a16:creationId xmlns:a16="http://schemas.microsoft.com/office/drawing/2014/main" id="{00000000-0008-0000-0E00-0000D5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4" name="テキスト ボックス 213">
          <a:extLst>
            <a:ext uri="{FF2B5EF4-FFF2-40B4-BE49-F238E27FC236}">
              <a16:creationId xmlns:a16="http://schemas.microsoft.com/office/drawing/2014/main" id="{00000000-0008-0000-0E00-0000D6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id="{00000000-0008-0000-0E00-0000D7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00000000-0008-0000-0E00-0000D8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id="{00000000-0008-0000-0E00-0000D9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162430</xdr:rowOff>
    </xdr:from>
    <xdr:to>
      <xdr:col>55</xdr:col>
      <xdr:colOff>50800</xdr:colOff>
      <xdr:row>64</xdr:row>
      <xdr:rowOff>92580</xdr:rowOff>
    </xdr:to>
    <xdr:sp macro="" textlink="">
      <xdr:nvSpPr>
        <xdr:cNvPr id="218" name="楕円 217">
          <a:extLst>
            <a:ext uri="{FF2B5EF4-FFF2-40B4-BE49-F238E27FC236}">
              <a16:creationId xmlns:a16="http://schemas.microsoft.com/office/drawing/2014/main" id="{00000000-0008-0000-0E00-0000DA000000}"/>
            </a:ext>
          </a:extLst>
        </xdr:cNvPr>
        <xdr:cNvSpPr/>
      </xdr:nvSpPr>
      <xdr:spPr>
        <a:xfrm>
          <a:off x="10426700" y="1096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77357</xdr:rowOff>
    </xdr:from>
    <xdr:ext cx="469744" cy="259045"/>
    <xdr:sp macro="" textlink="">
      <xdr:nvSpPr>
        <xdr:cNvPr id="219" name="【橋りょう・トンネル】&#10;一人当たり有形固定資産（償却資産）額該当値テキスト">
          <a:extLst>
            <a:ext uri="{FF2B5EF4-FFF2-40B4-BE49-F238E27FC236}">
              <a16:creationId xmlns:a16="http://schemas.microsoft.com/office/drawing/2014/main" id="{00000000-0008-0000-0E00-0000DB000000}"/>
            </a:ext>
          </a:extLst>
        </xdr:cNvPr>
        <xdr:cNvSpPr txBox="1"/>
      </xdr:nvSpPr>
      <xdr:spPr>
        <a:xfrm>
          <a:off x="10515600" y="1087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162358</xdr:rowOff>
    </xdr:from>
    <xdr:to>
      <xdr:col>50</xdr:col>
      <xdr:colOff>165100</xdr:colOff>
      <xdr:row>64</xdr:row>
      <xdr:rowOff>92508</xdr:rowOff>
    </xdr:to>
    <xdr:sp macro="" textlink="">
      <xdr:nvSpPr>
        <xdr:cNvPr id="220" name="楕円 219">
          <a:extLst>
            <a:ext uri="{FF2B5EF4-FFF2-40B4-BE49-F238E27FC236}">
              <a16:creationId xmlns:a16="http://schemas.microsoft.com/office/drawing/2014/main" id="{00000000-0008-0000-0E00-0000DC000000}"/>
            </a:ext>
          </a:extLst>
        </xdr:cNvPr>
        <xdr:cNvSpPr/>
      </xdr:nvSpPr>
      <xdr:spPr>
        <a:xfrm>
          <a:off x="9588500" y="1096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41708</xdr:rowOff>
    </xdr:from>
    <xdr:to>
      <xdr:col>55</xdr:col>
      <xdr:colOff>0</xdr:colOff>
      <xdr:row>64</xdr:row>
      <xdr:rowOff>41780</xdr:rowOff>
    </xdr:to>
    <xdr:cxnSp macro="">
      <xdr:nvCxnSpPr>
        <xdr:cNvPr id="221" name="直線コネクタ 220">
          <a:extLst>
            <a:ext uri="{FF2B5EF4-FFF2-40B4-BE49-F238E27FC236}">
              <a16:creationId xmlns:a16="http://schemas.microsoft.com/office/drawing/2014/main" id="{00000000-0008-0000-0E00-0000DD000000}"/>
            </a:ext>
          </a:extLst>
        </xdr:cNvPr>
        <xdr:cNvCxnSpPr/>
      </xdr:nvCxnSpPr>
      <xdr:spPr>
        <a:xfrm>
          <a:off x="9639300" y="11014508"/>
          <a:ext cx="838200" cy="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162206</xdr:rowOff>
    </xdr:from>
    <xdr:to>
      <xdr:col>46</xdr:col>
      <xdr:colOff>38100</xdr:colOff>
      <xdr:row>64</xdr:row>
      <xdr:rowOff>92356</xdr:rowOff>
    </xdr:to>
    <xdr:sp macro="" textlink="">
      <xdr:nvSpPr>
        <xdr:cNvPr id="222" name="楕円 221">
          <a:extLst>
            <a:ext uri="{FF2B5EF4-FFF2-40B4-BE49-F238E27FC236}">
              <a16:creationId xmlns:a16="http://schemas.microsoft.com/office/drawing/2014/main" id="{00000000-0008-0000-0E00-0000DE000000}"/>
            </a:ext>
          </a:extLst>
        </xdr:cNvPr>
        <xdr:cNvSpPr/>
      </xdr:nvSpPr>
      <xdr:spPr>
        <a:xfrm>
          <a:off x="8699500" y="1096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41556</xdr:rowOff>
    </xdr:from>
    <xdr:to>
      <xdr:col>50</xdr:col>
      <xdr:colOff>114300</xdr:colOff>
      <xdr:row>64</xdr:row>
      <xdr:rowOff>41708</xdr:rowOff>
    </xdr:to>
    <xdr:cxnSp macro="">
      <xdr:nvCxnSpPr>
        <xdr:cNvPr id="223" name="直線コネクタ 222">
          <a:extLst>
            <a:ext uri="{FF2B5EF4-FFF2-40B4-BE49-F238E27FC236}">
              <a16:creationId xmlns:a16="http://schemas.microsoft.com/office/drawing/2014/main" id="{00000000-0008-0000-0E00-0000DF000000}"/>
            </a:ext>
          </a:extLst>
        </xdr:cNvPr>
        <xdr:cNvCxnSpPr/>
      </xdr:nvCxnSpPr>
      <xdr:spPr>
        <a:xfrm>
          <a:off x="8750300" y="11014356"/>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148793</xdr:rowOff>
    </xdr:from>
    <xdr:ext cx="534377" cy="259045"/>
    <xdr:sp macro="" textlink="">
      <xdr:nvSpPr>
        <xdr:cNvPr id="224" name="n_1aveValue【橋りょう・トンネル】&#10;一人当たり有形固定資産（償却資産）額">
          <a:extLst>
            <a:ext uri="{FF2B5EF4-FFF2-40B4-BE49-F238E27FC236}">
              <a16:creationId xmlns:a16="http://schemas.microsoft.com/office/drawing/2014/main" id="{00000000-0008-0000-0E00-0000E0000000}"/>
            </a:ext>
          </a:extLst>
        </xdr:cNvPr>
        <xdr:cNvSpPr txBox="1"/>
      </xdr:nvSpPr>
      <xdr:spPr>
        <a:xfrm>
          <a:off x="9359411" y="1043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122530</xdr:rowOff>
    </xdr:from>
    <xdr:ext cx="534377" cy="259045"/>
    <xdr:sp macro="" textlink="">
      <xdr:nvSpPr>
        <xdr:cNvPr id="225" name="n_2aveValue【橋りょう・トンネル】&#10;一人当たり有形固定資産（償却資産）額">
          <a:extLst>
            <a:ext uri="{FF2B5EF4-FFF2-40B4-BE49-F238E27FC236}">
              <a16:creationId xmlns:a16="http://schemas.microsoft.com/office/drawing/2014/main" id="{00000000-0008-0000-0E00-0000E1000000}"/>
            </a:ext>
          </a:extLst>
        </xdr:cNvPr>
        <xdr:cNvSpPr txBox="1"/>
      </xdr:nvSpPr>
      <xdr:spPr>
        <a:xfrm>
          <a:off x="8483111" y="1040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161594</xdr:rowOff>
    </xdr:from>
    <xdr:ext cx="534377" cy="259045"/>
    <xdr:sp macro="" textlink="">
      <xdr:nvSpPr>
        <xdr:cNvPr id="226" name="n_3aveValue【橋りょう・トンネル】&#10;一人当たり有形固定資産（償却資産）額">
          <a:extLst>
            <a:ext uri="{FF2B5EF4-FFF2-40B4-BE49-F238E27FC236}">
              <a16:creationId xmlns:a16="http://schemas.microsoft.com/office/drawing/2014/main" id="{00000000-0008-0000-0E00-0000E2000000}"/>
            </a:ext>
          </a:extLst>
        </xdr:cNvPr>
        <xdr:cNvSpPr txBox="1"/>
      </xdr:nvSpPr>
      <xdr:spPr>
        <a:xfrm>
          <a:off x="7594111" y="1044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64</xdr:row>
      <xdr:rowOff>83635</xdr:rowOff>
    </xdr:from>
    <xdr:ext cx="469744" cy="259045"/>
    <xdr:sp macro="" textlink="">
      <xdr:nvSpPr>
        <xdr:cNvPr id="227" name="n_1mainValue【橋りょう・トンネル】&#10;一人当たり有形固定資産（償却資産）額">
          <a:extLst>
            <a:ext uri="{FF2B5EF4-FFF2-40B4-BE49-F238E27FC236}">
              <a16:creationId xmlns:a16="http://schemas.microsoft.com/office/drawing/2014/main" id="{00000000-0008-0000-0E00-0000E3000000}"/>
            </a:ext>
          </a:extLst>
        </xdr:cNvPr>
        <xdr:cNvSpPr txBox="1"/>
      </xdr:nvSpPr>
      <xdr:spPr>
        <a:xfrm>
          <a:off x="9391728" y="11056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64</xdr:row>
      <xdr:rowOff>83483</xdr:rowOff>
    </xdr:from>
    <xdr:ext cx="469744" cy="259045"/>
    <xdr:sp macro="" textlink="">
      <xdr:nvSpPr>
        <xdr:cNvPr id="228" name="n_2mainValue【橋りょう・トンネル】&#10;一人当たり有形固定資産（償却資産）額">
          <a:extLst>
            <a:ext uri="{FF2B5EF4-FFF2-40B4-BE49-F238E27FC236}">
              <a16:creationId xmlns:a16="http://schemas.microsoft.com/office/drawing/2014/main" id="{00000000-0008-0000-0E00-0000E4000000}"/>
            </a:ext>
          </a:extLst>
        </xdr:cNvPr>
        <xdr:cNvSpPr txBox="1"/>
      </xdr:nvSpPr>
      <xdr:spPr>
        <a:xfrm>
          <a:off x="8515428" y="11056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9" name="正方形/長方形 228">
          <a:extLst>
            <a:ext uri="{FF2B5EF4-FFF2-40B4-BE49-F238E27FC236}">
              <a16:creationId xmlns:a16="http://schemas.microsoft.com/office/drawing/2014/main" id="{00000000-0008-0000-0E00-0000E5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0" name="正方形/長方形 229">
          <a:extLst>
            <a:ext uri="{FF2B5EF4-FFF2-40B4-BE49-F238E27FC236}">
              <a16:creationId xmlns:a16="http://schemas.microsoft.com/office/drawing/2014/main" id="{00000000-0008-0000-0E00-0000E6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1" name="正方形/長方形 230">
          <a:extLst>
            <a:ext uri="{FF2B5EF4-FFF2-40B4-BE49-F238E27FC236}">
              <a16:creationId xmlns:a16="http://schemas.microsoft.com/office/drawing/2014/main" id="{00000000-0008-0000-0E00-0000E7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2" name="正方形/長方形 231">
          <a:extLst>
            <a:ext uri="{FF2B5EF4-FFF2-40B4-BE49-F238E27FC236}">
              <a16:creationId xmlns:a16="http://schemas.microsoft.com/office/drawing/2014/main" id="{00000000-0008-0000-0E00-0000E8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3" name="正方形/長方形 232">
          <a:extLst>
            <a:ext uri="{FF2B5EF4-FFF2-40B4-BE49-F238E27FC236}">
              <a16:creationId xmlns:a16="http://schemas.microsoft.com/office/drawing/2014/main" id="{00000000-0008-0000-0E00-0000E9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4" name="正方形/長方形 233">
          <a:extLst>
            <a:ext uri="{FF2B5EF4-FFF2-40B4-BE49-F238E27FC236}">
              <a16:creationId xmlns:a16="http://schemas.microsoft.com/office/drawing/2014/main" id="{00000000-0008-0000-0E00-0000EA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5" name="正方形/長方形 234">
          <a:extLst>
            <a:ext uri="{FF2B5EF4-FFF2-40B4-BE49-F238E27FC236}">
              <a16:creationId xmlns:a16="http://schemas.microsoft.com/office/drawing/2014/main" id="{00000000-0008-0000-0E00-0000EB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6" name="正方形/長方形 235">
          <a:extLst>
            <a:ext uri="{FF2B5EF4-FFF2-40B4-BE49-F238E27FC236}">
              <a16:creationId xmlns:a16="http://schemas.microsoft.com/office/drawing/2014/main" id="{00000000-0008-0000-0E00-0000EC00000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37" name="正方形/長方形 236">
          <a:extLst>
            <a:ext uri="{FF2B5EF4-FFF2-40B4-BE49-F238E27FC236}">
              <a16:creationId xmlns:a16="http://schemas.microsoft.com/office/drawing/2014/main" id="{00000000-0008-0000-0E00-0000ED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38" name="正方形/長方形 237">
          <a:extLst>
            <a:ext uri="{FF2B5EF4-FFF2-40B4-BE49-F238E27FC236}">
              <a16:creationId xmlns:a16="http://schemas.microsoft.com/office/drawing/2014/main" id="{00000000-0008-0000-0E00-0000EE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39" name="正方形/長方形 238">
          <a:extLst>
            <a:ext uri="{FF2B5EF4-FFF2-40B4-BE49-F238E27FC236}">
              <a16:creationId xmlns:a16="http://schemas.microsoft.com/office/drawing/2014/main" id="{00000000-0008-0000-0E00-0000EF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0" name="正方形/長方形 239">
          <a:extLst>
            <a:ext uri="{FF2B5EF4-FFF2-40B4-BE49-F238E27FC236}">
              <a16:creationId xmlns:a16="http://schemas.microsoft.com/office/drawing/2014/main" id="{00000000-0008-0000-0E00-0000F0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1" name="正方形/長方形 240">
          <a:extLst>
            <a:ext uri="{FF2B5EF4-FFF2-40B4-BE49-F238E27FC236}">
              <a16:creationId xmlns:a16="http://schemas.microsoft.com/office/drawing/2014/main" id="{00000000-0008-0000-0E00-0000F1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2" name="正方形/長方形 241">
          <a:extLst>
            <a:ext uri="{FF2B5EF4-FFF2-40B4-BE49-F238E27FC236}">
              <a16:creationId xmlns:a16="http://schemas.microsoft.com/office/drawing/2014/main" id="{00000000-0008-0000-0E00-0000F2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3" name="正方形/長方形 242">
          <a:extLst>
            <a:ext uri="{FF2B5EF4-FFF2-40B4-BE49-F238E27FC236}">
              <a16:creationId xmlns:a16="http://schemas.microsoft.com/office/drawing/2014/main" id="{00000000-0008-0000-0E00-0000F3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4" name="正方形/長方形 243">
          <a:extLst>
            <a:ext uri="{FF2B5EF4-FFF2-40B4-BE49-F238E27FC236}">
              <a16:creationId xmlns:a16="http://schemas.microsoft.com/office/drawing/2014/main" id="{00000000-0008-0000-0E00-0000F400000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45" name="正方形/長方形 244">
          <a:extLst>
            <a:ext uri="{FF2B5EF4-FFF2-40B4-BE49-F238E27FC236}">
              <a16:creationId xmlns:a16="http://schemas.microsoft.com/office/drawing/2014/main" id="{00000000-0008-0000-0E00-0000F500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46" name="正方形/長方形 245">
          <a:extLst>
            <a:ext uri="{FF2B5EF4-FFF2-40B4-BE49-F238E27FC236}">
              <a16:creationId xmlns:a16="http://schemas.microsoft.com/office/drawing/2014/main" id="{00000000-0008-0000-0E00-0000F600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47" name="正方形/長方形 246">
          <a:extLst>
            <a:ext uri="{FF2B5EF4-FFF2-40B4-BE49-F238E27FC236}">
              <a16:creationId xmlns:a16="http://schemas.microsoft.com/office/drawing/2014/main" id="{00000000-0008-0000-0E00-0000F700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8" name="正方形/長方形 247">
          <a:extLst>
            <a:ext uri="{FF2B5EF4-FFF2-40B4-BE49-F238E27FC236}">
              <a16:creationId xmlns:a16="http://schemas.microsoft.com/office/drawing/2014/main" id="{00000000-0008-0000-0E00-0000F800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9" name="正方形/長方形 248">
          <a:extLst>
            <a:ext uri="{FF2B5EF4-FFF2-40B4-BE49-F238E27FC236}">
              <a16:creationId xmlns:a16="http://schemas.microsoft.com/office/drawing/2014/main" id="{00000000-0008-0000-0E00-0000F900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50" name="正方形/長方形 249">
          <a:extLst>
            <a:ext uri="{FF2B5EF4-FFF2-40B4-BE49-F238E27FC236}">
              <a16:creationId xmlns:a16="http://schemas.microsoft.com/office/drawing/2014/main" id="{00000000-0008-0000-0E00-0000FA00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51" name="正方形/長方形 250">
          <a:extLst>
            <a:ext uri="{FF2B5EF4-FFF2-40B4-BE49-F238E27FC236}">
              <a16:creationId xmlns:a16="http://schemas.microsoft.com/office/drawing/2014/main" id="{00000000-0008-0000-0E00-0000FB00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52" name="正方形/長方形 251">
          <a:extLst>
            <a:ext uri="{FF2B5EF4-FFF2-40B4-BE49-F238E27FC236}">
              <a16:creationId xmlns:a16="http://schemas.microsoft.com/office/drawing/2014/main" id="{00000000-0008-0000-0E00-0000FC00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53" name="正方形/長方形 252">
          <a:extLst>
            <a:ext uri="{FF2B5EF4-FFF2-40B4-BE49-F238E27FC236}">
              <a16:creationId xmlns:a16="http://schemas.microsoft.com/office/drawing/2014/main" id="{00000000-0008-0000-0E00-0000FD00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54" name="正方形/長方形 253">
          <a:extLst>
            <a:ext uri="{FF2B5EF4-FFF2-40B4-BE49-F238E27FC236}">
              <a16:creationId xmlns:a16="http://schemas.microsoft.com/office/drawing/2014/main" id="{00000000-0008-0000-0E00-0000FE00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55" name="正方形/長方形 254">
          <a:extLst>
            <a:ext uri="{FF2B5EF4-FFF2-40B4-BE49-F238E27FC236}">
              <a16:creationId xmlns:a16="http://schemas.microsoft.com/office/drawing/2014/main" id="{00000000-0008-0000-0E00-0000FF00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56" name="正方形/長方形 255">
          <a:extLst>
            <a:ext uri="{FF2B5EF4-FFF2-40B4-BE49-F238E27FC236}">
              <a16:creationId xmlns:a16="http://schemas.microsoft.com/office/drawing/2014/main" id="{00000000-0008-0000-0E00-000000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57" name="正方形/長方形 256">
          <a:extLst>
            <a:ext uri="{FF2B5EF4-FFF2-40B4-BE49-F238E27FC236}">
              <a16:creationId xmlns:a16="http://schemas.microsoft.com/office/drawing/2014/main" id="{00000000-0008-0000-0E00-000001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58" name="正方形/長方形 257">
          <a:extLst>
            <a:ext uri="{FF2B5EF4-FFF2-40B4-BE49-F238E27FC236}">
              <a16:creationId xmlns:a16="http://schemas.microsoft.com/office/drawing/2014/main" id="{00000000-0008-0000-0E00-000002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59" name="正方形/長方形 258">
          <a:extLst>
            <a:ext uri="{FF2B5EF4-FFF2-40B4-BE49-F238E27FC236}">
              <a16:creationId xmlns:a16="http://schemas.microsoft.com/office/drawing/2014/main" id="{00000000-0008-0000-0E00-000003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60" name="正方形/長方形 259">
          <a:extLst>
            <a:ext uri="{FF2B5EF4-FFF2-40B4-BE49-F238E27FC236}">
              <a16:creationId xmlns:a16="http://schemas.microsoft.com/office/drawing/2014/main" id="{00000000-0008-0000-0E00-000004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61" name="正方形/長方形 260">
          <a:extLst>
            <a:ext uri="{FF2B5EF4-FFF2-40B4-BE49-F238E27FC236}">
              <a16:creationId xmlns:a16="http://schemas.microsoft.com/office/drawing/2014/main" id="{00000000-0008-0000-0E00-000005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62" name="正方形/長方形 261">
          <a:extLst>
            <a:ext uri="{FF2B5EF4-FFF2-40B4-BE49-F238E27FC236}">
              <a16:creationId xmlns:a16="http://schemas.microsoft.com/office/drawing/2014/main" id="{00000000-0008-0000-0E00-000006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63" name="正方形/長方形 262">
          <a:extLst>
            <a:ext uri="{FF2B5EF4-FFF2-40B4-BE49-F238E27FC236}">
              <a16:creationId xmlns:a16="http://schemas.microsoft.com/office/drawing/2014/main" id="{00000000-0008-0000-0E00-000007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64" name="正方形/長方形 263">
          <a:extLst>
            <a:ext uri="{FF2B5EF4-FFF2-40B4-BE49-F238E27FC236}">
              <a16:creationId xmlns:a16="http://schemas.microsoft.com/office/drawing/2014/main" id="{00000000-0008-0000-0E00-000008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69" name="テキスト ボックス 268">
          <a:extLst>
            <a:ext uri="{FF2B5EF4-FFF2-40B4-BE49-F238E27FC236}">
              <a16:creationId xmlns:a16="http://schemas.microsoft.com/office/drawing/2014/main" id="{00000000-0008-0000-0E00-00000D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70" name="直線コネクタ 269">
          <a:extLst>
            <a:ext uri="{FF2B5EF4-FFF2-40B4-BE49-F238E27FC236}">
              <a16:creationId xmlns:a16="http://schemas.microsoft.com/office/drawing/2014/main" id="{00000000-0008-0000-0E00-00000E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71" name="テキスト ボックス 270">
          <a:extLst>
            <a:ext uri="{FF2B5EF4-FFF2-40B4-BE49-F238E27FC236}">
              <a16:creationId xmlns:a16="http://schemas.microsoft.com/office/drawing/2014/main" id="{00000000-0008-0000-0E00-00000F010000}"/>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72" name="直線コネクタ 271">
          <a:extLst>
            <a:ext uri="{FF2B5EF4-FFF2-40B4-BE49-F238E27FC236}">
              <a16:creationId xmlns:a16="http://schemas.microsoft.com/office/drawing/2014/main" id="{00000000-0008-0000-0E00-000010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73" name="テキスト ボックス 272">
          <a:extLst>
            <a:ext uri="{FF2B5EF4-FFF2-40B4-BE49-F238E27FC236}">
              <a16:creationId xmlns:a16="http://schemas.microsoft.com/office/drawing/2014/main" id="{00000000-0008-0000-0E00-000011010000}"/>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74" name="直線コネクタ 273">
          <a:extLst>
            <a:ext uri="{FF2B5EF4-FFF2-40B4-BE49-F238E27FC236}">
              <a16:creationId xmlns:a16="http://schemas.microsoft.com/office/drawing/2014/main" id="{00000000-0008-0000-0E00-000012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75" name="テキスト ボックス 274">
          <a:extLst>
            <a:ext uri="{FF2B5EF4-FFF2-40B4-BE49-F238E27FC236}">
              <a16:creationId xmlns:a16="http://schemas.microsoft.com/office/drawing/2014/main" id="{00000000-0008-0000-0E00-000013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76" name="直線コネクタ 275">
          <a:extLst>
            <a:ext uri="{FF2B5EF4-FFF2-40B4-BE49-F238E27FC236}">
              <a16:creationId xmlns:a16="http://schemas.microsoft.com/office/drawing/2014/main" id="{00000000-0008-0000-0E00-000014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77" name="テキスト ボックス 276">
          <a:extLst>
            <a:ext uri="{FF2B5EF4-FFF2-40B4-BE49-F238E27FC236}">
              <a16:creationId xmlns:a16="http://schemas.microsoft.com/office/drawing/2014/main" id="{00000000-0008-0000-0E00-000015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78" name="直線コネクタ 277">
          <a:extLst>
            <a:ext uri="{FF2B5EF4-FFF2-40B4-BE49-F238E27FC236}">
              <a16:creationId xmlns:a16="http://schemas.microsoft.com/office/drawing/2014/main" id="{00000000-0008-0000-0E00-000016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79" name="テキスト ボックス 278">
          <a:extLst>
            <a:ext uri="{FF2B5EF4-FFF2-40B4-BE49-F238E27FC236}">
              <a16:creationId xmlns:a16="http://schemas.microsoft.com/office/drawing/2014/main" id="{00000000-0008-0000-0E00-000017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80" name="直線コネクタ 279">
          <a:extLst>
            <a:ext uri="{FF2B5EF4-FFF2-40B4-BE49-F238E27FC236}">
              <a16:creationId xmlns:a16="http://schemas.microsoft.com/office/drawing/2014/main" id="{00000000-0008-0000-0E00-000018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81" name="テキスト ボックス 280">
          <a:extLst>
            <a:ext uri="{FF2B5EF4-FFF2-40B4-BE49-F238E27FC236}">
              <a16:creationId xmlns:a16="http://schemas.microsoft.com/office/drawing/2014/main" id="{00000000-0008-0000-0E00-000019010000}"/>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82" name="直線コネクタ 281">
          <a:extLst>
            <a:ext uri="{FF2B5EF4-FFF2-40B4-BE49-F238E27FC236}">
              <a16:creationId xmlns:a16="http://schemas.microsoft.com/office/drawing/2014/main" id="{00000000-0008-0000-0E00-00001A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83" name="テキスト ボックス 282">
          <a:extLst>
            <a:ext uri="{FF2B5EF4-FFF2-40B4-BE49-F238E27FC236}">
              <a16:creationId xmlns:a16="http://schemas.microsoft.com/office/drawing/2014/main" id="{00000000-0008-0000-0E00-00001B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84" name="【認定こども園・幼稚園・保育所】&#10;有形固定資産減価償却率グラフ枠">
          <a:extLst>
            <a:ext uri="{FF2B5EF4-FFF2-40B4-BE49-F238E27FC236}">
              <a16:creationId xmlns:a16="http://schemas.microsoft.com/office/drawing/2014/main" id="{00000000-0008-0000-0E00-00001C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104775</xdr:rowOff>
    </xdr:from>
    <xdr:to>
      <xdr:col>85</xdr:col>
      <xdr:colOff>126364</xdr:colOff>
      <xdr:row>42</xdr:row>
      <xdr:rowOff>20955</xdr:rowOff>
    </xdr:to>
    <xdr:cxnSp macro="">
      <xdr:nvCxnSpPr>
        <xdr:cNvPr id="285" name="直線コネクタ 284">
          <a:extLst>
            <a:ext uri="{FF2B5EF4-FFF2-40B4-BE49-F238E27FC236}">
              <a16:creationId xmlns:a16="http://schemas.microsoft.com/office/drawing/2014/main" id="{00000000-0008-0000-0E00-00001D010000}"/>
            </a:ext>
          </a:extLst>
        </xdr:cNvPr>
        <xdr:cNvCxnSpPr/>
      </xdr:nvCxnSpPr>
      <xdr:spPr>
        <a:xfrm flipV="1">
          <a:off x="16318864" y="5934075"/>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24782</xdr:rowOff>
    </xdr:from>
    <xdr:ext cx="405111" cy="259045"/>
    <xdr:sp macro="" textlink="">
      <xdr:nvSpPr>
        <xdr:cNvPr id="286" name="【認定こども園・幼稚園・保育所】&#10;有形固定資産減価償却率最小値テキスト">
          <a:extLst>
            <a:ext uri="{FF2B5EF4-FFF2-40B4-BE49-F238E27FC236}">
              <a16:creationId xmlns:a16="http://schemas.microsoft.com/office/drawing/2014/main" id="{00000000-0008-0000-0E00-00001E010000}"/>
            </a:ext>
          </a:extLst>
        </xdr:cNvPr>
        <xdr:cNvSpPr txBox="1"/>
      </xdr:nvSpPr>
      <xdr:spPr>
        <a:xfrm>
          <a:off x="16357600" y="722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20955</xdr:rowOff>
    </xdr:from>
    <xdr:to>
      <xdr:col>86</xdr:col>
      <xdr:colOff>25400</xdr:colOff>
      <xdr:row>42</xdr:row>
      <xdr:rowOff>20955</xdr:rowOff>
    </xdr:to>
    <xdr:cxnSp macro="">
      <xdr:nvCxnSpPr>
        <xdr:cNvPr id="287" name="直線コネクタ 286">
          <a:extLst>
            <a:ext uri="{FF2B5EF4-FFF2-40B4-BE49-F238E27FC236}">
              <a16:creationId xmlns:a16="http://schemas.microsoft.com/office/drawing/2014/main" id="{00000000-0008-0000-0E00-00001F010000}"/>
            </a:ext>
          </a:extLst>
        </xdr:cNvPr>
        <xdr:cNvCxnSpPr/>
      </xdr:nvCxnSpPr>
      <xdr:spPr>
        <a:xfrm>
          <a:off x="16230600" y="722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51452</xdr:rowOff>
    </xdr:from>
    <xdr:ext cx="405111" cy="259045"/>
    <xdr:sp macro="" textlink="">
      <xdr:nvSpPr>
        <xdr:cNvPr id="288" name="【認定こども園・幼稚園・保育所】&#10;有形固定資産減価償却率最大値テキスト">
          <a:extLst>
            <a:ext uri="{FF2B5EF4-FFF2-40B4-BE49-F238E27FC236}">
              <a16:creationId xmlns:a16="http://schemas.microsoft.com/office/drawing/2014/main" id="{00000000-0008-0000-0E00-000020010000}"/>
            </a:ext>
          </a:extLst>
        </xdr:cNvPr>
        <xdr:cNvSpPr txBox="1"/>
      </xdr:nvSpPr>
      <xdr:spPr>
        <a:xfrm>
          <a:off x="16357600" y="5709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104775</xdr:rowOff>
    </xdr:from>
    <xdr:to>
      <xdr:col>86</xdr:col>
      <xdr:colOff>25400</xdr:colOff>
      <xdr:row>34</xdr:row>
      <xdr:rowOff>104775</xdr:rowOff>
    </xdr:to>
    <xdr:cxnSp macro="">
      <xdr:nvCxnSpPr>
        <xdr:cNvPr id="289" name="直線コネクタ 288">
          <a:extLst>
            <a:ext uri="{FF2B5EF4-FFF2-40B4-BE49-F238E27FC236}">
              <a16:creationId xmlns:a16="http://schemas.microsoft.com/office/drawing/2014/main" id="{00000000-0008-0000-0E00-000021010000}"/>
            </a:ext>
          </a:extLst>
        </xdr:cNvPr>
        <xdr:cNvCxnSpPr/>
      </xdr:nvCxnSpPr>
      <xdr:spPr>
        <a:xfrm>
          <a:off x="16230600" y="5934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2557</xdr:rowOff>
    </xdr:from>
    <xdr:ext cx="405111" cy="259045"/>
    <xdr:sp macro="" textlink="">
      <xdr:nvSpPr>
        <xdr:cNvPr id="290" name="【認定こども園・幼稚園・保育所】&#10;有形固定資産減価償却率平均値テキスト">
          <a:extLst>
            <a:ext uri="{FF2B5EF4-FFF2-40B4-BE49-F238E27FC236}">
              <a16:creationId xmlns:a16="http://schemas.microsoft.com/office/drawing/2014/main" id="{00000000-0008-0000-0E00-000022010000}"/>
            </a:ext>
          </a:extLst>
        </xdr:cNvPr>
        <xdr:cNvSpPr txBox="1"/>
      </xdr:nvSpPr>
      <xdr:spPr>
        <a:xfrm>
          <a:off x="16357600" y="634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151130</xdr:rowOff>
    </xdr:from>
    <xdr:to>
      <xdr:col>85</xdr:col>
      <xdr:colOff>177800</xdr:colOff>
      <xdr:row>38</xdr:row>
      <xdr:rowOff>81280</xdr:rowOff>
    </xdr:to>
    <xdr:sp macro="" textlink="">
      <xdr:nvSpPr>
        <xdr:cNvPr id="291" name="フローチャート: 判断 290">
          <a:extLst>
            <a:ext uri="{FF2B5EF4-FFF2-40B4-BE49-F238E27FC236}">
              <a16:creationId xmlns:a16="http://schemas.microsoft.com/office/drawing/2014/main" id="{00000000-0008-0000-0E00-000023010000}"/>
            </a:ext>
          </a:extLst>
        </xdr:cNvPr>
        <xdr:cNvSpPr/>
      </xdr:nvSpPr>
      <xdr:spPr>
        <a:xfrm>
          <a:off x="16268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4445</xdr:rowOff>
    </xdr:from>
    <xdr:to>
      <xdr:col>81</xdr:col>
      <xdr:colOff>101600</xdr:colOff>
      <xdr:row>38</xdr:row>
      <xdr:rowOff>106045</xdr:rowOff>
    </xdr:to>
    <xdr:sp macro="" textlink="">
      <xdr:nvSpPr>
        <xdr:cNvPr id="292" name="フローチャート: 判断 291">
          <a:extLst>
            <a:ext uri="{FF2B5EF4-FFF2-40B4-BE49-F238E27FC236}">
              <a16:creationId xmlns:a16="http://schemas.microsoft.com/office/drawing/2014/main" id="{00000000-0008-0000-0E00-000024010000}"/>
            </a:ext>
          </a:extLst>
        </xdr:cNvPr>
        <xdr:cNvSpPr/>
      </xdr:nvSpPr>
      <xdr:spPr>
        <a:xfrm>
          <a:off x="154305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158750</xdr:rowOff>
    </xdr:from>
    <xdr:to>
      <xdr:col>76</xdr:col>
      <xdr:colOff>165100</xdr:colOff>
      <xdr:row>38</xdr:row>
      <xdr:rowOff>88900</xdr:rowOff>
    </xdr:to>
    <xdr:sp macro="" textlink="">
      <xdr:nvSpPr>
        <xdr:cNvPr id="293" name="フローチャート: 判断 292">
          <a:extLst>
            <a:ext uri="{FF2B5EF4-FFF2-40B4-BE49-F238E27FC236}">
              <a16:creationId xmlns:a16="http://schemas.microsoft.com/office/drawing/2014/main" id="{00000000-0008-0000-0E00-000025010000}"/>
            </a:ext>
          </a:extLst>
        </xdr:cNvPr>
        <xdr:cNvSpPr/>
      </xdr:nvSpPr>
      <xdr:spPr>
        <a:xfrm>
          <a:off x="14541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53975</xdr:rowOff>
    </xdr:from>
    <xdr:to>
      <xdr:col>72</xdr:col>
      <xdr:colOff>38100</xdr:colOff>
      <xdr:row>38</xdr:row>
      <xdr:rowOff>155575</xdr:rowOff>
    </xdr:to>
    <xdr:sp macro="" textlink="">
      <xdr:nvSpPr>
        <xdr:cNvPr id="294" name="フローチャート: 判断 293">
          <a:extLst>
            <a:ext uri="{FF2B5EF4-FFF2-40B4-BE49-F238E27FC236}">
              <a16:creationId xmlns:a16="http://schemas.microsoft.com/office/drawing/2014/main" id="{00000000-0008-0000-0E00-000026010000}"/>
            </a:ext>
          </a:extLst>
        </xdr:cNvPr>
        <xdr:cNvSpPr/>
      </xdr:nvSpPr>
      <xdr:spPr>
        <a:xfrm>
          <a:off x="13652500" y="656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95" name="テキスト ボックス 294">
          <a:extLst>
            <a:ext uri="{FF2B5EF4-FFF2-40B4-BE49-F238E27FC236}">
              <a16:creationId xmlns:a16="http://schemas.microsoft.com/office/drawing/2014/main" id="{00000000-0008-0000-0E00-000027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96" name="テキスト ボックス 295">
          <a:extLst>
            <a:ext uri="{FF2B5EF4-FFF2-40B4-BE49-F238E27FC236}">
              <a16:creationId xmlns:a16="http://schemas.microsoft.com/office/drawing/2014/main" id="{00000000-0008-0000-0E00-000028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97" name="テキスト ボックス 296">
          <a:extLst>
            <a:ext uri="{FF2B5EF4-FFF2-40B4-BE49-F238E27FC236}">
              <a16:creationId xmlns:a16="http://schemas.microsoft.com/office/drawing/2014/main" id="{00000000-0008-0000-0E00-000029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98" name="テキスト ボックス 297">
          <a:extLst>
            <a:ext uri="{FF2B5EF4-FFF2-40B4-BE49-F238E27FC236}">
              <a16:creationId xmlns:a16="http://schemas.microsoft.com/office/drawing/2014/main" id="{00000000-0008-0000-0E00-00002A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99" name="テキスト ボックス 298">
          <a:extLst>
            <a:ext uri="{FF2B5EF4-FFF2-40B4-BE49-F238E27FC236}">
              <a16:creationId xmlns:a16="http://schemas.microsoft.com/office/drawing/2014/main" id="{00000000-0008-0000-0E00-00002B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69215</xdr:rowOff>
    </xdr:from>
    <xdr:to>
      <xdr:col>85</xdr:col>
      <xdr:colOff>177800</xdr:colOff>
      <xdr:row>40</xdr:row>
      <xdr:rowOff>170815</xdr:rowOff>
    </xdr:to>
    <xdr:sp macro="" textlink="">
      <xdr:nvSpPr>
        <xdr:cNvPr id="300" name="楕円 299">
          <a:extLst>
            <a:ext uri="{FF2B5EF4-FFF2-40B4-BE49-F238E27FC236}">
              <a16:creationId xmlns:a16="http://schemas.microsoft.com/office/drawing/2014/main" id="{00000000-0008-0000-0E00-00002C010000}"/>
            </a:ext>
          </a:extLst>
        </xdr:cNvPr>
        <xdr:cNvSpPr/>
      </xdr:nvSpPr>
      <xdr:spPr>
        <a:xfrm>
          <a:off x="16268700" y="692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47642</xdr:rowOff>
    </xdr:from>
    <xdr:ext cx="405111" cy="259045"/>
    <xdr:sp macro="" textlink="">
      <xdr:nvSpPr>
        <xdr:cNvPr id="301" name="【認定こども園・幼稚園・保育所】&#10;有形固定資産減価償却率該当値テキスト">
          <a:extLst>
            <a:ext uri="{FF2B5EF4-FFF2-40B4-BE49-F238E27FC236}">
              <a16:creationId xmlns:a16="http://schemas.microsoft.com/office/drawing/2014/main" id="{00000000-0008-0000-0E00-00002D010000}"/>
            </a:ext>
          </a:extLst>
        </xdr:cNvPr>
        <xdr:cNvSpPr txBox="1"/>
      </xdr:nvSpPr>
      <xdr:spPr>
        <a:xfrm>
          <a:off x="16357600" y="6905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111125</xdr:rowOff>
    </xdr:from>
    <xdr:to>
      <xdr:col>81</xdr:col>
      <xdr:colOff>101600</xdr:colOff>
      <xdr:row>41</xdr:row>
      <xdr:rowOff>41275</xdr:rowOff>
    </xdr:to>
    <xdr:sp macro="" textlink="">
      <xdr:nvSpPr>
        <xdr:cNvPr id="302" name="楕円 301">
          <a:extLst>
            <a:ext uri="{FF2B5EF4-FFF2-40B4-BE49-F238E27FC236}">
              <a16:creationId xmlns:a16="http://schemas.microsoft.com/office/drawing/2014/main" id="{00000000-0008-0000-0E00-00002E010000}"/>
            </a:ext>
          </a:extLst>
        </xdr:cNvPr>
        <xdr:cNvSpPr/>
      </xdr:nvSpPr>
      <xdr:spPr>
        <a:xfrm>
          <a:off x="15430500" y="696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120015</xdr:rowOff>
    </xdr:from>
    <xdr:to>
      <xdr:col>85</xdr:col>
      <xdr:colOff>127000</xdr:colOff>
      <xdr:row>40</xdr:row>
      <xdr:rowOff>161925</xdr:rowOff>
    </xdr:to>
    <xdr:cxnSp macro="">
      <xdr:nvCxnSpPr>
        <xdr:cNvPr id="303" name="直線コネクタ 302">
          <a:extLst>
            <a:ext uri="{FF2B5EF4-FFF2-40B4-BE49-F238E27FC236}">
              <a16:creationId xmlns:a16="http://schemas.microsoft.com/office/drawing/2014/main" id="{00000000-0008-0000-0E00-00002F010000}"/>
            </a:ext>
          </a:extLst>
        </xdr:cNvPr>
        <xdr:cNvCxnSpPr/>
      </xdr:nvCxnSpPr>
      <xdr:spPr>
        <a:xfrm flipV="1">
          <a:off x="15481300" y="697801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151130</xdr:rowOff>
    </xdr:from>
    <xdr:to>
      <xdr:col>76</xdr:col>
      <xdr:colOff>165100</xdr:colOff>
      <xdr:row>41</xdr:row>
      <xdr:rowOff>81280</xdr:rowOff>
    </xdr:to>
    <xdr:sp macro="" textlink="">
      <xdr:nvSpPr>
        <xdr:cNvPr id="304" name="楕円 303">
          <a:extLst>
            <a:ext uri="{FF2B5EF4-FFF2-40B4-BE49-F238E27FC236}">
              <a16:creationId xmlns:a16="http://schemas.microsoft.com/office/drawing/2014/main" id="{00000000-0008-0000-0E00-000030010000}"/>
            </a:ext>
          </a:extLst>
        </xdr:cNvPr>
        <xdr:cNvSpPr/>
      </xdr:nvSpPr>
      <xdr:spPr>
        <a:xfrm>
          <a:off x="14541500" y="700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161925</xdr:rowOff>
    </xdr:from>
    <xdr:to>
      <xdr:col>81</xdr:col>
      <xdr:colOff>50800</xdr:colOff>
      <xdr:row>41</xdr:row>
      <xdr:rowOff>30480</xdr:rowOff>
    </xdr:to>
    <xdr:cxnSp macro="">
      <xdr:nvCxnSpPr>
        <xdr:cNvPr id="305" name="直線コネクタ 304">
          <a:extLst>
            <a:ext uri="{FF2B5EF4-FFF2-40B4-BE49-F238E27FC236}">
              <a16:creationId xmlns:a16="http://schemas.microsoft.com/office/drawing/2014/main" id="{00000000-0008-0000-0E00-000031010000}"/>
            </a:ext>
          </a:extLst>
        </xdr:cNvPr>
        <xdr:cNvCxnSpPr/>
      </xdr:nvCxnSpPr>
      <xdr:spPr>
        <a:xfrm flipV="1">
          <a:off x="14592300" y="701992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122572</xdr:rowOff>
    </xdr:from>
    <xdr:ext cx="405111" cy="259045"/>
    <xdr:sp macro="" textlink="">
      <xdr:nvSpPr>
        <xdr:cNvPr id="306" name="n_1aveValue【認定こども園・幼稚園・保育所】&#10;有形固定資産減価償却率">
          <a:extLst>
            <a:ext uri="{FF2B5EF4-FFF2-40B4-BE49-F238E27FC236}">
              <a16:creationId xmlns:a16="http://schemas.microsoft.com/office/drawing/2014/main" id="{00000000-0008-0000-0E00-000032010000}"/>
            </a:ext>
          </a:extLst>
        </xdr:cNvPr>
        <xdr:cNvSpPr txBox="1"/>
      </xdr:nvSpPr>
      <xdr:spPr>
        <a:xfrm>
          <a:off x="15266044" y="629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105427</xdr:rowOff>
    </xdr:from>
    <xdr:ext cx="405111" cy="259045"/>
    <xdr:sp macro="" textlink="">
      <xdr:nvSpPr>
        <xdr:cNvPr id="307" name="n_2aveValue【認定こども園・幼稚園・保育所】&#10;有形固定資産減価償却率">
          <a:extLst>
            <a:ext uri="{FF2B5EF4-FFF2-40B4-BE49-F238E27FC236}">
              <a16:creationId xmlns:a16="http://schemas.microsoft.com/office/drawing/2014/main" id="{00000000-0008-0000-0E00-000033010000}"/>
            </a:ext>
          </a:extLst>
        </xdr:cNvPr>
        <xdr:cNvSpPr txBox="1"/>
      </xdr:nvSpPr>
      <xdr:spPr>
        <a:xfrm>
          <a:off x="14389744" y="627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652</xdr:rowOff>
    </xdr:from>
    <xdr:ext cx="405111" cy="259045"/>
    <xdr:sp macro="" textlink="">
      <xdr:nvSpPr>
        <xdr:cNvPr id="308" name="n_3aveValue【認定こども園・幼稚園・保育所】&#10;有形固定資産減価償却率">
          <a:extLst>
            <a:ext uri="{FF2B5EF4-FFF2-40B4-BE49-F238E27FC236}">
              <a16:creationId xmlns:a16="http://schemas.microsoft.com/office/drawing/2014/main" id="{00000000-0008-0000-0E00-000034010000}"/>
            </a:ext>
          </a:extLst>
        </xdr:cNvPr>
        <xdr:cNvSpPr txBox="1"/>
      </xdr:nvSpPr>
      <xdr:spPr>
        <a:xfrm>
          <a:off x="13500744" y="6344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32402</xdr:rowOff>
    </xdr:from>
    <xdr:ext cx="405111" cy="259045"/>
    <xdr:sp macro="" textlink="">
      <xdr:nvSpPr>
        <xdr:cNvPr id="309" name="n_1mainValue【認定こども園・幼稚園・保育所】&#10;有形固定資産減価償却率">
          <a:extLst>
            <a:ext uri="{FF2B5EF4-FFF2-40B4-BE49-F238E27FC236}">
              <a16:creationId xmlns:a16="http://schemas.microsoft.com/office/drawing/2014/main" id="{00000000-0008-0000-0E00-000035010000}"/>
            </a:ext>
          </a:extLst>
        </xdr:cNvPr>
        <xdr:cNvSpPr txBox="1"/>
      </xdr:nvSpPr>
      <xdr:spPr>
        <a:xfrm>
          <a:off x="15266044"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72407</xdr:rowOff>
    </xdr:from>
    <xdr:ext cx="405111" cy="259045"/>
    <xdr:sp macro="" textlink="">
      <xdr:nvSpPr>
        <xdr:cNvPr id="310" name="n_2mainValue【認定こども園・幼稚園・保育所】&#10;有形固定資産減価償却率">
          <a:extLst>
            <a:ext uri="{FF2B5EF4-FFF2-40B4-BE49-F238E27FC236}">
              <a16:creationId xmlns:a16="http://schemas.microsoft.com/office/drawing/2014/main" id="{00000000-0008-0000-0E00-000036010000}"/>
            </a:ext>
          </a:extLst>
        </xdr:cNvPr>
        <xdr:cNvSpPr txBox="1"/>
      </xdr:nvSpPr>
      <xdr:spPr>
        <a:xfrm>
          <a:off x="14389744" y="710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11" name="正方形/長方形 310">
          <a:extLst>
            <a:ext uri="{FF2B5EF4-FFF2-40B4-BE49-F238E27FC236}">
              <a16:creationId xmlns:a16="http://schemas.microsoft.com/office/drawing/2014/main" id="{00000000-0008-0000-0E00-000037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12" name="正方形/長方形 311">
          <a:extLst>
            <a:ext uri="{FF2B5EF4-FFF2-40B4-BE49-F238E27FC236}">
              <a16:creationId xmlns:a16="http://schemas.microsoft.com/office/drawing/2014/main" id="{00000000-0008-0000-0E00-000038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13" name="正方形/長方形 312">
          <a:extLst>
            <a:ext uri="{FF2B5EF4-FFF2-40B4-BE49-F238E27FC236}">
              <a16:creationId xmlns:a16="http://schemas.microsoft.com/office/drawing/2014/main" id="{00000000-0008-0000-0E00-000039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14" name="正方形/長方形 313">
          <a:extLst>
            <a:ext uri="{FF2B5EF4-FFF2-40B4-BE49-F238E27FC236}">
              <a16:creationId xmlns:a16="http://schemas.microsoft.com/office/drawing/2014/main" id="{00000000-0008-0000-0E00-00003A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15" name="正方形/長方形 314">
          <a:extLst>
            <a:ext uri="{FF2B5EF4-FFF2-40B4-BE49-F238E27FC236}">
              <a16:creationId xmlns:a16="http://schemas.microsoft.com/office/drawing/2014/main" id="{00000000-0008-0000-0E00-00003B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16" name="正方形/長方形 315">
          <a:extLst>
            <a:ext uri="{FF2B5EF4-FFF2-40B4-BE49-F238E27FC236}">
              <a16:creationId xmlns:a16="http://schemas.microsoft.com/office/drawing/2014/main" id="{00000000-0008-0000-0E00-00003C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17" name="正方形/長方形 316">
          <a:extLst>
            <a:ext uri="{FF2B5EF4-FFF2-40B4-BE49-F238E27FC236}">
              <a16:creationId xmlns:a16="http://schemas.microsoft.com/office/drawing/2014/main" id="{00000000-0008-0000-0E00-00003D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18" name="正方形/長方形 317">
          <a:extLst>
            <a:ext uri="{FF2B5EF4-FFF2-40B4-BE49-F238E27FC236}">
              <a16:creationId xmlns:a16="http://schemas.microsoft.com/office/drawing/2014/main" id="{00000000-0008-0000-0E00-00003E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19" name="テキスト ボックス 318">
          <a:extLst>
            <a:ext uri="{FF2B5EF4-FFF2-40B4-BE49-F238E27FC236}">
              <a16:creationId xmlns:a16="http://schemas.microsoft.com/office/drawing/2014/main" id="{00000000-0008-0000-0E00-00003F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20" name="直線コネクタ 319">
          <a:extLst>
            <a:ext uri="{FF2B5EF4-FFF2-40B4-BE49-F238E27FC236}">
              <a16:creationId xmlns:a16="http://schemas.microsoft.com/office/drawing/2014/main" id="{00000000-0008-0000-0E00-000040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21" name="直線コネクタ 320">
          <a:extLst>
            <a:ext uri="{FF2B5EF4-FFF2-40B4-BE49-F238E27FC236}">
              <a16:creationId xmlns:a16="http://schemas.microsoft.com/office/drawing/2014/main" id="{00000000-0008-0000-0E00-000041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22" name="テキスト ボックス 321">
          <a:extLst>
            <a:ext uri="{FF2B5EF4-FFF2-40B4-BE49-F238E27FC236}">
              <a16:creationId xmlns:a16="http://schemas.microsoft.com/office/drawing/2014/main" id="{00000000-0008-0000-0E00-000042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23" name="直線コネクタ 322">
          <a:extLst>
            <a:ext uri="{FF2B5EF4-FFF2-40B4-BE49-F238E27FC236}">
              <a16:creationId xmlns:a16="http://schemas.microsoft.com/office/drawing/2014/main" id="{00000000-0008-0000-0E00-000043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24" name="テキスト ボックス 323">
          <a:extLst>
            <a:ext uri="{FF2B5EF4-FFF2-40B4-BE49-F238E27FC236}">
              <a16:creationId xmlns:a16="http://schemas.microsoft.com/office/drawing/2014/main" id="{00000000-0008-0000-0E00-000044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25" name="直線コネクタ 324">
          <a:extLst>
            <a:ext uri="{FF2B5EF4-FFF2-40B4-BE49-F238E27FC236}">
              <a16:creationId xmlns:a16="http://schemas.microsoft.com/office/drawing/2014/main" id="{00000000-0008-0000-0E00-000045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26" name="テキスト ボックス 325">
          <a:extLst>
            <a:ext uri="{FF2B5EF4-FFF2-40B4-BE49-F238E27FC236}">
              <a16:creationId xmlns:a16="http://schemas.microsoft.com/office/drawing/2014/main" id="{00000000-0008-0000-0E00-000046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27" name="直線コネクタ 326">
          <a:extLst>
            <a:ext uri="{FF2B5EF4-FFF2-40B4-BE49-F238E27FC236}">
              <a16:creationId xmlns:a16="http://schemas.microsoft.com/office/drawing/2014/main" id="{00000000-0008-0000-0E00-000047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28" name="テキスト ボックス 327">
          <a:extLst>
            <a:ext uri="{FF2B5EF4-FFF2-40B4-BE49-F238E27FC236}">
              <a16:creationId xmlns:a16="http://schemas.microsoft.com/office/drawing/2014/main" id="{00000000-0008-0000-0E00-000048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29" name="直線コネクタ 328">
          <a:extLst>
            <a:ext uri="{FF2B5EF4-FFF2-40B4-BE49-F238E27FC236}">
              <a16:creationId xmlns:a16="http://schemas.microsoft.com/office/drawing/2014/main" id="{00000000-0008-0000-0E00-000049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30" name="テキスト ボックス 329">
          <a:extLst>
            <a:ext uri="{FF2B5EF4-FFF2-40B4-BE49-F238E27FC236}">
              <a16:creationId xmlns:a16="http://schemas.microsoft.com/office/drawing/2014/main" id="{00000000-0008-0000-0E00-00004A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31" name="【認定こども園・幼稚園・保育所】&#10;一人当たり面積グラフ枠">
          <a:extLst>
            <a:ext uri="{FF2B5EF4-FFF2-40B4-BE49-F238E27FC236}">
              <a16:creationId xmlns:a16="http://schemas.microsoft.com/office/drawing/2014/main" id="{00000000-0008-0000-0E00-00004B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117348</xdr:rowOff>
    </xdr:from>
    <xdr:to>
      <xdr:col>116</xdr:col>
      <xdr:colOff>62864</xdr:colOff>
      <xdr:row>41</xdr:row>
      <xdr:rowOff>115062</xdr:rowOff>
    </xdr:to>
    <xdr:cxnSp macro="">
      <xdr:nvCxnSpPr>
        <xdr:cNvPr id="332" name="直線コネクタ 331">
          <a:extLst>
            <a:ext uri="{FF2B5EF4-FFF2-40B4-BE49-F238E27FC236}">
              <a16:creationId xmlns:a16="http://schemas.microsoft.com/office/drawing/2014/main" id="{00000000-0008-0000-0E00-00004C010000}"/>
            </a:ext>
          </a:extLst>
        </xdr:cNvPr>
        <xdr:cNvCxnSpPr/>
      </xdr:nvCxnSpPr>
      <xdr:spPr>
        <a:xfrm flipV="1">
          <a:off x="22160864" y="5946648"/>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333" name="【認定こども園・幼稚園・保育所】&#10;一人当たり面積最小値テキスト">
          <a:extLst>
            <a:ext uri="{FF2B5EF4-FFF2-40B4-BE49-F238E27FC236}">
              <a16:creationId xmlns:a16="http://schemas.microsoft.com/office/drawing/2014/main" id="{00000000-0008-0000-0E00-00004D010000}"/>
            </a:ext>
          </a:extLst>
        </xdr:cNvPr>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334" name="直線コネクタ 333">
          <a:extLst>
            <a:ext uri="{FF2B5EF4-FFF2-40B4-BE49-F238E27FC236}">
              <a16:creationId xmlns:a16="http://schemas.microsoft.com/office/drawing/2014/main" id="{00000000-0008-0000-0E00-00004E010000}"/>
            </a:ext>
          </a:extLst>
        </xdr:cNvPr>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64025</xdr:rowOff>
    </xdr:from>
    <xdr:ext cx="469744" cy="259045"/>
    <xdr:sp macro="" textlink="">
      <xdr:nvSpPr>
        <xdr:cNvPr id="335" name="【認定こども園・幼稚園・保育所】&#10;一人当たり面積最大値テキスト">
          <a:extLst>
            <a:ext uri="{FF2B5EF4-FFF2-40B4-BE49-F238E27FC236}">
              <a16:creationId xmlns:a16="http://schemas.microsoft.com/office/drawing/2014/main" id="{00000000-0008-0000-0E00-00004F010000}"/>
            </a:ext>
          </a:extLst>
        </xdr:cNvPr>
        <xdr:cNvSpPr txBox="1"/>
      </xdr:nvSpPr>
      <xdr:spPr>
        <a:xfrm>
          <a:off x="22199600" y="572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117348</xdr:rowOff>
    </xdr:from>
    <xdr:to>
      <xdr:col>116</xdr:col>
      <xdr:colOff>152400</xdr:colOff>
      <xdr:row>34</xdr:row>
      <xdr:rowOff>117348</xdr:rowOff>
    </xdr:to>
    <xdr:cxnSp macro="">
      <xdr:nvCxnSpPr>
        <xdr:cNvPr id="336" name="直線コネクタ 335">
          <a:extLst>
            <a:ext uri="{FF2B5EF4-FFF2-40B4-BE49-F238E27FC236}">
              <a16:creationId xmlns:a16="http://schemas.microsoft.com/office/drawing/2014/main" id="{00000000-0008-0000-0E00-000050010000}"/>
            </a:ext>
          </a:extLst>
        </xdr:cNvPr>
        <xdr:cNvCxnSpPr/>
      </xdr:nvCxnSpPr>
      <xdr:spPr>
        <a:xfrm>
          <a:off x="22072600" y="594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155719</xdr:rowOff>
    </xdr:from>
    <xdr:ext cx="469744" cy="259045"/>
    <xdr:sp macro="" textlink="">
      <xdr:nvSpPr>
        <xdr:cNvPr id="337" name="【認定こども園・幼稚園・保育所】&#10;一人当たり面積平均値テキスト">
          <a:extLst>
            <a:ext uri="{FF2B5EF4-FFF2-40B4-BE49-F238E27FC236}">
              <a16:creationId xmlns:a16="http://schemas.microsoft.com/office/drawing/2014/main" id="{00000000-0008-0000-0E00-000051010000}"/>
            </a:ext>
          </a:extLst>
        </xdr:cNvPr>
        <xdr:cNvSpPr txBox="1"/>
      </xdr:nvSpPr>
      <xdr:spPr>
        <a:xfrm>
          <a:off x="22199600" y="66708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132842</xdr:rowOff>
    </xdr:from>
    <xdr:to>
      <xdr:col>116</xdr:col>
      <xdr:colOff>114300</xdr:colOff>
      <xdr:row>40</xdr:row>
      <xdr:rowOff>62992</xdr:rowOff>
    </xdr:to>
    <xdr:sp macro="" textlink="">
      <xdr:nvSpPr>
        <xdr:cNvPr id="338" name="フローチャート: 判断 337">
          <a:extLst>
            <a:ext uri="{FF2B5EF4-FFF2-40B4-BE49-F238E27FC236}">
              <a16:creationId xmlns:a16="http://schemas.microsoft.com/office/drawing/2014/main" id="{00000000-0008-0000-0E00-000052010000}"/>
            </a:ext>
          </a:extLst>
        </xdr:cNvPr>
        <xdr:cNvSpPr/>
      </xdr:nvSpPr>
      <xdr:spPr>
        <a:xfrm>
          <a:off x="221107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36</xdr:row>
      <xdr:rowOff>66548</xdr:rowOff>
    </xdr:from>
    <xdr:to>
      <xdr:col>112</xdr:col>
      <xdr:colOff>38100</xdr:colOff>
      <xdr:row>36</xdr:row>
      <xdr:rowOff>168148</xdr:rowOff>
    </xdr:to>
    <xdr:sp macro="" textlink="">
      <xdr:nvSpPr>
        <xdr:cNvPr id="339" name="フローチャート: 判断 338">
          <a:extLst>
            <a:ext uri="{FF2B5EF4-FFF2-40B4-BE49-F238E27FC236}">
              <a16:creationId xmlns:a16="http://schemas.microsoft.com/office/drawing/2014/main" id="{00000000-0008-0000-0E00-000053010000}"/>
            </a:ext>
          </a:extLst>
        </xdr:cNvPr>
        <xdr:cNvSpPr/>
      </xdr:nvSpPr>
      <xdr:spPr>
        <a:xfrm>
          <a:off x="21272500" y="623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132842</xdr:rowOff>
    </xdr:from>
    <xdr:to>
      <xdr:col>107</xdr:col>
      <xdr:colOff>101600</xdr:colOff>
      <xdr:row>40</xdr:row>
      <xdr:rowOff>62992</xdr:rowOff>
    </xdr:to>
    <xdr:sp macro="" textlink="">
      <xdr:nvSpPr>
        <xdr:cNvPr id="340" name="フローチャート: 判断 339">
          <a:extLst>
            <a:ext uri="{FF2B5EF4-FFF2-40B4-BE49-F238E27FC236}">
              <a16:creationId xmlns:a16="http://schemas.microsoft.com/office/drawing/2014/main" id="{00000000-0008-0000-0E00-000054010000}"/>
            </a:ext>
          </a:extLst>
        </xdr:cNvPr>
        <xdr:cNvSpPr/>
      </xdr:nvSpPr>
      <xdr:spPr>
        <a:xfrm>
          <a:off x="20383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114554</xdr:rowOff>
    </xdr:from>
    <xdr:to>
      <xdr:col>102</xdr:col>
      <xdr:colOff>165100</xdr:colOff>
      <xdr:row>40</xdr:row>
      <xdr:rowOff>44704</xdr:rowOff>
    </xdr:to>
    <xdr:sp macro="" textlink="">
      <xdr:nvSpPr>
        <xdr:cNvPr id="341" name="フローチャート: 判断 340">
          <a:extLst>
            <a:ext uri="{FF2B5EF4-FFF2-40B4-BE49-F238E27FC236}">
              <a16:creationId xmlns:a16="http://schemas.microsoft.com/office/drawing/2014/main" id="{00000000-0008-0000-0E00-000055010000}"/>
            </a:ext>
          </a:extLst>
        </xdr:cNvPr>
        <xdr:cNvSpPr/>
      </xdr:nvSpPr>
      <xdr:spPr>
        <a:xfrm>
          <a:off x="19494500" y="680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42" name="テキスト ボックス 341">
          <a:extLst>
            <a:ext uri="{FF2B5EF4-FFF2-40B4-BE49-F238E27FC236}">
              <a16:creationId xmlns:a16="http://schemas.microsoft.com/office/drawing/2014/main" id="{00000000-0008-0000-0E00-000056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43" name="テキスト ボックス 342">
          <a:extLst>
            <a:ext uri="{FF2B5EF4-FFF2-40B4-BE49-F238E27FC236}">
              <a16:creationId xmlns:a16="http://schemas.microsoft.com/office/drawing/2014/main" id="{00000000-0008-0000-0E00-000057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44" name="テキスト ボックス 343">
          <a:extLst>
            <a:ext uri="{FF2B5EF4-FFF2-40B4-BE49-F238E27FC236}">
              <a16:creationId xmlns:a16="http://schemas.microsoft.com/office/drawing/2014/main" id="{00000000-0008-0000-0E00-000058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45" name="テキスト ボックス 344">
          <a:extLst>
            <a:ext uri="{FF2B5EF4-FFF2-40B4-BE49-F238E27FC236}">
              <a16:creationId xmlns:a16="http://schemas.microsoft.com/office/drawing/2014/main" id="{00000000-0008-0000-0E00-000059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46" name="テキスト ボックス 345">
          <a:extLst>
            <a:ext uri="{FF2B5EF4-FFF2-40B4-BE49-F238E27FC236}">
              <a16:creationId xmlns:a16="http://schemas.microsoft.com/office/drawing/2014/main" id="{00000000-0008-0000-0E00-00005A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16256</xdr:rowOff>
    </xdr:from>
    <xdr:to>
      <xdr:col>116</xdr:col>
      <xdr:colOff>114300</xdr:colOff>
      <xdr:row>40</xdr:row>
      <xdr:rowOff>117856</xdr:rowOff>
    </xdr:to>
    <xdr:sp macro="" textlink="">
      <xdr:nvSpPr>
        <xdr:cNvPr id="347" name="楕円 346">
          <a:extLst>
            <a:ext uri="{FF2B5EF4-FFF2-40B4-BE49-F238E27FC236}">
              <a16:creationId xmlns:a16="http://schemas.microsoft.com/office/drawing/2014/main" id="{00000000-0008-0000-0E00-00005B010000}"/>
            </a:ext>
          </a:extLst>
        </xdr:cNvPr>
        <xdr:cNvSpPr/>
      </xdr:nvSpPr>
      <xdr:spPr>
        <a:xfrm>
          <a:off x="22110700" y="687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166133</xdr:rowOff>
    </xdr:from>
    <xdr:ext cx="469744" cy="259045"/>
    <xdr:sp macro="" textlink="">
      <xdr:nvSpPr>
        <xdr:cNvPr id="348" name="【認定こども園・幼稚園・保育所】&#10;一人当たり面積該当値テキスト">
          <a:extLst>
            <a:ext uri="{FF2B5EF4-FFF2-40B4-BE49-F238E27FC236}">
              <a16:creationId xmlns:a16="http://schemas.microsoft.com/office/drawing/2014/main" id="{00000000-0008-0000-0E00-00005C010000}"/>
            </a:ext>
          </a:extLst>
        </xdr:cNvPr>
        <xdr:cNvSpPr txBox="1"/>
      </xdr:nvSpPr>
      <xdr:spPr>
        <a:xfrm>
          <a:off x="22199600" y="685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16256</xdr:rowOff>
    </xdr:from>
    <xdr:to>
      <xdr:col>112</xdr:col>
      <xdr:colOff>38100</xdr:colOff>
      <xdr:row>40</xdr:row>
      <xdr:rowOff>117856</xdr:rowOff>
    </xdr:to>
    <xdr:sp macro="" textlink="">
      <xdr:nvSpPr>
        <xdr:cNvPr id="349" name="楕円 348">
          <a:extLst>
            <a:ext uri="{FF2B5EF4-FFF2-40B4-BE49-F238E27FC236}">
              <a16:creationId xmlns:a16="http://schemas.microsoft.com/office/drawing/2014/main" id="{00000000-0008-0000-0E00-00005D010000}"/>
            </a:ext>
          </a:extLst>
        </xdr:cNvPr>
        <xdr:cNvSpPr/>
      </xdr:nvSpPr>
      <xdr:spPr>
        <a:xfrm>
          <a:off x="21272500" y="687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67056</xdr:rowOff>
    </xdr:from>
    <xdr:to>
      <xdr:col>116</xdr:col>
      <xdr:colOff>63500</xdr:colOff>
      <xdr:row>40</xdr:row>
      <xdr:rowOff>67056</xdr:rowOff>
    </xdr:to>
    <xdr:cxnSp macro="">
      <xdr:nvCxnSpPr>
        <xdr:cNvPr id="350" name="直線コネクタ 349">
          <a:extLst>
            <a:ext uri="{FF2B5EF4-FFF2-40B4-BE49-F238E27FC236}">
              <a16:creationId xmlns:a16="http://schemas.microsoft.com/office/drawing/2014/main" id="{00000000-0008-0000-0E00-00005E010000}"/>
            </a:ext>
          </a:extLst>
        </xdr:cNvPr>
        <xdr:cNvCxnSpPr/>
      </xdr:nvCxnSpPr>
      <xdr:spPr>
        <a:xfrm>
          <a:off x="21323300" y="692505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16256</xdr:rowOff>
    </xdr:from>
    <xdr:to>
      <xdr:col>107</xdr:col>
      <xdr:colOff>101600</xdr:colOff>
      <xdr:row>40</xdr:row>
      <xdr:rowOff>117856</xdr:rowOff>
    </xdr:to>
    <xdr:sp macro="" textlink="">
      <xdr:nvSpPr>
        <xdr:cNvPr id="351" name="楕円 350">
          <a:extLst>
            <a:ext uri="{FF2B5EF4-FFF2-40B4-BE49-F238E27FC236}">
              <a16:creationId xmlns:a16="http://schemas.microsoft.com/office/drawing/2014/main" id="{00000000-0008-0000-0E00-00005F010000}"/>
            </a:ext>
          </a:extLst>
        </xdr:cNvPr>
        <xdr:cNvSpPr/>
      </xdr:nvSpPr>
      <xdr:spPr>
        <a:xfrm>
          <a:off x="20383500" y="687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67056</xdr:rowOff>
    </xdr:from>
    <xdr:to>
      <xdr:col>111</xdr:col>
      <xdr:colOff>177800</xdr:colOff>
      <xdr:row>40</xdr:row>
      <xdr:rowOff>67056</xdr:rowOff>
    </xdr:to>
    <xdr:cxnSp macro="">
      <xdr:nvCxnSpPr>
        <xdr:cNvPr id="352" name="直線コネクタ 351">
          <a:extLst>
            <a:ext uri="{FF2B5EF4-FFF2-40B4-BE49-F238E27FC236}">
              <a16:creationId xmlns:a16="http://schemas.microsoft.com/office/drawing/2014/main" id="{00000000-0008-0000-0E00-000060010000}"/>
            </a:ext>
          </a:extLst>
        </xdr:cNvPr>
        <xdr:cNvCxnSpPr/>
      </xdr:nvCxnSpPr>
      <xdr:spPr>
        <a:xfrm>
          <a:off x="20434300" y="69250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35</xdr:row>
      <xdr:rowOff>13225</xdr:rowOff>
    </xdr:from>
    <xdr:ext cx="469744" cy="259045"/>
    <xdr:sp macro="" textlink="">
      <xdr:nvSpPr>
        <xdr:cNvPr id="353" name="n_1aveValue【認定こども園・幼稚園・保育所】&#10;一人当たり面積">
          <a:extLst>
            <a:ext uri="{FF2B5EF4-FFF2-40B4-BE49-F238E27FC236}">
              <a16:creationId xmlns:a16="http://schemas.microsoft.com/office/drawing/2014/main" id="{00000000-0008-0000-0E00-000061010000}"/>
            </a:ext>
          </a:extLst>
        </xdr:cNvPr>
        <xdr:cNvSpPr txBox="1"/>
      </xdr:nvSpPr>
      <xdr:spPr>
        <a:xfrm>
          <a:off x="21075727" y="601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79519</xdr:rowOff>
    </xdr:from>
    <xdr:ext cx="469744" cy="259045"/>
    <xdr:sp macro="" textlink="">
      <xdr:nvSpPr>
        <xdr:cNvPr id="354" name="n_2aveValue【認定こども園・幼稚園・保育所】&#10;一人当たり面積">
          <a:extLst>
            <a:ext uri="{FF2B5EF4-FFF2-40B4-BE49-F238E27FC236}">
              <a16:creationId xmlns:a16="http://schemas.microsoft.com/office/drawing/2014/main" id="{00000000-0008-0000-0E00-000062010000}"/>
            </a:ext>
          </a:extLst>
        </xdr:cNvPr>
        <xdr:cNvSpPr txBox="1"/>
      </xdr:nvSpPr>
      <xdr:spPr>
        <a:xfrm>
          <a:off x="20199427" y="659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61231</xdr:rowOff>
    </xdr:from>
    <xdr:ext cx="469744" cy="259045"/>
    <xdr:sp macro="" textlink="">
      <xdr:nvSpPr>
        <xdr:cNvPr id="355" name="n_3aveValue【認定こども園・幼稚園・保育所】&#10;一人当たり面積">
          <a:extLst>
            <a:ext uri="{FF2B5EF4-FFF2-40B4-BE49-F238E27FC236}">
              <a16:creationId xmlns:a16="http://schemas.microsoft.com/office/drawing/2014/main" id="{00000000-0008-0000-0E00-000063010000}"/>
            </a:ext>
          </a:extLst>
        </xdr:cNvPr>
        <xdr:cNvSpPr txBox="1"/>
      </xdr:nvSpPr>
      <xdr:spPr>
        <a:xfrm>
          <a:off x="19310427" y="657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108983</xdr:rowOff>
    </xdr:from>
    <xdr:ext cx="469744" cy="259045"/>
    <xdr:sp macro="" textlink="">
      <xdr:nvSpPr>
        <xdr:cNvPr id="356" name="n_1mainValue【認定こども園・幼稚園・保育所】&#10;一人当たり面積">
          <a:extLst>
            <a:ext uri="{FF2B5EF4-FFF2-40B4-BE49-F238E27FC236}">
              <a16:creationId xmlns:a16="http://schemas.microsoft.com/office/drawing/2014/main" id="{00000000-0008-0000-0E00-000064010000}"/>
            </a:ext>
          </a:extLst>
        </xdr:cNvPr>
        <xdr:cNvSpPr txBox="1"/>
      </xdr:nvSpPr>
      <xdr:spPr>
        <a:xfrm>
          <a:off x="21075727" y="696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108983</xdr:rowOff>
    </xdr:from>
    <xdr:ext cx="469744" cy="259045"/>
    <xdr:sp macro="" textlink="">
      <xdr:nvSpPr>
        <xdr:cNvPr id="357" name="n_2mainValue【認定こども園・幼稚園・保育所】&#10;一人当たり面積">
          <a:extLst>
            <a:ext uri="{FF2B5EF4-FFF2-40B4-BE49-F238E27FC236}">
              <a16:creationId xmlns:a16="http://schemas.microsoft.com/office/drawing/2014/main" id="{00000000-0008-0000-0E00-000065010000}"/>
            </a:ext>
          </a:extLst>
        </xdr:cNvPr>
        <xdr:cNvSpPr txBox="1"/>
      </xdr:nvSpPr>
      <xdr:spPr>
        <a:xfrm>
          <a:off x="20199427" y="696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58" name="正方形/長方形 357">
          <a:extLst>
            <a:ext uri="{FF2B5EF4-FFF2-40B4-BE49-F238E27FC236}">
              <a16:creationId xmlns:a16="http://schemas.microsoft.com/office/drawing/2014/main" id="{00000000-0008-0000-0E00-000066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59" name="正方形/長方形 358">
          <a:extLst>
            <a:ext uri="{FF2B5EF4-FFF2-40B4-BE49-F238E27FC236}">
              <a16:creationId xmlns:a16="http://schemas.microsoft.com/office/drawing/2014/main" id="{00000000-0008-0000-0E00-000067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60" name="正方形/長方形 359">
          <a:extLst>
            <a:ext uri="{FF2B5EF4-FFF2-40B4-BE49-F238E27FC236}">
              <a16:creationId xmlns:a16="http://schemas.microsoft.com/office/drawing/2014/main" id="{00000000-0008-0000-0E00-000068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61" name="正方形/長方形 360">
          <a:extLst>
            <a:ext uri="{FF2B5EF4-FFF2-40B4-BE49-F238E27FC236}">
              <a16:creationId xmlns:a16="http://schemas.microsoft.com/office/drawing/2014/main" id="{00000000-0008-0000-0E00-000069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62" name="正方形/長方形 361">
          <a:extLst>
            <a:ext uri="{FF2B5EF4-FFF2-40B4-BE49-F238E27FC236}">
              <a16:creationId xmlns:a16="http://schemas.microsoft.com/office/drawing/2014/main" id="{00000000-0008-0000-0E00-00006A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63" name="正方形/長方形 362">
          <a:extLst>
            <a:ext uri="{FF2B5EF4-FFF2-40B4-BE49-F238E27FC236}">
              <a16:creationId xmlns:a16="http://schemas.microsoft.com/office/drawing/2014/main" id="{00000000-0008-0000-0E00-00006B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64" name="正方形/長方形 363">
          <a:extLst>
            <a:ext uri="{FF2B5EF4-FFF2-40B4-BE49-F238E27FC236}">
              <a16:creationId xmlns:a16="http://schemas.microsoft.com/office/drawing/2014/main" id="{00000000-0008-0000-0E00-00006C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65" name="正方形/長方形 364">
          <a:extLst>
            <a:ext uri="{FF2B5EF4-FFF2-40B4-BE49-F238E27FC236}">
              <a16:creationId xmlns:a16="http://schemas.microsoft.com/office/drawing/2014/main" id="{00000000-0008-0000-0E00-00006D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66" name="テキスト ボックス 365">
          <a:extLst>
            <a:ext uri="{FF2B5EF4-FFF2-40B4-BE49-F238E27FC236}">
              <a16:creationId xmlns:a16="http://schemas.microsoft.com/office/drawing/2014/main" id="{00000000-0008-0000-0E00-00006E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67" name="直線コネクタ 366">
          <a:extLst>
            <a:ext uri="{FF2B5EF4-FFF2-40B4-BE49-F238E27FC236}">
              <a16:creationId xmlns:a16="http://schemas.microsoft.com/office/drawing/2014/main" id="{00000000-0008-0000-0E00-00006F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68" name="テキスト ボックス 367">
          <a:extLst>
            <a:ext uri="{FF2B5EF4-FFF2-40B4-BE49-F238E27FC236}">
              <a16:creationId xmlns:a16="http://schemas.microsoft.com/office/drawing/2014/main" id="{00000000-0008-0000-0E00-000070010000}"/>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69" name="直線コネクタ 368">
          <a:extLst>
            <a:ext uri="{FF2B5EF4-FFF2-40B4-BE49-F238E27FC236}">
              <a16:creationId xmlns:a16="http://schemas.microsoft.com/office/drawing/2014/main" id="{00000000-0008-0000-0E00-000071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70" name="テキスト ボックス 369">
          <a:extLst>
            <a:ext uri="{FF2B5EF4-FFF2-40B4-BE49-F238E27FC236}">
              <a16:creationId xmlns:a16="http://schemas.microsoft.com/office/drawing/2014/main" id="{00000000-0008-0000-0E00-00007201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71" name="直線コネクタ 370">
          <a:extLst>
            <a:ext uri="{FF2B5EF4-FFF2-40B4-BE49-F238E27FC236}">
              <a16:creationId xmlns:a16="http://schemas.microsoft.com/office/drawing/2014/main" id="{00000000-0008-0000-0E00-000073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72" name="テキスト ボックス 371">
          <a:extLst>
            <a:ext uri="{FF2B5EF4-FFF2-40B4-BE49-F238E27FC236}">
              <a16:creationId xmlns:a16="http://schemas.microsoft.com/office/drawing/2014/main" id="{00000000-0008-0000-0E00-000074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73" name="直線コネクタ 372">
          <a:extLst>
            <a:ext uri="{FF2B5EF4-FFF2-40B4-BE49-F238E27FC236}">
              <a16:creationId xmlns:a16="http://schemas.microsoft.com/office/drawing/2014/main" id="{00000000-0008-0000-0E00-000075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74" name="テキスト ボックス 373">
          <a:extLst>
            <a:ext uri="{FF2B5EF4-FFF2-40B4-BE49-F238E27FC236}">
              <a16:creationId xmlns:a16="http://schemas.microsoft.com/office/drawing/2014/main" id="{00000000-0008-0000-0E00-000076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75" name="直線コネクタ 374">
          <a:extLst>
            <a:ext uri="{FF2B5EF4-FFF2-40B4-BE49-F238E27FC236}">
              <a16:creationId xmlns:a16="http://schemas.microsoft.com/office/drawing/2014/main" id="{00000000-0008-0000-0E00-000077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76" name="テキスト ボックス 375">
          <a:extLst>
            <a:ext uri="{FF2B5EF4-FFF2-40B4-BE49-F238E27FC236}">
              <a16:creationId xmlns:a16="http://schemas.microsoft.com/office/drawing/2014/main" id="{00000000-0008-0000-0E00-000078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77" name="直線コネクタ 376">
          <a:extLst>
            <a:ext uri="{FF2B5EF4-FFF2-40B4-BE49-F238E27FC236}">
              <a16:creationId xmlns:a16="http://schemas.microsoft.com/office/drawing/2014/main" id="{00000000-0008-0000-0E00-000079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378" name="テキスト ボックス 377">
          <a:extLst>
            <a:ext uri="{FF2B5EF4-FFF2-40B4-BE49-F238E27FC236}">
              <a16:creationId xmlns:a16="http://schemas.microsoft.com/office/drawing/2014/main" id="{00000000-0008-0000-0E00-00007A01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79" name="直線コネクタ 378">
          <a:extLst>
            <a:ext uri="{FF2B5EF4-FFF2-40B4-BE49-F238E27FC236}">
              <a16:creationId xmlns:a16="http://schemas.microsoft.com/office/drawing/2014/main" id="{00000000-0008-0000-0E00-00007B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80" name="テキスト ボックス 379">
          <a:extLst>
            <a:ext uri="{FF2B5EF4-FFF2-40B4-BE49-F238E27FC236}">
              <a16:creationId xmlns:a16="http://schemas.microsoft.com/office/drawing/2014/main" id="{00000000-0008-0000-0E00-00007C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81" name="【学校施設】&#10;有形固定資産減価償却率グラフ枠">
          <a:extLst>
            <a:ext uri="{FF2B5EF4-FFF2-40B4-BE49-F238E27FC236}">
              <a16:creationId xmlns:a16="http://schemas.microsoft.com/office/drawing/2014/main" id="{00000000-0008-0000-0E00-00007D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15240</xdr:rowOff>
    </xdr:from>
    <xdr:to>
      <xdr:col>85</xdr:col>
      <xdr:colOff>126364</xdr:colOff>
      <xdr:row>64</xdr:row>
      <xdr:rowOff>167640</xdr:rowOff>
    </xdr:to>
    <xdr:cxnSp macro="">
      <xdr:nvCxnSpPr>
        <xdr:cNvPr id="382" name="直線コネクタ 381">
          <a:extLst>
            <a:ext uri="{FF2B5EF4-FFF2-40B4-BE49-F238E27FC236}">
              <a16:creationId xmlns:a16="http://schemas.microsoft.com/office/drawing/2014/main" id="{00000000-0008-0000-0E00-00007E010000}"/>
            </a:ext>
          </a:extLst>
        </xdr:cNvPr>
        <xdr:cNvCxnSpPr/>
      </xdr:nvCxnSpPr>
      <xdr:spPr>
        <a:xfrm flipV="1">
          <a:off x="16318864" y="978789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65</xdr:row>
      <xdr:rowOff>17</xdr:rowOff>
    </xdr:from>
    <xdr:ext cx="405111" cy="259045"/>
    <xdr:sp macro="" textlink="">
      <xdr:nvSpPr>
        <xdr:cNvPr id="383" name="【学校施設】&#10;有形固定資産減価償却率最小値テキスト">
          <a:extLst>
            <a:ext uri="{FF2B5EF4-FFF2-40B4-BE49-F238E27FC236}">
              <a16:creationId xmlns:a16="http://schemas.microsoft.com/office/drawing/2014/main" id="{00000000-0008-0000-0E00-00007F010000}"/>
            </a:ext>
          </a:extLst>
        </xdr:cNvPr>
        <xdr:cNvSpPr txBox="1"/>
      </xdr:nvSpPr>
      <xdr:spPr>
        <a:xfrm>
          <a:off x="16357600" y="1114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167640</xdr:rowOff>
    </xdr:from>
    <xdr:to>
      <xdr:col>86</xdr:col>
      <xdr:colOff>25400</xdr:colOff>
      <xdr:row>64</xdr:row>
      <xdr:rowOff>167640</xdr:rowOff>
    </xdr:to>
    <xdr:cxnSp macro="">
      <xdr:nvCxnSpPr>
        <xdr:cNvPr id="384" name="直線コネクタ 383">
          <a:extLst>
            <a:ext uri="{FF2B5EF4-FFF2-40B4-BE49-F238E27FC236}">
              <a16:creationId xmlns:a16="http://schemas.microsoft.com/office/drawing/2014/main" id="{00000000-0008-0000-0E00-000080010000}"/>
            </a:ext>
          </a:extLst>
        </xdr:cNvPr>
        <xdr:cNvCxnSpPr/>
      </xdr:nvCxnSpPr>
      <xdr:spPr>
        <a:xfrm>
          <a:off x="16230600" y="1114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133367</xdr:rowOff>
    </xdr:from>
    <xdr:ext cx="405111" cy="259045"/>
    <xdr:sp macro="" textlink="">
      <xdr:nvSpPr>
        <xdr:cNvPr id="385" name="【学校施設】&#10;有形固定資産減価償却率最大値テキスト">
          <a:extLst>
            <a:ext uri="{FF2B5EF4-FFF2-40B4-BE49-F238E27FC236}">
              <a16:creationId xmlns:a16="http://schemas.microsoft.com/office/drawing/2014/main" id="{00000000-0008-0000-0E00-000081010000}"/>
            </a:ext>
          </a:extLst>
        </xdr:cNvPr>
        <xdr:cNvSpPr txBox="1"/>
      </xdr:nvSpPr>
      <xdr:spPr>
        <a:xfrm>
          <a:off x="16357600" y="9563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15240</xdr:rowOff>
    </xdr:from>
    <xdr:to>
      <xdr:col>86</xdr:col>
      <xdr:colOff>25400</xdr:colOff>
      <xdr:row>57</xdr:row>
      <xdr:rowOff>15240</xdr:rowOff>
    </xdr:to>
    <xdr:cxnSp macro="">
      <xdr:nvCxnSpPr>
        <xdr:cNvPr id="386" name="直線コネクタ 385">
          <a:extLst>
            <a:ext uri="{FF2B5EF4-FFF2-40B4-BE49-F238E27FC236}">
              <a16:creationId xmlns:a16="http://schemas.microsoft.com/office/drawing/2014/main" id="{00000000-0008-0000-0E00-000082010000}"/>
            </a:ext>
          </a:extLst>
        </xdr:cNvPr>
        <xdr:cNvCxnSpPr/>
      </xdr:nvCxnSpPr>
      <xdr:spPr>
        <a:xfrm>
          <a:off x="16230600" y="9787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3827</xdr:rowOff>
    </xdr:from>
    <xdr:ext cx="405111" cy="259045"/>
    <xdr:sp macro="" textlink="">
      <xdr:nvSpPr>
        <xdr:cNvPr id="387" name="【学校施設】&#10;有形固定資産減価償却率平均値テキスト">
          <a:extLst>
            <a:ext uri="{FF2B5EF4-FFF2-40B4-BE49-F238E27FC236}">
              <a16:creationId xmlns:a16="http://schemas.microsoft.com/office/drawing/2014/main" id="{00000000-0008-0000-0E00-000083010000}"/>
            </a:ext>
          </a:extLst>
        </xdr:cNvPr>
        <xdr:cNvSpPr txBox="1"/>
      </xdr:nvSpPr>
      <xdr:spPr>
        <a:xfrm>
          <a:off x="16357600" y="1029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25400</xdr:rowOff>
    </xdr:from>
    <xdr:to>
      <xdr:col>85</xdr:col>
      <xdr:colOff>177800</xdr:colOff>
      <xdr:row>60</xdr:row>
      <xdr:rowOff>127000</xdr:rowOff>
    </xdr:to>
    <xdr:sp macro="" textlink="">
      <xdr:nvSpPr>
        <xdr:cNvPr id="388" name="フローチャート: 判断 387">
          <a:extLst>
            <a:ext uri="{FF2B5EF4-FFF2-40B4-BE49-F238E27FC236}">
              <a16:creationId xmlns:a16="http://schemas.microsoft.com/office/drawing/2014/main" id="{00000000-0008-0000-0E00-000084010000}"/>
            </a:ext>
          </a:extLst>
        </xdr:cNvPr>
        <xdr:cNvSpPr/>
      </xdr:nvSpPr>
      <xdr:spPr>
        <a:xfrm>
          <a:off x="16268700" y="1031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55880</xdr:rowOff>
    </xdr:from>
    <xdr:to>
      <xdr:col>81</xdr:col>
      <xdr:colOff>101600</xdr:colOff>
      <xdr:row>60</xdr:row>
      <xdr:rowOff>157480</xdr:rowOff>
    </xdr:to>
    <xdr:sp macro="" textlink="">
      <xdr:nvSpPr>
        <xdr:cNvPr id="389" name="フローチャート: 判断 388">
          <a:extLst>
            <a:ext uri="{FF2B5EF4-FFF2-40B4-BE49-F238E27FC236}">
              <a16:creationId xmlns:a16="http://schemas.microsoft.com/office/drawing/2014/main" id="{00000000-0008-0000-0E00-000085010000}"/>
            </a:ext>
          </a:extLst>
        </xdr:cNvPr>
        <xdr:cNvSpPr/>
      </xdr:nvSpPr>
      <xdr:spPr>
        <a:xfrm>
          <a:off x="15430500" y="1034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82550</xdr:rowOff>
    </xdr:from>
    <xdr:to>
      <xdr:col>76</xdr:col>
      <xdr:colOff>165100</xdr:colOff>
      <xdr:row>61</xdr:row>
      <xdr:rowOff>12700</xdr:rowOff>
    </xdr:to>
    <xdr:sp macro="" textlink="">
      <xdr:nvSpPr>
        <xdr:cNvPr id="390" name="フローチャート: 判断 389">
          <a:extLst>
            <a:ext uri="{FF2B5EF4-FFF2-40B4-BE49-F238E27FC236}">
              <a16:creationId xmlns:a16="http://schemas.microsoft.com/office/drawing/2014/main" id="{00000000-0008-0000-0E00-000086010000}"/>
            </a:ext>
          </a:extLst>
        </xdr:cNvPr>
        <xdr:cNvSpPr/>
      </xdr:nvSpPr>
      <xdr:spPr>
        <a:xfrm>
          <a:off x="145415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170180</xdr:rowOff>
    </xdr:from>
    <xdr:to>
      <xdr:col>72</xdr:col>
      <xdr:colOff>38100</xdr:colOff>
      <xdr:row>61</xdr:row>
      <xdr:rowOff>100330</xdr:rowOff>
    </xdr:to>
    <xdr:sp macro="" textlink="">
      <xdr:nvSpPr>
        <xdr:cNvPr id="391" name="フローチャート: 判断 390">
          <a:extLst>
            <a:ext uri="{FF2B5EF4-FFF2-40B4-BE49-F238E27FC236}">
              <a16:creationId xmlns:a16="http://schemas.microsoft.com/office/drawing/2014/main" id="{00000000-0008-0000-0E00-000087010000}"/>
            </a:ext>
          </a:extLst>
        </xdr:cNvPr>
        <xdr:cNvSpPr/>
      </xdr:nvSpPr>
      <xdr:spPr>
        <a:xfrm>
          <a:off x="136525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92" name="テキスト ボックス 391">
          <a:extLst>
            <a:ext uri="{FF2B5EF4-FFF2-40B4-BE49-F238E27FC236}">
              <a16:creationId xmlns:a16="http://schemas.microsoft.com/office/drawing/2014/main" id="{00000000-0008-0000-0E00-000088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93" name="テキスト ボックス 392">
          <a:extLst>
            <a:ext uri="{FF2B5EF4-FFF2-40B4-BE49-F238E27FC236}">
              <a16:creationId xmlns:a16="http://schemas.microsoft.com/office/drawing/2014/main" id="{00000000-0008-0000-0E00-000089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94" name="テキスト ボックス 393">
          <a:extLst>
            <a:ext uri="{FF2B5EF4-FFF2-40B4-BE49-F238E27FC236}">
              <a16:creationId xmlns:a16="http://schemas.microsoft.com/office/drawing/2014/main" id="{00000000-0008-0000-0E00-00008A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95" name="テキスト ボックス 394">
          <a:extLst>
            <a:ext uri="{FF2B5EF4-FFF2-40B4-BE49-F238E27FC236}">
              <a16:creationId xmlns:a16="http://schemas.microsoft.com/office/drawing/2014/main" id="{00000000-0008-0000-0E00-00008B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96" name="テキスト ボックス 395">
          <a:extLst>
            <a:ext uri="{FF2B5EF4-FFF2-40B4-BE49-F238E27FC236}">
              <a16:creationId xmlns:a16="http://schemas.microsoft.com/office/drawing/2014/main" id="{00000000-0008-0000-0E00-00008C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25400</xdr:rowOff>
    </xdr:from>
    <xdr:to>
      <xdr:col>85</xdr:col>
      <xdr:colOff>177800</xdr:colOff>
      <xdr:row>58</xdr:row>
      <xdr:rowOff>127000</xdr:rowOff>
    </xdr:to>
    <xdr:sp macro="" textlink="">
      <xdr:nvSpPr>
        <xdr:cNvPr id="397" name="楕円 396">
          <a:extLst>
            <a:ext uri="{FF2B5EF4-FFF2-40B4-BE49-F238E27FC236}">
              <a16:creationId xmlns:a16="http://schemas.microsoft.com/office/drawing/2014/main" id="{00000000-0008-0000-0E00-00008D010000}"/>
            </a:ext>
          </a:extLst>
        </xdr:cNvPr>
        <xdr:cNvSpPr/>
      </xdr:nvSpPr>
      <xdr:spPr>
        <a:xfrm>
          <a:off x="162687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48277</xdr:rowOff>
    </xdr:from>
    <xdr:ext cx="405111" cy="259045"/>
    <xdr:sp macro="" textlink="">
      <xdr:nvSpPr>
        <xdr:cNvPr id="398" name="【学校施設】&#10;有形固定資産減価償却率該当値テキスト">
          <a:extLst>
            <a:ext uri="{FF2B5EF4-FFF2-40B4-BE49-F238E27FC236}">
              <a16:creationId xmlns:a16="http://schemas.microsoft.com/office/drawing/2014/main" id="{00000000-0008-0000-0E00-00008E010000}"/>
            </a:ext>
          </a:extLst>
        </xdr:cNvPr>
        <xdr:cNvSpPr txBox="1"/>
      </xdr:nvSpPr>
      <xdr:spPr>
        <a:xfrm>
          <a:off x="16357600" y="982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120650</xdr:rowOff>
    </xdr:from>
    <xdr:to>
      <xdr:col>81</xdr:col>
      <xdr:colOff>101600</xdr:colOff>
      <xdr:row>58</xdr:row>
      <xdr:rowOff>50800</xdr:rowOff>
    </xdr:to>
    <xdr:sp macro="" textlink="">
      <xdr:nvSpPr>
        <xdr:cNvPr id="399" name="楕円 398">
          <a:extLst>
            <a:ext uri="{FF2B5EF4-FFF2-40B4-BE49-F238E27FC236}">
              <a16:creationId xmlns:a16="http://schemas.microsoft.com/office/drawing/2014/main" id="{00000000-0008-0000-0E00-00008F010000}"/>
            </a:ext>
          </a:extLst>
        </xdr:cNvPr>
        <xdr:cNvSpPr/>
      </xdr:nvSpPr>
      <xdr:spPr>
        <a:xfrm>
          <a:off x="154305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0</xdr:rowOff>
    </xdr:from>
    <xdr:to>
      <xdr:col>85</xdr:col>
      <xdr:colOff>127000</xdr:colOff>
      <xdr:row>58</xdr:row>
      <xdr:rowOff>76200</xdr:rowOff>
    </xdr:to>
    <xdr:cxnSp macro="">
      <xdr:nvCxnSpPr>
        <xdr:cNvPr id="400" name="直線コネクタ 399">
          <a:extLst>
            <a:ext uri="{FF2B5EF4-FFF2-40B4-BE49-F238E27FC236}">
              <a16:creationId xmlns:a16="http://schemas.microsoft.com/office/drawing/2014/main" id="{00000000-0008-0000-0E00-000090010000}"/>
            </a:ext>
          </a:extLst>
        </xdr:cNvPr>
        <xdr:cNvCxnSpPr/>
      </xdr:nvCxnSpPr>
      <xdr:spPr>
        <a:xfrm>
          <a:off x="15481300" y="99441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97790</xdr:rowOff>
    </xdr:from>
    <xdr:to>
      <xdr:col>76</xdr:col>
      <xdr:colOff>165100</xdr:colOff>
      <xdr:row>58</xdr:row>
      <xdr:rowOff>27940</xdr:rowOff>
    </xdr:to>
    <xdr:sp macro="" textlink="">
      <xdr:nvSpPr>
        <xdr:cNvPr id="401" name="楕円 400">
          <a:extLst>
            <a:ext uri="{FF2B5EF4-FFF2-40B4-BE49-F238E27FC236}">
              <a16:creationId xmlns:a16="http://schemas.microsoft.com/office/drawing/2014/main" id="{00000000-0008-0000-0E00-000091010000}"/>
            </a:ext>
          </a:extLst>
        </xdr:cNvPr>
        <xdr:cNvSpPr/>
      </xdr:nvSpPr>
      <xdr:spPr>
        <a:xfrm>
          <a:off x="14541500" y="987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148590</xdr:rowOff>
    </xdr:from>
    <xdr:to>
      <xdr:col>81</xdr:col>
      <xdr:colOff>50800</xdr:colOff>
      <xdr:row>58</xdr:row>
      <xdr:rowOff>0</xdr:rowOff>
    </xdr:to>
    <xdr:cxnSp macro="">
      <xdr:nvCxnSpPr>
        <xdr:cNvPr id="402" name="直線コネクタ 401">
          <a:extLst>
            <a:ext uri="{FF2B5EF4-FFF2-40B4-BE49-F238E27FC236}">
              <a16:creationId xmlns:a16="http://schemas.microsoft.com/office/drawing/2014/main" id="{00000000-0008-0000-0E00-000092010000}"/>
            </a:ext>
          </a:extLst>
        </xdr:cNvPr>
        <xdr:cNvCxnSpPr/>
      </xdr:nvCxnSpPr>
      <xdr:spPr>
        <a:xfrm>
          <a:off x="14592300" y="99212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148607</xdr:rowOff>
    </xdr:from>
    <xdr:ext cx="405111" cy="259045"/>
    <xdr:sp macro="" textlink="">
      <xdr:nvSpPr>
        <xdr:cNvPr id="403" name="n_1aveValue【学校施設】&#10;有形固定資産減価償却率">
          <a:extLst>
            <a:ext uri="{FF2B5EF4-FFF2-40B4-BE49-F238E27FC236}">
              <a16:creationId xmlns:a16="http://schemas.microsoft.com/office/drawing/2014/main" id="{00000000-0008-0000-0E00-000093010000}"/>
            </a:ext>
          </a:extLst>
        </xdr:cNvPr>
        <xdr:cNvSpPr txBox="1"/>
      </xdr:nvSpPr>
      <xdr:spPr>
        <a:xfrm>
          <a:off x="15266044" y="1043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3827</xdr:rowOff>
    </xdr:from>
    <xdr:ext cx="405111" cy="259045"/>
    <xdr:sp macro="" textlink="">
      <xdr:nvSpPr>
        <xdr:cNvPr id="404" name="n_2aveValue【学校施設】&#10;有形固定資産減価償却率">
          <a:extLst>
            <a:ext uri="{FF2B5EF4-FFF2-40B4-BE49-F238E27FC236}">
              <a16:creationId xmlns:a16="http://schemas.microsoft.com/office/drawing/2014/main" id="{00000000-0008-0000-0E00-000094010000}"/>
            </a:ext>
          </a:extLst>
        </xdr:cNvPr>
        <xdr:cNvSpPr txBox="1"/>
      </xdr:nvSpPr>
      <xdr:spPr>
        <a:xfrm>
          <a:off x="14389744" y="1046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116857</xdr:rowOff>
    </xdr:from>
    <xdr:ext cx="405111" cy="259045"/>
    <xdr:sp macro="" textlink="">
      <xdr:nvSpPr>
        <xdr:cNvPr id="405" name="n_3aveValue【学校施設】&#10;有形固定資産減価償却率">
          <a:extLst>
            <a:ext uri="{FF2B5EF4-FFF2-40B4-BE49-F238E27FC236}">
              <a16:creationId xmlns:a16="http://schemas.microsoft.com/office/drawing/2014/main" id="{00000000-0008-0000-0E00-000095010000}"/>
            </a:ext>
          </a:extLst>
        </xdr:cNvPr>
        <xdr:cNvSpPr txBox="1"/>
      </xdr:nvSpPr>
      <xdr:spPr>
        <a:xfrm>
          <a:off x="13500744" y="10232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67327</xdr:rowOff>
    </xdr:from>
    <xdr:ext cx="405111" cy="259045"/>
    <xdr:sp macro="" textlink="">
      <xdr:nvSpPr>
        <xdr:cNvPr id="406" name="n_1mainValue【学校施設】&#10;有形固定資産減価償却率">
          <a:extLst>
            <a:ext uri="{FF2B5EF4-FFF2-40B4-BE49-F238E27FC236}">
              <a16:creationId xmlns:a16="http://schemas.microsoft.com/office/drawing/2014/main" id="{00000000-0008-0000-0E00-000096010000}"/>
            </a:ext>
          </a:extLst>
        </xdr:cNvPr>
        <xdr:cNvSpPr txBox="1"/>
      </xdr:nvSpPr>
      <xdr:spPr>
        <a:xfrm>
          <a:off x="15266044" y="966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44467</xdr:rowOff>
    </xdr:from>
    <xdr:ext cx="405111" cy="259045"/>
    <xdr:sp macro="" textlink="">
      <xdr:nvSpPr>
        <xdr:cNvPr id="407" name="n_2mainValue【学校施設】&#10;有形固定資産減価償却率">
          <a:extLst>
            <a:ext uri="{FF2B5EF4-FFF2-40B4-BE49-F238E27FC236}">
              <a16:creationId xmlns:a16="http://schemas.microsoft.com/office/drawing/2014/main" id="{00000000-0008-0000-0E00-000097010000}"/>
            </a:ext>
          </a:extLst>
        </xdr:cNvPr>
        <xdr:cNvSpPr txBox="1"/>
      </xdr:nvSpPr>
      <xdr:spPr>
        <a:xfrm>
          <a:off x="14389744" y="964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08" name="正方形/長方形 407">
          <a:extLst>
            <a:ext uri="{FF2B5EF4-FFF2-40B4-BE49-F238E27FC236}">
              <a16:creationId xmlns:a16="http://schemas.microsoft.com/office/drawing/2014/main" id="{00000000-0008-0000-0E00-000098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09" name="正方形/長方形 408">
          <a:extLst>
            <a:ext uri="{FF2B5EF4-FFF2-40B4-BE49-F238E27FC236}">
              <a16:creationId xmlns:a16="http://schemas.microsoft.com/office/drawing/2014/main" id="{00000000-0008-0000-0E00-000099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10" name="正方形/長方形 409">
          <a:extLst>
            <a:ext uri="{FF2B5EF4-FFF2-40B4-BE49-F238E27FC236}">
              <a16:creationId xmlns:a16="http://schemas.microsoft.com/office/drawing/2014/main" id="{00000000-0008-0000-0E00-00009A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11" name="正方形/長方形 410">
          <a:extLst>
            <a:ext uri="{FF2B5EF4-FFF2-40B4-BE49-F238E27FC236}">
              <a16:creationId xmlns:a16="http://schemas.microsoft.com/office/drawing/2014/main" id="{00000000-0008-0000-0E00-00009B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12" name="正方形/長方形 411">
          <a:extLst>
            <a:ext uri="{FF2B5EF4-FFF2-40B4-BE49-F238E27FC236}">
              <a16:creationId xmlns:a16="http://schemas.microsoft.com/office/drawing/2014/main" id="{00000000-0008-0000-0E00-00009C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13" name="正方形/長方形 412">
          <a:extLst>
            <a:ext uri="{FF2B5EF4-FFF2-40B4-BE49-F238E27FC236}">
              <a16:creationId xmlns:a16="http://schemas.microsoft.com/office/drawing/2014/main" id="{00000000-0008-0000-0E00-00009D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14" name="正方形/長方形 413">
          <a:extLst>
            <a:ext uri="{FF2B5EF4-FFF2-40B4-BE49-F238E27FC236}">
              <a16:creationId xmlns:a16="http://schemas.microsoft.com/office/drawing/2014/main" id="{00000000-0008-0000-0E00-00009E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15" name="正方形/長方形 414">
          <a:extLst>
            <a:ext uri="{FF2B5EF4-FFF2-40B4-BE49-F238E27FC236}">
              <a16:creationId xmlns:a16="http://schemas.microsoft.com/office/drawing/2014/main" id="{00000000-0008-0000-0E00-00009F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16" name="テキスト ボックス 415">
          <a:extLst>
            <a:ext uri="{FF2B5EF4-FFF2-40B4-BE49-F238E27FC236}">
              <a16:creationId xmlns:a16="http://schemas.microsoft.com/office/drawing/2014/main" id="{00000000-0008-0000-0E00-0000A0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17" name="直線コネクタ 416">
          <a:extLst>
            <a:ext uri="{FF2B5EF4-FFF2-40B4-BE49-F238E27FC236}">
              <a16:creationId xmlns:a16="http://schemas.microsoft.com/office/drawing/2014/main" id="{00000000-0008-0000-0E00-0000A1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18" name="テキスト ボックス 417">
          <a:extLst>
            <a:ext uri="{FF2B5EF4-FFF2-40B4-BE49-F238E27FC236}">
              <a16:creationId xmlns:a16="http://schemas.microsoft.com/office/drawing/2014/main" id="{00000000-0008-0000-0E00-0000A201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19" name="直線コネクタ 418">
          <a:extLst>
            <a:ext uri="{FF2B5EF4-FFF2-40B4-BE49-F238E27FC236}">
              <a16:creationId xmlns:a16="http://schemas.microsoft.com/office/drawing/2014/main" id="{00000000-0008-0000-0E00-0000A301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20" name="テキスト ボックス 419">
          <a:extLst>
            <a:ext uri="{FF2B5EF4-FFF2-40B4-BE49-F238E27FC236}">
              <a16:creationId xmlns:a16="http://schemas.microsoft.com/office/drawing/2014/main" id="{00000000-0008-0000-0E00-0000A401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21" name="直線コネクタ 420">
          <a:extLst>
            <a:ext uri="{FF2B5EF4-FFF2-40B4-BE49-F238E27FC236}">
              <a16:creationId xmlns:a16="http://schemas.microsoft.com/office/drawing/2014/main" id="{00000000-0008-0000-0E00-0000A501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22" name="テキスト ボックス 421">
          <a:extLst>
            <a:ext uri="{FF2B5EF4-FFF2-40B4-BE49-F238E27FC236}">
              <a16:creationId xmlns:a16="http://schemas.microsoft.com/office/drawing/2014/main" id="{00000000-0008-0000-0E00-0000A601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23" name="直線コネクタ 422">
          <a:extLst>
            <a:ext uri="{FF2B5EF4-FFF2-40B4-BE49-F238E27FC236}">
              <a16:creationId xmlns:a16="http://schemas.microsoft.com/office/drawing/2014/main" id="{00000000-0008-0000-0E00-0000A701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24" name="テキスト ボックス 423">
          <a:extLst>
            <a:ext uri="{FF2B5EF4-FFF2-40B4-BE49-F238E27FC236}">
              <a16:creationId xmlns:a16="http://schemas.microsoft.com/office/drawing/2014/main" id="{00000000-0008-0000-0E00-0000A801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25" name="直線コネクタ 424">
          <a:extLst>
            <a:ext uri="{FF2B5EF4-FFF2-40B4-BE49-F238E27FC236}">
              <a16:creationId xmlns:a16="http://schemas.microsoft.com/office/drawing/2014/main" id="{00000000-0008-0000-0E00-0000A901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26" name="テキスト ボックス 425">
          <a:extLst>
            <a:ext uri="{FF2B5EF4-FFF2-40B4-BE49-F238E27FC236}">
              <a16:creationId xmlns:a16="http://schemas.microsoft.com/office/drawing/2014/main" id="{00000000-0008-0000-0E00-0000AA01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27" name="直線コネクタ 426">
          <a:extLst>
            <a:ext uri="{FF2B5EF4-FFF2-40B4-BE49-F238E27FC236}">
              <a16:creationId xmlns:a16="http://schemas.microsoft.com/office/drawing/2014/main" id="{00000000-0008-0000-0E00-0000AB01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28" name="テキスト ボックス 427">
          <a:extLst>
            <a:ext uri="{FF2B5EF4-FFF2-40B4-BE49-F238E27FC236}">
              <a16:creationId xmlns:a16="http://schemas.microsoft.com/office/drawing/2014/main" id="{00000000-0008-0000-0E00-0000AC01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29" name="直線コネクタ 428">
          <a:extLst>
            <a:ext uri="{FF2B5EF4-FFF2-40B4-BE49-F238E27FC236}">
              <a16:creationId xmlns:a16="http://schemas.microsoft.com/office/drawing/2014/main" id="{00000000-0008-0000-0E00-0000AD01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30" name="テキスト ボックス 429">
          <a:extLst>
            <a:ext uri="{FF2B5EF4-FFF2-40B4-BE49-F238E27FC236}">
              <a16:creationId xmlns:a16="http://schemas.microsoft.com/office/drawing/2014/main" id="{00000000-0008-0000-0E00-0000AE0100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31" name="直線コネクタ 430">
          <a:extLst>
            <a:ext uri="{FF2B5EF4-FFF2-40B4-BE49-F238E27FC236}">
              <a16:creationId xmlns:a16="http://schemas.microsoft.com/office/drawing/2014/main" id="{00000000-0008-0000-0E00-0000AF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32" name="テキスト ボックス 431">
          <a:extLst>
            <a:ext uri="{FF2B5EF4-FFF2-40B4-BE49-F238E27FC236}">
              <a16:creationId xmlns:a16="http://schemas.microsoft.com/office/drawing/2014/main" id="{00000000-0008-0000-0E00-0000B0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33" name="【学校施設】&#10;一人当たり面積グラフ枠">
          <a:extLst>
            <a:ext uri="{FF2B5EF4-FFF2-40B4-BE49-F238E27FC236}">
              <a16:creationId xmlns:a16="http://schemas.microsoft.com/office/drawing/2014/main" id="{00000000-0008-0000-0E00-0000B1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2177</xdr:rowOff>
    </xdr:from>
    <xdr:to>
      <xdr:col>116</xdr:col>
      <xdr:colOff>62864</xdr:colOff>
      <xdr:row>64</xdr:row>
      <xdr:rowOff>23949</xdr:rowOff>
    </xdr:to>
    <xdr:cxnSp macro="">
      <xdr:nvCxnSpPr>
        <xdr:cNvPr id="434" name="直線コネクタ 433">
          <a:extLst>
            <a:ext uri="{FF2B5EF4-FFF2-40B4-BE49-F238E27FC236}">
              <a16:creationId xmlns:a16="http://schemas.microsoft.com/office/drawing/2014/main" id="{00000000-0008-0000-0E00-0000B2010000}"/>
            </a:ext>
          </a:extLst>
        </xdr:cNvPr>
        <xdr:cNvCxnSpPr/>
      </xdr:nvCxnSpPr>
      <xdr:spPr>
        <a:xfrm flipV="1">
          <a:off x="22160864" y="9603377"/>
          <a:ext cx="0" cy="1393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27776</xdr:rowOff>
    </xdr:from>
    <xdr:ext cx="469744" cy="259045"/>
    <xdr:sp macro="" textlink="">
      <xdr:nvSpPr>
        <xdr:cNvPr id="435" name="【学校施設】&#10;一人当たり面積最小値テキスト">
          <a:extLst>
            <a:ext uri="{FF2B5EF4-FFF2-40B4-BE49-F238E27FC236}">
              <a16:creationId xmlns:a16="http://schemas.microsoft.com/office/drawing/2014/main" id="{00000000-0008-0000-0E00-0000B3010000}"/>
            </a:ext>
          </a:extLst>
        </xdr:cNvPr>
        <xdr:cNvSpPr txBox="1"/>
      </xdr:nvSpPr>
      <xdr:spPr>
        <a:xfrm>
          <a:off x="22199600" y="11000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23949</xdr:rowOff>
    </xdr:from>
    <xdr:to>
      <xdr:col>116</xdr:col>
      <xdr:colOff>152400</xdr:colOff>
      <xdr:row>64</xdr:row>
      <xdr:rowOff>23949</xdr:rowOff>
    </xdr:to>
    <xdr:cxnSp macro="">
      <xdr:nvCxnSpPr>
        <xdr:cNvPr id="436" name="直線コネクタ 435">
          <a:extLst>
            <a:ext uri="{FF2B5EF4-FFF2-40B4-BE49-F238E27FC236}">
              <a16:creationId xmlns:a16="http://schemas.microsoft.com/office/drawing/2014/main" id="{00000000-0008-0000-0E00-0000B4010000}"/>
            </a:ext>
          </a:extLst>
        </xdr:cNvPr>
        <xdr:cNvCxnSpPr/>
      </xdr:nvCxnSpPr>
      <xdr:spPr>
        <a:xfrm>
          <a:off x="22072600" y="10996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120304</xdr:rowOff>
    </xdr:from>
    <xdr:ext cx="469744" cy="259045"/>
    <xdr:sp macro="" textlink="">
      <xdr:nvSpPr>
        <xdr:cNvPr id="437" name="【学校施設】&#10;一人当たり面積最大値テキスト">
          <a:extLst>
            <a:ext uri="{FF2B5EF4-FFF2-40B4-BE49-F238E27FC236}">
              <a16:creationId xmlns:a16="http://schemas.microsoft.com/office/drawing/2014/main" id="{00000000-0008-0000-0E00-0000B5010000}"/>
            </a:ext>
          </a:extLst>
        </xdr:cNvPr>
        <xdr:cNvSpPr txBox="1"/>
      </xdr:nvSpPr>
      <xdr:spPr>
        <a:xfrm>
          <a:off x="22199600" y="9378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2177</xdr:rowOff>
    </xdr:from>
    <xdr:to>
      <xdr:col>116</xdr:col>
      <xdr:colOff>152400</xdr:colOff>
      <xdr:row>56</xdr:row>
      <xdr:rowOff>2177</xdr:rowOff>
    </xdr:to>
    <xdr:cxnSp macro="">
      <xdr:nvCxnSpPr>
        <xdr:cNvPr id="438" name="直線コネクタ 437">
          <a:extLst>
            <a:ext uri="{FF2B5EF4-FFF2-40B4-BE49-F238E27FC236}">
              <a16:creationId xmlns:a16="http://schemas.microsoft.com/office/drawing/2014/main" id="{00000000-0008-0000-0E00-0000B6010000}"/>
            </a:ext>
          </a:extLst>
        </xdr:cNvPr>
        <xdr:cNvCxnSpPr/>
      </xdr:nvCxnSpPr>
      <xdr:spPr>
        <a:xfrm>
          <a:off x="22072600" y="9603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42834</xdr:rowOff>
    </xdr:from>
    <xdr:ext cx="469744" cy="259045"/>
    <xdr:sp macro="" textlink="">
      <xdr:nvSpPr>
        <xdr:cNvPr id="439" name="【学校施設】&#10;一人当たり面積平均値テキスト">
          <a:extLst>
            <a:ext uri="{FF2B5EF4-FFF2-40B4-BE49-F238E27FC236}">
              <a16:creationId xmlns:a16="http://schemas.microsoft.com/office/drawing/2014/main" id="{00000000-0008-0000-0E00-0000B7010000}"/>
            </a:ext>
          </a:extLst>
        </xdr:cNvPr>
        <xdr:cNvSpPr txBox="1"/>
      </xdr:nvSpPr>
      <xdr:spPr>
        <a:xfrm>
          <a:off x="22199600" y="101583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19957</xdr:rowOff>
    </xdr:from>
    <xdr:to>
      <xdr:col>116</xdr:col>
      <xdr:colOff>114300</xdr:colOff>
      <xdr:row>60</xdr:row>
      <xdr:rowOff>121557</xdr:rowOff>
    </xdr:to>
    <xdr:sp macro="" textlink="">
      <xdr:nvSpPr>
        <xdr:cNvPr id="440" name="フローチャート: 判断 439">
          <a:extLst>
            <a:ext uri="{FF2B5EF4-FFF2-40B4-BE49-F238E27FC236}">
              <a16:creationId xmlns:a16="http://schemas.microsoft.com/office/drawing/2014/main" id="{00000000-0008-0000-0E00-0000B8010000}"/>
            </a:ext>
          </a:extLst>
        </xdr:cNvPr>
        <xdr:cNvSpPr/>
      </xdr:nvSpPr>
      <xdr:spPr>
        <a:xfrm>
          <a:off x="22110700" y="10306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58</xdr:row>
      <xdr:rowOff>116840</xdr:rowOff>
    </xdr:from>
    <xdr:to>
      <xdr:col>112</xdr:col>
      <xdr:colOff>38100</xdr:colOff>
      <xdr:row>59</xdr:row>
      <xdr:rowOff>46990</xdr:rowOff>
    </xdr:to>
    <xdr:sp macro="" textlink="">
      <xdr:nvSpPr>
        <xdr:cNvPr id="441" name="フローチャート: 判断 440">
          <a:extLst>
            <a:ext uri="{FF2B5EF4-FFF2-40B4-BE49-F238E27FC236}">
              <a16:creationId xmlns:a16="http://schemas.microsoft.com/office/drawing/2014/main" id="{00000000-0008-0000-0E00-0000B9010000}"/>
            </a:ext>
          </a:extLst>
        </xdr:cNvPr>
        <xdr:cNvSpPr/>
      </xdr:nvSpPr>
      <xdr:spPr>
        <a:xfrm>
          <a:off x="21272500" y="1006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17780</xdr:rowOff>
    </xdr:from>
    <xdr:to>
      <xdr:col>107</xdr:col>
      <xdr:colOff>101600</xdr:colOff>
      <xdr:row>60</xdr:row>
      <xdr:rowOff>119380</xdr:rowOff>
    </xdr:to>
    <xdr:sp macro="" textlink="">
      <xdr:nvSpPr>
        <xdr:cNvPr id="442" name="フローチャート: 判断 441">
          <a:extLst>
            <a:ext uri="{FF2B5EF4-FFF2-40B4-BE49-F238E27FC236}">
              <a16:creationId xmlns:a16="http://schemas.microsoft.com/office/drawing/2014/main" id="{00000000-0008-0000-0E00-0000BA010000}"/>
            </a:ext>
          </a:extLst>
        </xdr:cNvPr>
        <xdr:cNvSpPr/>
      </xdr:nvSpPr>
      <xdr:spPr>
        <a:xfrm>
          <a:off x="20383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18869</xdr:rowOff>
    </xdr:from>
    <xdr:to>
      <xdr:col>102</xdr:col>
      <xdr:colOff>165100</xdr:colOff>
      <xdr:row>60</xdr:row>
      <xdr:rowOff>120469</xdr:rowOff>
    </xdr:to>
    <xdr:sp macro="" textlink="">
      <xdr:nvSpPr>
        <xdr:cNvPr id="443" name="フローチャート: 判断 442">
          <a:extLst>
            <a:ext uri="{FF2B5EF4-FFF2-40B4-BE49-F238E27FC236}">
              <a16:creationId xmlns:a16="http://schemas.microsoft.com/office/drawing/2014/main" id="{00000000-0008-0000-0E00-0000BB010000}"/>
            </a:ext>
          </a:extLst>
        </xdr:cNvPr>
        <xdr:cNvSpPr/>
      </xdr:nvSpPr>
      <xdr:spPr>
        <a:xfrm>
          <a:off x="19494500" y="1030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44" name="テキスト ボックス 443">
          <a:extLst>
            <a:ext uri="{FF2B5EF4-FFF2-40B4-BE49-F238E27FC236}">
              <a16:creationId xmlns:a16="http://schemas.microsoft.com/office/drawing/2014/main" id="{00000000-0008-0000-0E00-0000BC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45" name="テキスト ボックス 444">
          <a:extLst>
            <a:ext uri="{FF2B5EF4-FFF2-40B4-BE49-F238E27FC236}">
              <a16:creationId xmlns:a16="http://schemas.microsoft.com/office/drawing/2014/main" id="{00000000-0008-0000-0E00-0000BD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46" name="テキスト ボックス 445">
          <a:extLst>
            <a:ext uri="{FF2B5EF4-FFF2-40B4-BE49-F238E27FC236}">
              <a16:creationId xmlns:a16="http://schemas.microsoft.com/office/drawing/2014/main" id="{00000000-0008-0000-0E00-0000BE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47" name="テキスト ボックス 446">
          <a:extLst>
            <a:ext uri="{FF2B5EF4-FFF2-40B4-BE49-F238E27FC236}">
              <a16:creationId xmlns:a16="http://schemas.microsoft.com/office/drawing/2014/main" id="{00000000-0008-0000-0E00-0000BF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48" name="テキスト ボックス 447">
          <a:extLst>
            <a:ext uri="{FF2B5EF4-FFF2-40B4-BE49-F238E27FC236}">
              <a16:creationId xmlns:a16="http://schemas.microsoft.com/office/drawing/2014/main" id="{00000000-0008-0000-0E00-0000C0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1996</xdr:rowOff>
    </xdr:from>
    <xdr:to>
      <xdr:col>116</xdr:col>
      <xdr:colOff>114300</xdr:colOff>
      <xdr:row>61</xdr:row>
      <xdr:rowOff>103596</xdr:rowOff>
    </xdr:to>
    <xdr:sp macro="" textlink="">
      <xdr:nvSpPr>
        <xdr:cNvPr id="449" name="楕円 448">
          <a:extLst>
            <a:ext uri="{FF2B5EF4-FFF2-40B4-BE49-F238E27FC236}">
              <a16:creationId xmlns:a16="http://schemas.microsoft.com/office/drawing/2014/main" id="{00000000-0008-0000-0E00-0000C1010000}"/>
            </a:ext>
          </a:extLst>
        </xdr:cNvPr>
        <xdr:cNvSpPr/>
      </xdr:nvSpPr>
      <xdr:spPr>
        <a:xfrm>
          <a:off x="22110700" y="10460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151873</xdr:rowOff>
    </xdr:from>
    <xdr:ext cx="469744" cy="259045"/>
    <xdr:sp macro="" textlink="">
      <xdr:nvSpPr>
        <xdr:cNvPr id="450" name="【学校施設】&#10;一人当たり面積該当値テキスト">
          <a:extLst>
            <a:ext uri="{FF2B5EF4-FFF2-40B4-BE49-F238E27FC236}">
              <a16:creationId xmlns:a16="http://schemas.microsoft.com/office/drawing/2014/main" id="{00000000-0008-0000-0E00-0000C2010000}"/>
            </a:ext>
          </a:extLst>
        </xdr:cNvPr>
        <xdr:cNvSpPr txBox="1"/>
      </xdr:nvSpPr>
      <xdr:spPr>
        <a:xfrm>
          <a:off x="22199600" y="10438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9616</xdr:rowOff>
    </xdr:from>
    <xdr:to>
      <xdr:col>112</xdr:col>
      <xdr:colOff>38100</xdr:colOff>
      <xdr:row>61</xdr:row>
      <xdr:rowOff>111216</xdr:rowOff>
    </xdr:to>
    <xdr:sp macro="" textlink="">
      <xdr:nvSpPr>
        <xdr:cNvPr id="451" name="楕円 450">
          <a:extLst>
            <a:ext uri="{FF2B5EF4-FFF2-40B4-BE49-F238E27FC236}">
              <a16:creationId xmlns:a16="http://schemas.microsoft.com/office/drawing/2014/main" id="{00000000-0008-0000-0E00-0000C3010000}"/>
            </a:ext>
          </a:extLst>
        </xdr:cNvPr>
        <xdr:cNvSpPr/>
      </xdr:nvSpPr>
      <xdr:spPr>
        <a:xfrm>
          <a:off x="21272500" y="1046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52796</xdr:rowOff>
    </xdr:from>
    <xdr:to>
      <xdr:col>116</xdr:col>
      <xdr:colOff>63500</xdr:colOff>
      <xdr:row>61</xdr:row>
      <xdr:rowOff>60416</xdr:rowOff>
    </xdr:to>
    <xdr:cxnSp macro="">
      <xdr:nvCxnSpPr>
        <xdr:cNvPr id="452" name="直線コネクタ 451">
          <a:extLst>
            <a:ext uri="{FF2B5EF4-FFF2-40B4-BE49-F238E27FC236}">
              <a16:creationId xmlns:a16="http://schemas.microsoft.com/office/drawing/2014/main" id="{00000000-0008-0000-0E00-0000C4010000}"/>
            </a:ext>
          </a:extLst>
        </xdr:cNvPr>
        <xdr:cNvCxnSpPr/>
      </xdr:nvCxnSpPr>
      <xdr:spPr>
        <a:xfrm flipV="1">
          <a:off x="21323300" y="10511246"/>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3084</xdr:rowOff>
    </xdr:from>
    <xdr:to>
      <xdr:col>107</xdr:col>
      <xdr:colOff>101600</xdr:colOff>
      <xdr:row>61</xdr:row>
      <xdr:rowOff>104684</xdr:rowOff>
    </xdr:to>
    <xdr:sp macro="" textlink="">
      <xdr:nvSpPr>
        <xdr:cNvPr id="453" name="楕円 452">
          <a:extLst>
            <a:ext uri="{FF2B5EF4-FFF2-40B4-BE49-F238E27FC236}">
              <a16:creationId xmlns:a16="http://schemas.microsoft.com/office/drawing/2014/main" id="{00000000-0008-0000-0E00-0000C5010000}"/>
            </a:ext>
          </a:extLst>
        </xdr:cNvPr>
        <xdr:cNvSpPr/>
      </xdr:nvSpPr>
      <xdr:spPr>
        <a:xfrm>
          <a:off x="203835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53884</xdr:rowOff>
    </xdr:from>
    <xdr:to>
      <xdr:col>111</xdr:col>
      <xdr:colOff>177800</xdr:colOff>
      <xdr:row>61</xdr:row>
      <xdr:rowOff>60416</xdr:rowOff>
    </xdr:to>
    <xdr:cxnSp macro="">
      <xdr:nvCxnSpPr>
        <xdr:cNvPr id="454" name="直線コネクタ 453">
          <a:extLst>
            <a:ext uri="{FF2B5EF4-FFF2-40B4-BE49-F238E27FC236}">
              <a16:creationId xmlns:a16="http://schemas.microsoft.com/office/drawing/2014/main" id="{00000000-0008-0000-0E00-0000C6010000}"/>
            </a:ext>
          </a:extLst>
        </xdr:cNvPr>
        <xdr:cNvCxnSpPr/>
      </xdr:nvCxnSpPr>
      <xdr:spPr>
        <a:xfrm>
          <a:off x="20434300" y="1051233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57</xdr:row>
      <xdr:rowOff>63517</xdr:rowOff>
    </xdr:from>
    <xdr:ext cx="469744" cy="259045"/>
    <xdr:sp macro="" textlink="">
      <xdr:nvSpPr>
        <xdr:cNvPr id="455" name="n_1aveValue【学校施設】&#10;一人当たり面積">
          <a:extLst>
            <a:ext uri="{FF2B5EF4-FFF2-40B4-BE49-F238E27FC236}">
              <a16:creationId xmlns:a16="http://schemas.microsoft.com/office/drawing/2014/main" id="{00000000-0008-0000-0E00-0000C7010000}"/>
            </a:ext>
          </a:extLst>
        </xdr:cNvPr>
        <xdr:cNvSpPr txBox="1"/>
      </xdr:nvSpPr>
      <xdr:spPr>
        <a:xfrm>
          <a:off x="21075727" y="983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135907</xdr:rowOff>
    </xdr:from>
    <xdr:ext cx="469744" cy="259045"/>
    <xdr:sp macro="" textlink="">
      <xdr:nvSpPr>
        <xdr:cNvPr id="456" name="n_2aveValue【学校施設】&#10;一人当たり面積">
          <a:extLst>
            <a:ext uri="{FF2B5EF4-FFF2-40B4-BE49-F238E27FC236}">
              <a16:creationId xmlns:a16="http://schemas.microsoft.com/office/drawing/2014/main" id="{00000000-0008-0000-0E00-0000C8010000}"/>
            </a:ext>
          </a:extLst>
        </xdr:cNvPr>
        <xdr:cNvSpPr txBox="1"/>
      </xdr:nvSpPr>
      <xdr:spPr>
        <a:xfrm>
          <a:off x="20199427" y="1008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136996</xdr:rowOff>
    </xdr:from>
    <xdr:ext cx="469744" cy="259045"/>
    <xdr:sp macro="" textlink="">
      <xdr:nvSpPr>
        <xdr:cNvPr id="457" name="n_3aveValue【学校施設】&#10;一人当たり面積">
          <a:extLst>
            <a:ext uri="{FF2B5EF4-FFF2-40B4-BE49-F238E27FC236}">
              <a16:creationId xmlns:a16="http://schemas.microsoft.com/office/drawing/2014/main" id="{00000000-0008-0000-0E00-0000C9010000}"/>
            </a:ext>
          </a:extLst>
        </xdr:cNvPr>
        <xdr:cNvSpPr txBox="1"/>
      </xdr:nvSpPr>
      <xdr:spPr>
        <a:xfrm>
          <a:off x="19310427" y="10081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102343</xdr:rowOff>
    </xdr:from>
    <xdr:ext cx="469744" cy="259045"/>
    <xdr:sp macro="" textlink="">
      <xdr:nvSpPr>
        <xdr:cNvPr id="458" name="n_1mainValue【学校施設】&#10;一人当たり面積">
          <a:extLst>
            <a:ext uri="{FF2B5EF4-FFF2-40B4-BE49-F238E27FC236}">
              <a16:creationId xmlns:a16="http://schemas.microsoft.com/office/drawing/2014/main" id="{00000000-0008-0000-0E00-0000CA010000}"/>
            </a:ext>
          </a:extLst>
        </xdr:cNvPr>
        <xdr:cNvSpPr txBox="1"/>
      </xdr:nvSpPr>
      <xdr:spPr>
        <a:xfrm>
          <a:off x="21075727" y="10560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95811</xdr:rowOff>
    </xdr:from>
    <xdr:ext cx="469744" cy="259045"/>
    <xdr:sp macro="" textlink="">
      <xdr:nvSpPr>
        <xdr:cNvPr id="459" name="n_2mainValue【学校施設】&#10;一人当たり面積">
          <a:extLst>
            <a:ext uri="{FF2B5EF4-FFF2-40B4-BE49-F238E27FC236}">
              <a16:creationId xmlns:a16="http://schemas.microsoft.com/office/drawing/2014/main" id="{00000000-0008-0000-0E00-0000CB010000}"/>
            </a:ext>
          </a:extLst>
        </xdr:cNvPr>
        <xdr:cNvSpPr txBox="1"/>
      </xdr:nvSpPr>
      <xdr:spPr>
        <a:xfrm>
          <a:off x="20199427" y="10554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60" name="正方形/長方形 459">
          <a:extLst>
            <a:ext uri="{FF2B5EF4-FFF2-40B4-BE49-F238E27FC236}">
              <a16:creationId xmlns:a16="http://schemas.microsoft.com/office/drawing/2014/main" id="{00000000-0008-0000-0E00-0000CC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1" name="正方形/長方形 460">
          <a:extLst>
            <a:ext uri="{FF2B5EF4-FFF2-40B4-BE49-F238E27FC236}">
              <a16:creationId xmlns:a16="http://schemas.microsoft.com/office/drawing/2014/main" id="{00000000-0008-0000-0E00-0000CD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2" name="正方形/長方形 461">
          <a:extLst>
            <a:ext uri="{FF2B5EF4-FFF2-40B4-BE49-F238E27FC236}">
              <a16:creationId xmlns:a16="http://schemas.microsoft.com/office/drawing/2014/main" id="{00000000-0008-0000-0E00-0000CE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3" name="正方形/長方形 462">
          <a:extLst>
            <a:ext uri="{FF2B5EF4-FFF2-40B4-BE49-F238E27FC236}">
              <a16:creationId xmlns:a16="http://schemas.microsoft.com/office/drawing/2014/main" id="{00000000-0008-0000-0E00-0000CF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4" name="正方形/長方形 463">
          <a:extLst>
            <a:ext uri="{FF2B5EF4-FFF2-40B4-BE49-F238E27FC236}">
              <a16:creationId xmlns:a16="http://schemas.microsoft.com/office/drawing/2014/main" id="{00000000-0008-0000-0E00-0000D0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65" name="正方形/長方形 464">
          <a:extLst>
            <a:ext uri="{FF2B5EF4-FFF2-40B4-BE49-F238E27FC236}">
              <a16:creationId xmlns:a16="http://schemas.microsoft.com/office/drawing/2014/main" id="{00000000-0008-0000-0E00-0000D1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66" name="正方形/長方形 465">
          <a:extLst>
            <a:ext uri="{FF2B5EF4-FFF2-40B4-BE49-F238E27FC236}">
              <a16:creationId xmlns:a16="http://schemas.microsoft.com/office/drawing/2014/main" id="{00000000-0008-0000-0E00-0000D2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67" name="正方形/長方形 466">
          <a:extLst>
            <a:ext uri="{FF2B5EF4-FFF2-40B4-BE49-F238E27FC236}">
              <a16:creationId xmlns:a16="http://schemas.microsoft.com/office/drawing/2014/main" id="{00000000-0008-0000-0E00-0000D3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68" name="テキスト ボックス 467">
          <a:extLst>
            <a:ext uri="{FF2B5EF4-FFF2-40B4-BE49-F238E27FC236}">
              <a16:creationId xmlns:a16="http://schemas.microsoft.com/office/drawing/2014/main" id="{00000000-0008-0000-0E00-0000D4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69" name="直線コネクタ 468">
          <a:extLst>
            <a:ext uri="{FF2B5EF4-FFF2-40B4-BE49-F238E27FC236}">
              <a16:creationId xmlns:a16="http://schemas.microsoft.com/office/drawing/2014/main" id="{00000000-0008-0000-0E00-0000D5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70" name="直線コネクタ 469">
          <a:extLst>
            <a:ext uri="{FF2B5EF4-FFF2-40B4-BE49-F238E27FC236}">
              <a16:creationId xmlns:a16="http://schemas.microsoft.com/office/drawing/2014/main" id="{00000000-0008-0000-0E00-0000D601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71" name="テキスト ボックス 470">
          <a:extLst>
            <a:ext uri="{FF2B5EF4-FFF2-40B4-BE49-F238E27FC236}">
              <a16:creationId xmlns:a16="http://schemas.microsoft.com/office/drawing/2014/main" id="{00000000-0008-0000-0E00-0000D701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72" name="直線コネクタ 471">
          <a:extLst>
            <a:ext uri="{FF2B5EF4-FFF2-40B4-BE49-F238E27FC236}">
              <a16:creationId xmlns:a16="http://schemas.microsoft.com/office/drawing/2014/main" id="{00000000-0008-0000-0E00-0000D801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73" name="テキスト ボックス 472">
          <a:extLst>
            <a:ext uri="{FF2B5EF4-FFF2-40B4-BE49-F238E27FC236}">
              <a16:creationId xmlns:a16="http://schemas.microsoft.com/office/drawing/2014/main" id="{00000000-0008-0000-0E00-0000D901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74" name="直線コネクタ 473">
          <a:extLst>
            <a:ext uri="{FF2B5EF4-FFF2-40B4-BE49-F238E27FC236}">
              <a16:creationId xmlns:a16="http://schemas.microsoft.com/office/drawing/2014/main" id="{00000000-0008-0000-0E00-0000DA01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75" name="テキスト ボックス 474">
          <a:extLst>
            <a:ext uri="{FF2B5EF4-FFF2-40B4-BE49-F238E27FC236}">
              <a16:creationId xmlns:a16="http://schemas.microsoft.com/office/drawing/2014/main" id="{00000000-0008-0000-0E00-0000DB01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76" name="直線コネクタ 475">
          <a:extLst>
            <a:ext uri="{FF2B5EF4-FFF2-40B4-BE49-F238E27FC236}">
              <a16:creationId xmlns:a16="http://schemas.microsoft.com/office/drawing/2014/main" id="{00000000-0008-0000-0E00-0000DC01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77" name="テキスト ボックス 476">
          <a:extLst>
            <a:ext uri="{FF2B5EF4-FFF2-40B4-BE49-F238E27FC236}">
              <a16:creationId xmlns:a16="http://schemas.microsoft.com/office/drawing/2014/main" id="{00000000-0008-0000-0E00-0000DD01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78" name="直線コネクタ 477">
          <a:extLst>
            <a:ext uri="{FF2B5EF4-FFF2-40B4-BE49-F238E27FC236}">
              <a16:creationId xmlns:a16="http://schemas.microsoft.com/office/drawing/2014/main" id="{00000000-0008-0000-0E00-0000DE01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79" name="テキスト ボックス 478">
          <a:extLst>
            <a:ext uri="{FF2B5EF4-FFF2-40B4-BE49-F238E27FC236}">
              <a16:creationId xmlns:a16="http://schemas.microsoft.com/office/drawing/2014/main" id="{00000000-0008-0000-0E00-0000DF01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80" name="直線コネクタ 479">
          <a:extLst>
            <a:ext uri="{FF2B5EF4-FFF2-40B4-BE49-F238E27FC236}">
              <a16:creationId xmlns:a16="http://schemas.microsoft.com/office/drawing/2014/main" id="{00000000-0008-0000-0E00-0000E001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81" name="テキスト ボックス 480">
          <a:extLst>
            <a:ext uri="{FF2B5EF4-FFF2-40B4-BE49-F238E27FC236}">
              <a16:creationId xmlns:a16="http://schemas.microsoft.com/office/drawing/2014/main" id="{00000000-0008-0000-0E00-0000E101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82" name="直線コネクタ 481">
          <a:extLst>
            <a:ext uri="{FF2B5EF4-FFF2-40B4-BE49-F238E27FC236}">
              <a16:creationId xmlns:a16="http://schemas.microsoft.com/office/drawing/2014/main" id="{00000000-0008-0000-0E00-0000E2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83" name="テキスト ボックス 482">
          <a:extLst>
            <a:ext uri="{FF2B5EF4-FFF2-40B4-BE49-F238E27FC236}">
              <a16:creationId xmlns:a16="http://schemas.microsoft.com/office/drawing/2014/main" id="{00000000-0008-0000-0E00-0000E301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84" name="【児童館】&#10;有形固定資産減価償却率グラフ枠">
          <a:extLst>
            <a:ext uri="{FF2B5EF4-FFF2-40B4-BE49-F238E27FC236}">
              <a16:creationId xmlns:a16="http://schemas.microsoft.com/office/drawing/2014/main" id="{00000000-0008-0000-0E00-0000E4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85</xdr:row>
      <xdr:rowOff>129539</xdr:rowOff>
    </xdr:to>
    <xdr:cxnSp macro="">
      <xdr:nvCxnSpPr>
        <xdr:cNvPr id="485" name="直線コネクタ 484">
          <a:extLst>
            <a:ext uri="{FF2B5EF4-FFF2-40B4-BE49-F238E27FC236}">
              <a16:creationId xmlns:a16="http://schemas.microsoft.com/office/drawing/2014/main" id="{00000000-0008-0000-0E00-0000E5010000}"/>
            </a:ext>
          </a:extLst>
        </xdr:cNvPr>
        <xdr:cNvCxnSpPr/>
      </xdr:nvCxnSpPr>
      <xdr:spPr>
        <a:xfrm flipV="1">
          <a:off x="16318864" y="13280571"/>
          <a:ext cx="0" cy="142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133366</xdr:rowOff>
    </xdr:from>
    <xdr:ext cx="405111" cy="259045"/>
    <xdr:sp macro="" textlink="">
      <xdr:nvSpPr>
        <xdr:cNvPr id="486" name="【児童館】&#10;有形固定資産減価償却率最小値テキスト">
          <a:extLst>
            <a:ext uri="{FF2B5EF4-FFF2-40B4-BE49-F238E27FC236}">
              <a16:creationId xmlns:a16="http://schemas.microsoft.com/office/drawing/2014/main" id="{00000000-0008-0000-0E00-0000E6010000}"/>
            </a:ext>
          </a:extLst>
        </xdr:cNvPr>
        <xdr:cNvSpPr txBox="1"/>
      </xdr:nvSpPr>
      <xdr:spPr>
        <a:xfrm>
          <a:off x="16357600" y="1470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129539</xdr:rowOff>
    </xdr:from>
    <xdr:to>
      <xdr:col>86</xdr:col>
      <xdr:colOff>25400</xdr:colOff>
      <xdr:row>85</xdr:row>
      <xdr:rowOff>129539</xdr:rowOff>
    </xdr:to>
    <xdr:cxnSp macro="">
      <xdr:nvCxnSpPr>
        <xdr:cNvPr id="487" name="直線コネクタ 486">
          <a:extLst>
            <a:ext uri="{FF2B5EF4-FFF2-40B4-BE49-F238E27FC236}">
              <a16:creationId xmlns:a16="http://schemas.microsoft.com/office/drawing/2014/main" id="{00000000-0008-0000-0E00-0000E7010000}"/>
            </a:ext>
          </a:extLst>
        </xdr:cNvPr>
        <xdr:cNvCxnSpPr/>
      </xdr:nvCxnSpPr>
      <xdr:spPr>
        <a:xfrm>
          <a:off x="16230600" y="1470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488" name="【児童館】&#10;有形固定資産減価償却率最大値テキスト">
          <a:extLst>
            <a:ext uri="{FF2B5EF4-FFF2-40B4-BE49-F238E27FC236}">
              <a16:creationId xmlns:a16="http://schemas.microsoft.com/office/drawing/2014/main" id="{00000000-0008-0000-0E00-0000E8010000}"/>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489" name="直線コネクタ 488">
          <a:extLst>
            <a:ext uri="{FF2B5EF4-FFF2-40B4-BE49-F238E27FC236}">
              <a16:creationId xmlns:a16="http://schemas.microsoft.com/office/drawing/2014/main" id="{00000000-0008-0000-0E00-0000E9010000}"/>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122845</xdr:rowOff>
    </xdr:from>
    <xdr:ext cx="405111" cy="259045"/>
    <xdr:sp macro="" textlink="">
      <xdr:nvSpPr>
        <xdr:cNvPr id="490" name="【児童館】&#10;有形固定資産減価償却率平均値テキスト">
          <a:extLst>
            <a:ext uri="{FF2B5EF4-FFF2-40B4-BE49-F238E27FC236}">
              <a16:creationId xmlns:a16="http://schemas.microsoft.com/office/drawing/2014/main" id="{00000000-0008-0000-0E00-0000EA010000}"/>
            </a:ext>
          </a:extLst>
        </xdr:cNvPr>
        <xdr:cNvSpPr txBox="1"/>
      </xdr:nvSpPr>
      <xdr:spPr>
        <a:xfrm>
          <a:off x="16357600" y="138388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99968</xdr:rowOff>
    </xdr:from>
    <xdr:to>
      <xdr:col>85</xdr:col>
      <xdr:colOff>177800</xdr:colOff>
      <xdr:row>82</xdr:row>
      <xdr:rowOff>30118</xdr:rowOff>
    </xdr:to>
    <xdr:sp macro="" textlink="">
      <xdr:nvSpPr>
        <xdr:cNvPr id="491" name="フローチャート: 判断 490">
          <a:extLst>
            <a:ext uri="{FF2B5EF4-FFF2-40B4-BE49-F238E27FC236}">
              <a16:creationId xmlns:a16="http://schemas.microsoft.com/office/drawing/2014/main" id="{00000000-0008-0000-0E00-0000EB010000}"/>
            </a:ext>
          </a:extLst>
        </xdr:cNvPr>
        <xdr:cNvSpPr/>
      </xdr:nvSpPr>
      <xdr:spPr>
        <a:xfrm>
          <a:off x="16268700" y="13987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106499</xdr:rowOff>
    </xdr:from>
    <xdr:to>
      <xdr:col>81</xdr:col>
      <xdr:colOff>101600</xdr:colOff>
      <xdr:row>82</xdr:row>
      <xdr:rowOff>36649</xdr:rowOff>
    </xdr:to>
    <xdr:sp macro="" textlink="">
      <xdr:nvSpPr>
        <xdr:cNvPr id="492" name="フローチャート: 判断 491">
          <a:extLst>
            <a:ext uri="{FF2B5EF4-FFF2-40B4-BE49-F238E27FC236}">
              <a16:creationId xmlns:a16="http://schemas.microsoft.com/office/drawing/2014/main" id="{00000000-0008-0000-0E00-0000EC010000}"/>
            </a:ext>
          </a:extLst>
        </xdr:cNvPr>
        <xdr:cNvSpPr/>
      </xdr:nvSpPr>
      <xdr:spPr>
        <a:xfrm>
          <a:off x="15430500" y="1399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93436</xdr:rowOff>
    </xdr:from>
    <xdr:to>
      <xdr:col>76</xdr:col>
      <xdr:colOff>165100</xdr:colOff>
      <xdr:row>82</xdr:row>
      <xdr:rowOff>23586</xdr:rowOff>
    </xdr:to>
    <xdr:sp macro="" textlink="">
      <xdr:nvSpPr>
        <xdr:cNvPr id="493" name="フローチャート: 判断 492">
          <a:extLst>
            <a:ext uri="{FF2B5EF4-FFF2-40B4-BE49-F238E27FC236}">
              <a16:creationId xmlns:a16="http://schemas.microsoft.com/office/drawing/2014/main" id="{00000000-0008-0000-0E00-0000ED010000}"/>
            </a:ext>
          </a:extLst>
        </xdr:cNvPr>
        <xdr:cNvSpPr/>
      </xdr:nvSpPr>
      <xdr:spPr>
        <a:xfrm>
          <a:off x="14541500" y="1398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70576</xdr:rowOff>
    </xdr:from>
    <xdr:to>
      <xdr:col>72</xdr:col>
      <xdr:colOff>38100</xdr:colOff>
      <xdr:row>83</xdr:row>
      <xdr:rowOff>726</xdr:rowOff>
    </xdr:to>
    <xdr:sp macro="" textlink="">
      <xdr:nvSpPr>
        <xdr:cNvPr id="494" name="フローチャート: 判断 493">
          <a:extLst>
            <a:ext uri="{FF2B5EF4-FFF2-40B4-BE49-F238E27FC236}">
              <a16:creationId xmlns:a16="http://schemas.microsoft.com/office/drawing/2014/main" id="{00000000-0008-0000-0E00-0000EE010000}"/>
            </a:ext>
          </a:extLst>
        </xdr:cNvPr>
        <xdr:cNvSpPr/>
      </xdr:nvSpPr>
      <xdr:spPr>
        <a:xfrm>
          <a:off x="13652500" y="1412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95" name="テキスト ボックス 494">
          <a:extLst>
            <a:ext uri="{FF2B5EF4-FFF2-40B4-BE49-F238E27FC236}">
              <a16:creationId xmlns:a16="http://schemas.microsoft.com/office/drawing/2014/main" id="{00000000-0008-0000-0E00-0000EF01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96" name="テキスト ボックス 495">
          <a:extLst>
            <a:ext uri="{FF2B5EF4-FFF2-40B4-BE49-F238E27FC236}">
              <a16:creationId xmlns:a16="http://schemas.microsoft.com/office/drawing/2014/main" id="{00000000-0008-0000-0E00-0000F001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97" name="テキスト ボックス 496">
          <a:extLst>
            <a:ext uri="{FF2B5EF4-FFF2-40B4-BE49-F238E27FC236}">
              <a16:creationId xmlns:a16="http://schemas.microsoft.com/office/drawing/2014/main" id="{00000000-0008-0000-0E00-0000F101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98" name="テキスト ボックス 497">
          <a:extLst>
            <a:ext uri="{FF2B5EF4-FFF2-40B4-BE49-F238E27FC236}">
              <a16:creationId xmlns:a16="http://schemas.microsoft.com/office/drawing/2014/main" id="{00000000-0008-0000-0E00-0000F201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99" name="テキスト ボックス 498">
          <a:extLst>
            <a:ext uri="{FF2B5EF4-FFF2-40B4-BE49-F238E27FC236}">
              <a16:creationId xmlns:a16="http://schemas.microsoft.com/office/drawing/2014/main" id="{00000000-0008-0000-0E00-0000F301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33020</xdr:rowOff>
    </xdr:from>
    <xdr:to>
      <xdr:col>85</xdr:col>
      <xdr:colOff>177800</xdr:colOff>
      <xdr:row>84</xdr:row>
      <xdr:rowOff>134620</xdr:rowOff>
    </xdr:to>
    <xdr:sp macro="" textlink="">
      <xdr:nvSpPr>
        <xdr:cNvPr id="500" name="楕円 499">
          <a:extLst>
            <a:ext uri="{FF2B5EF4-FFF2-40B4-BE49-F238E27FC236}">
              <a16:creationId xmlns:a16="http://schemas.microsoft.com/office/drawing/2014/main" id="{00000000-0008-0000-0E00-0000F4010000}"/>
            </a:ext>
          </a:extLst>
        </xdr:cNvPr>
        <xdr:cNvSpPr/>
      </xdr:nvSpPr>
      <xdr:spPr>
        <a:xfrm>
          <a:off x="162687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11447</xdr:rowOff>
    </xdr:from>
    <xdr:ext cx="405111" cy="259045"/>
    <xdr:sp macro="" textlink="">
      <xdr:nvSpPr>
        <xdr:cNvPr id="501" name="【児童館】&#10;有形固定資産減価償却率該当値テキスト">
          <a:extLst>
            <a:ext uri="{FF2B5EF4-FFF2-40B4-BE49-F238E27FC236}">
              <a16:creationId xmlns:a16="http://schemas.microsoft.com/office/drawing/2014/main" id="{00000000-0008-0000-0E00-0000F5010000}"/>
            </a:ext>
          </a:extLst>
        </xdr:cNvPr>
        <xdr:cNvSpPr txBox="1"/>
      </xdr:nvSpPr>
      <xdr:spPr>
        <a:xfrm>
          <a:off x="16357600" y="1441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65677</xdr:rowOff>
    </xdr:from>
    <xdr:to>
      <xdr:col>81</xdr:col>
      <xdr:colOff>101600</xdr:colOff>
      <xdr:row>84</xdr:row>
      <xdr:rowOff>167277</xdr:rowOff>
    </xdr:to>
    <xdr:sp macro="" textlink="">
      <xdr:nvSpPr>
        <xdr:cNvPr id="502" name="楕円 501">
          <a:extLst>
            <a:ext uri="{FF2B5EF4-FFF2-40B4-BE49-F238E27FC236}">
              <a16:creationId xmlns:a16="http://schemas.microsoft.com/office/drawing/2014/main" id="{00000000-0008-0000-0E00-0000F6010000}"/>
            </a:ext>
          </a:extLst>
        </xdr:cNvPr>
        <xdr:cNvSpPr/>
      </xdr:nvSpPr>
      <xdr:spPr>
        <a:xfrm>
          <a:off x="15430500" y="1446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83820</xdr:rowOff>
    </xdr:from>
    <xdr:to>
      <xdr:col>85</xdr:col>
      <xdr:colOff>127000</xdr:colOff>
      <xdr:row>84</xdr:row>
      <xdr:rowOff>116477</xdr:rowOff>
    </xdr:to>
    <xdr:cxnSp macro="">
      <xdr:nvCxnSpPr>
        <xdr:cNvPr id="503" name="直線コネクタ 502">
          <a:extLst>
            <a:ext uri="{FF2B5EF4-FFF2-40B4-BE49-F238E27FC236}">
              <a16:creationId xmlns:a16="http://schemas.microsoft.com/office/drawing/2014/main" id="{00000000-0008-0000-0E00-0000F7010000}"/>
            </a:ext>
          </a:extLst>
        </xdr:cNvPr>
        <xdr:cNvCxnSpPr/>
      </xdr:nvCxnSpPr>
      <xdr:spPr>
        <a:xfrm flipV="1">
          <a:off x="15481300" y="1448562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98334</xdr:rowOff>
    </xdr:from>
    <xdr:to>
      <xdr:col>76</xdr:col>
      <xdr:colOff>165100</xdr:colOff>
      <xdr:row>85</xdr:row>
      <xdr:rowOff>28484</xdr:rowOff>
    </xdr:to>
    <xdr:sp macro="" textlink="">
      <xdr:nvSpPr>
        <xdr:cNvPr id="504" name="楕円 503">
          <a:extLst>
            <a:ext uri="{FF2B5EF4-FFF2-40B4-BE49-F238E27FC236}">
              <a16:creationId xmlns:a16="http://schemas.microsoft.com/office/drawing/2014/main" id="{00000000-0008-0000-0E00-0000F8010000}"/>
            </a:ext>
          </a:extLst>
        </xdr:cNvPr>
        <xdr:cNvSpPr/>
      </xdr:nvSpPr>
      <xdr:spPr>
        <a:xfrm>
          <a:off x="14541500" y="1450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116477</xdr:rowOff>
    </xdr:from>
    <xdr:to>
      <xdr:col>81</xdr:col>
      <xdr:colOff>50800</xdr:colOff>
      <xdr:row>84</xdr:row>
      <xdr:rowOff>149134</xdr:rowOff>
    </xdr:to>
    <xdr:cxnSp macro="">
      <xdr:nvCxnSpPr>
        <xdr:cNvPr id="505" name="直線コネクタ 504">
          <a:extLst>
            <a:ext uri="{FF2B5EF4-FFF2-40B4-BE49-F238E27FC236}">
              <a16:creationId xmlns:a16="http://schemas.microsoft.com/office/drawing/2014/main" id="{00000000-0008-0000-0E00-0000F9010000}"/>
            </a:ext>
          </a:extLst>
        </xdr:cNvPr>
        <xdr:cNvCxnSpPr/>
      </xdr:nvCxnSpPr>
      <xdr:spPr>
        <a:xfrm flipV="1">
          <a:off x="14592300" y="1451827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53176</xdr:rowOff>
    </xdr:from>
    <xdr:ext cx="405111" cy="259045"/>
    <xdr:sp macro="" textlink="">
      <xdr:nvSpPr>
        <xdr:cNvPr id="506" name="n_1aveValue【児童館】&#10;有形固定資産減価償却率">
          <a:extLst>
            <a:ext uri="{FF2B5EF4-FFF2-40B4-BE49-F238E27FC236}">
              <a16:creationId xmlns:a16="http://schemas.microsoft.com/office/drawing/2014/main" id="{00000000-0008-0000-0E00-0000FA010000}"/>
            </a:ext>
          </a:extLst>
        </xdr:cNvPr>
        <xdr:cNvSpPr txBox="1"/>
      </xdr:nvSpPr>
      <xdr:spPr>
        <a:xfrm>
          <a:off x="15266044" y="1376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40113</xdr:rowOff>
    </xdr:from>
    <xdr:ext cx="405111" cy="259045"/>
    <xdr:sp macro="" textlink="">
      <xdr:nvSpPr>
        <xdr:cNvPr id="507" name="n_2aveValue【児童館】&#10;有形固定資産減価償却率">
          <a:extLst>
            <a:ext uri="{FF2B5EF4-FFF2-40B4-BE49-F238E27FC236}">
              <a16:creationId xmlns:a16="http://schemas.microsoft.com/office/drawing/2014/main" id="{00000000-0008-0000-0E00-0000FB010000}"/>
            </a:ext>
          </a:extLst>
        </xdr:cNvPr>
        <xdr:cNvSpPr txBox="1"/>
      </xdr:nvSpPr>
      <xdr:spPr>
        <a:xfrm>
          <a:off x="14389744" y="1375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17253</xdr:rowOff>
    </xdr:from>
    <xdr:ext cx="405111" cy="259045"/>
    <xdr:sp macro="" textlink="">
      <xdr:nvSpPr>
        <xdr:cNvPr id="508" name="n_3aveValue【児童館】&#10;有形固定資産減価償却率">
          <a:extLst>
            <a:ext uri="{FF2B5EF4-FFF2-40B4-BE49-F238E27FC236}">
              <a16:creationId xmlns:a16="http://schemas.microsoft.com/office/drawing/2014/main" id="{00000000-0008-0000-0E00-0000FC010000}"/>
            </a:ext>
          </a:extLst>
        </xdr:cNvPr>
        <xdr:cNvSpPr txBox="1"/>
      </xdr:nvSpPr>
      <xdr:spPr>
        <a:xfrm>
          <a:off x="13500744" y="1390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158404</xdr:rowOff>
    </xdr:from>
    <xdr:ext cx="405111" cy="259045"/>
    <xdr:sp macro="" textlink="">
      <xdr:nvSpPr>
        <xdr:cNvPr id="509" name="n_1mainValue【児童館】&#10;有形固定資産減価償却率">
          <a:extLst>
            <a:ext uri="{FF2B5EF4-FFF2-40B4-BE49-F238E27FC236}">
              <a16:creationId xmlns:a16="http://schemas.microsoft.com/office/drawing/2014/main" id="{00000000-0008-0000-0E00-0000FD010000}"/>
            </a:ext>
          </a:extLst>
        </xdr:cNvPr>
        <xdr:cNvSpPr txBox="1"/>
      </xdr:nvSpPr>
      <xdr:spPr>
        <a:xfrm>
          <a:off x="15266044" y="14560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19611</xdr:rowOff>
    </xdr:from>
    <xdr:ext cx="405111" cy="259045"/>
    <xdr:sp macro="" textlink="">
      <xdr:nvSpPr>
        <xdr:cNvPr id="510" name="n_2mainValue【児童館】&#10;有形固定資産減価償却率">
          <a:extLst>
            <a:ext uri="{FF2B5EF4-FFF2-40B4-BE49-F238E27FC236}">
              <a16:creationId xmlns:a16="http://schemas.microsoft.com/office/drawing/2014/main" id="{00000000-0008-0000-0E00-0000FE010000}"/>
            </a:ext>
          </a:extLst>
        </xdr:cNvPr>
        <xdr:cNvSpPr txBox="1"/>
      </xdr:nvSpPr>
      <xdr:spPr>
        <a:xfrm>
          <a:off x="14389744" y="14592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11" name="正方形/長方形 510">
          <a:extLst>
            <a:ext uri="{FF2B5EF4-FFF2-40B4-BE49-F238E27FC236}">
              <a16:creationId xmlns:a16="http://schemas.microsoft.com/office/drawing/2014/main" id="{00000000-0008-0000-0E00-0000FF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12" name="正方形/長方形 511">
          <a:extLst>
            <a:ext uri="{FF2B5EF4-FFF2-40B4-BE49-F238E27FC236}">
              <a16:creationId xmlns:a16="http://schemas.microsoft.com/office/drawing/2014/main" id="{00000000-0008-0000-0E00-000000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13" name="正方形/長方形 512">
          <a:extLst>
            <a:ext uri="{FF2B5EF4-FFF2-40B4-BE49-F238E27FC236}">
              <a16:creationId xmlns:a16="http://schemas.microsoft.com/office/drawing/2014/main" id="{00000000-0008-0000-0E00-000001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14" name="正方形/長方形 513">
          <a:extLst>
            <a:ext uri="{FF2B5EF4-FFF2-40B4-BE49-F238E27FC236}">
              <a16:creationId xmlns:a16="http://schemas.microsoft.com/office/drawing/2014/main" id="{00000000-0008-0000-0E00-000002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15" name="正方形/長方形 514">
          <a:extLst>
            <a:ext uri="{FF2B5EF4-FFF2-40B4-BE49-F238E27FC236}">
              <a16:creationId xmlns:a16="http://schemas.microsoft.com/office/drawing/2014/main" id="{00000000-0008-0000-0E00-000003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6" name="正方形/長方形 515">
          <a:extLst>
            <a:ext uri="{FF2B5EF4-FFF2-40B4-BE49-F238E27FC236}">
              <a16:creationId xmlns:a16="http://schemas.microsoft.com/office/drawing/2014/main" id="{00000000-0008-0000-0E00-000004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7" name="正方形/長方形 516">
          <a:extLst>
            <a:ext uri="{FF2B5EF4-FFF2-40B4-BE49-F238E27FC236}">
              <a16:creationId xmlns:a16="http://schemas.microsoft.com/office/drawing/2014/main" id="{00000000-0008-0000-0E00-000005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8" name="正方形/長方形 517">
          <a:extLst>
            <a:ext uri="{FF2B5EF4-FFF2-40B4-BE49-F238E27FC236}">
              <a16:creationId xmlns:a16="http://schemas.microsoft.com/office/drawing/2014/main" id="{00000000-0008-0000-0E00-000006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19" name="テキスト ボックス 518">
          <a:extLst>
            <a:ext uri="{FF2B5EF4-FFF2-40B4-BE49-F238E27FC236}">
              <a16:creationId xmlns:a16="http://schemas.microsoft.com/office/drawing/2014/main" id="{00000000-0008-0000-0E00-000007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20" name="直線コネクタ 519">
          <a:extLst>
            <a:ext uri="{FF2B5EF4-FFF2-40B4-BE49-F238E27FC236}">
              <a16:creationId xmlns:a16="http://schemas.microsoft.com/office/drawing/2014/main" id="{00000000-0008-0000-0E00-000008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21" name="直線コネクタ 520">
          <a:extLst>
            <a:ext uri="{FF2B5EF4-FFF2-40B4-BE49-F238E27FC236}">
              <a16:creationId xmlns:a16="http://schemas.microsoft.com/office/drawing/2014/main" id="{00000000-0008-0000-0E00-000009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22" name="テキスト ボックス 521">
          <a:extLst>
            <a:ext uri="{FF2B5EF4-FFF2-40B4-BE49-F238E27FC236}">
              <a16:creationId xmlns:a16="http://schemas.microsoft.com/office/drawing/2014/main" id="{00000000-0008-0000-0E00-00000A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23" name="直線コネクタ 522">
          <a:extLst>
            <a:ext uri="{FF2B5EF4-FFF2-40B4-BE49-F238E27FC236}">
              <a16:creationId xmlns:a16="http://schemas.microsoft.com/office/drawing/2014/main" id="{00000000-0008-0000-0E00-00000B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24" name="テキスト ボックス 523">
          <a:extLst>
            <a:ext uri="{FF2B5EF4-FFF2-40B4-BE49-F238E27FC236}">
              <a16:creationId xmlns:a16="http://schemas.microsoft.com/office/drawing/2014/main" id="{00000000-0008-0000-0E00-00000C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25" name="直線コネクタ 524">
          <a:extLst>
            <a:ext uri="{FF2B5EF4-FFF2-40B4-BE49-F238E27FC236}">
              <a16:creationId xmlns:a16="http://schemas.microsoft.com/office/drawing/2014/main" id="{00000000-0008-0000-0E00-00000D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26" name="テキスト ボックス 525">
          <a:extLst>
            <a:ext uri="{FF2B5EF4-FFF2-40B4-BE49-F238E27FC236}">
              <a16:creationId xmlns:a16="http://schemas.microsoft.com/office/drawing/2014/main" id="{00000000-0008-0000-0E00-00000E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27" name="直線コネクタ 526">
          <a:extLst>
            <a:ext uri="{FF2B5EF4-FFF2-40B4-BE49-F238E27FC236}">
              <a16:creationId xmlns:a16="http://schemas.microsoft.com/office/drawing/2014/main" id="{00000000-0008-0000-0E00-00000F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28" name="テキスト ボックス 527">
          <a:extLst>
            <a:ext uri="{FF2B5EF4-FFF2-40B4-BE49-F238E27FC236}">
              <a16:creationId xmlns:a16="http://schemas.microsoft.com/office/drawing/2014/main" id="{00000000-0008-0000-0E00-000010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29" name="直線コネクタ 528">
          <a:extLst>
            <a:ext uri="{FF2B5EF4-FFF2-40B4-BE49-F238E27FC236}">
              <a16:creationId xmlns:a16="http://schemas.microsoft.com/office/drawing/2014/main" id="{00000000-0008-0000-0E00-000011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30" name="テキスト ボックス 529">
          <a:extLst>
            <a:ext uri="{FF2B5EF4-FFF2-40B4-BE49-F238E27FC236}">
              <a16:creationId xmlns:a16="http://schemas.microsoft.com/office/drawing/2014/main" id="{00000000-0008-0000-0E00-000012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31" name="直線コネクタ 530">
          <a:extLst>
            <a:ext uri="{FF2B5EF4-FFF2-40B4-BE49-F238E27FC236}">
              <a16:creationId xmlns:a16="http://schemas.microsoft.com/office/drawing/2014/main" id="{00000000-0008-0000-0E00-000013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32" name="テキスト ボックス 531">
          <a:extLst>
            <a:ext uri="{FF2B5EF4-FFF2-40B4-BE49-F238E27FC236}">
              <a16:creationId xmlns:a16="http://schemas.microsoft.com/office/drawing/2014/main" id="{00000000-0008-0000-0E00-000014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33" name="【児童館】&#10;一人当たり面積グラフ枠">
          <a:extLst>
            <a:ext uri="{FF2B5EF4-FFF2-40B4-BE49-F238E27FC236}">
              <a16:creationId xmlns:a16="http://schemas.microsoft.com/office/drawing/2014/main" id="{00000000-0008-0000-0E00-000015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19050</xdr:rowOff>
    </xdr:from>
    <xdr:to>
      <xdr:col>116</xdr:col>
      <xdr:colOff>62864</xdr:colOff>
      <xdr:row>86</xdr:row>
      <xdr:rowOff>0</xdr:rowOff>
    </xdr:to>
    <xdr:cxnSp macro="">
      <xdr:nvCxnSpPr>
        <xdr:cNvPr id="534" name="直線コネクタ 533">
          <a:extLst>
            <a:ext uri="{FF2B5EF4-FFF2-40B4-BE49-F238E27FC236}">
              <a16:creationId xmlns:a16="http://schemas.microsoft.com/office/drawing/2014/main" id="{00000000-0008-0000-0E00-000016020000}"/>
            </a:ext>
          </a:extLst>
        </xdr:cNvPr>
        <xdr:cNvCxnSpPr/>
      </xdr:nvCxnSpPr>
      <xdr:spPr>
        <a:xfrm flipV="1">
          <a:off x="22160864" y="132207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535" name="【児童館】&#10;一人当たり面積最小値テキスト">
          <a:extLst>
            <a:ext uri="{FF2B5EF4-FFF2-40B4-BE49-F238E27FC236}">
              <a16:creationId xmlns:a16="http://schemas.microsoft.com/office/drawing/2014/main" id="{00000000-0008-0000-0E00-000017020000}"/>
            </a:ext>
          </a:extLst>
        </xdr:cNvPr>
        <xdr:cNvSpPr txBox="1"/>
      </xdr:nvSpPr>
      <xdr:spPr>
        <a:xfrm>
          <a:off x="221996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536" name="直線コネクタ 535">
          <a:extLst>
            <a:ext uri="{FF2B5EF4-FFF2-40B4-BE49-F238E27FC236}">
              <a16:creationId xmlns:a16="http://schemas.microsoft.com/office/drawing/2014/main" id="{00000000-0008-0000-0E00-000018020000}"/>
            </a:ext>
          </a:extLst>
        </xdr:cNvPr>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137177</xdr:rowOff>
    </xdr:from>
    <xdr:ext cx="469744" cy="259045"/>
    <xdr:sp macro="" textlink="">
      <xdr:nvSpPr>
        <xdr:cNvPr id="537" name="【児童館】&#10;一人当たり面積最大値テキスト">
          <a:extLst>
            <a:ext uri="{FF2B5EF4-FFF2-40B4-BE49-F238E27FC236}">
              <a16:creationId xmlns:a16="http://schemas.microsoft.com/office/drawing/2014/main" id="{00000000-0008-0000-0E00-000019020000}"/>
            </a:ext>
          </a:extLst>
        </xdr:cNvPr>
        <xdr:cNvSpPr txBox="1"/>
      </xdr:nvSpPr>
      <xdr:spPr>
        <a:xfrm>
          <a:off x="22199600" y="1299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19050</xdr:rowOff>
    </xdr:from>
    <xdr:to>
      <xdr:col>116</xdr:col>
      <xdr:colOff>152400</xdr:colOff>
      <xdr:row>77</xdr:row>
      <xdr:rowOff>19050</xdr:rowOff>
    </xdr:to>
    <xdr:cxnSp macro="">
      <xdr:nvCxnSpPr>
        <xdr:cNvPr id="538" name="直線コネクタ 537">
          <a:extLst>
            <a:ext uri="{FF2B5EF4-FFF2-40B4-BE49-F238E27FC236}">
              <a16:creationId xmlns:a16="http://schemas.microsoft.com/office/drawing/2014/main" id="{00000000-0008-0000-0E00-00001A020000}"/>
            </a:ext>
          </a:extLst>
        </xdr:cNvPr>
        <xdr:cNvCxnSpPr/>
      </xdr:nvCxnSpPr>
      <xdr:spPr>
        <a:xfrm>
          <a:off x="22072600" y="1322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124477</xdr:rowOff>
    </xdr:from>
    <xdr:ext cx="469744" cy="259045"/>
    <xdr:sp macro="" textlink="">
      <xdr:nvSpPr>
        <xdr:cNvPr id="539" name="【児童館】&#10;一人当たり面積平均値テキスト">
          <a:extLst>
            <a:ext uri="{FF2B5EF4-FFF2-40B4-BE49-F238E27FC236}">
              <a16:creationId xmlns:a16="http://schemas.microsoft.com/office/drawing/2014/main" id="{00000000-0008-0000-0E00-00001B020000}"/>
            </a:ext>
          </a:extLst>
        </xdr:cNvPr>
        <xdr:cNvSpPr txBox="1"/>
      </xdr:nvSpPr>
      <xdr:spPr>
        <a:xfrm>
          <a:off x="22199600" y="1401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540" name="フローチャート: 判断 539">
          <a:extLst>
            <a:ext uri="{FF2B5EF4-FFF2-40B4-BE49-F238E27FC236}">
              <a16:creationId xmlns:a16="http://schemas.microsoft.com/office/drawing/2014/main" id="{00000000-0008-0000-0E00-00001C020000}"/>
            </a:ext>
          </a:extLst>
        </xdr:cNvPr>
        <xdr:cNvSpPr/>
      </xdr:nvSpPr>
      <xdr:spPr>
        <a:xfrm>
          <a:off x="22110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79</xdr:row>
      <xdr:rowOff>158750</xdr:rowOff>
    </xdr:from>
    <xdr:to>
      <xdr:col>112</xdr:col>
      <xdr:colOff>38100</xdr:colOff>
      <xdr:row>80</xdr:row>
      <xdr:rowOff>88900</xdr:rowOff>
    </xdr:to>
    <xdr:sp macro="" textlink="">
      <xdr:nvSpPr>
        <xdr:cNvPr id="541" name="フローチャート: 判断 540">
          <a:extLst>
            <a:ext uri="{FF2B5EF4-FFF2-40B4-BE49-F238E27FC236}">
              <a16:creationId xmlns:a16="http://schemas.microsoft.com/office/drawing/2014/main" id="{00000000-0008-0000-0E00-00001D020000}"/>
            </a:ext>
          </a:extLst>
        </xdr:cNvPr>
        <xdr:cNvSpPr/>
      </xdr:nvSpPr>
      <xdr:spPr>
        <a:xfrm>
          <a:off x="21272500" y="137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44450</xdr:rowOff>
    </xdr:from>
    <xdr:to>
      <xdr:col>107</xdr:col>
      <xdr:colOff>101600</xdr:colOff>
      <xdr:row>83</xdr:row>
      <xdr:rowOff>146050</xdr:rowOff>
    </xdr:to>
    <xdr:sp macro="" textlink="">
      <xdr:nvSpPr>
        <xdr:cNvPr id="542" name="フローチャート: 判断 541">
          <a:extLst>
            <a:ext uri="{FF2B5EF4-FFF2-40B4-BE49-F238E27FC236}">
              <a16:creationId xmlns:a16="http://schemas.microsoft.com/office/drawing/2014/main" id="{00000000-0008-0000-0E00-00001E020000}"/>
            </a:ext>
          </a:extLst>
        </xdr:cNvPr>
        <xdr:cNvSpPr/>
      </xdr:nvSpPr>
      <xdr:spPr>
        <a:xfrm>
          <a:off x="20383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25400</xdr:rowOff>
    </xdr:from>
    <xdr:to>
      <xdr:col>102</xdr:col>
      <xdr:colOff>165100</xdr:colOff>
      <xdr:row>82</xdr:row>
      <xdr:rowOff>127000</xdr:rowOff>
    </xdr:to>
    <xdr:sp macro="" textlink="">
      <xdr:nvSpPr>
        <xdr:cNvPr id="543" name="フローチャート: 判断 542">
          <a:extLst>
            <a:ext uri="{FF2B5EF4-FFF2-40B4-BE49-F238E27FC236}">
              <a16:creationId xmlns:a16="http://schemas.microsoft.com/office/drawing/2014/main" id="{00000000-0008-0000-0E00-00001F020000}"/>
            </a:ext>
          </a:extLst>
        </xdr:cNvPr>
        <xdr:cNvSpPr/>
      </xdr:nvSpPr>
      <xdr:spPr>
        <a:xfrm>
          <a:off x="19494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44" name="テキスト ボックス 543">
          <a:extLst>
            <a:ext uri="{FF2B5EF4-FFF2-40B4-BE49-F238E27FC236}">
              <a16:creationId xmlns:a16="http://schemas.microsoft.com/office/drawing/2014/main" id="{00000000-0008-0000-0E00-000020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45" name="テキスト ボックス 544">
          <a:extLst>
            <a:ext uri="{FF2B5EF4-FFF2-40B4-BE49-F238E27FC236}">
              <a16:creationId xmlns:a16="http://schemas.microsoft.com/office/drawing/2014/main" id="{00000000-0008-0000-0E00-000021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46" name="テキスト ボックス 545">
          <a:extLst>
            <a:ext uri="{FF2B5EF4-FFF2-40B4-BE49-F238E27FC236}">
              <a16:creationId xmlns:a16="http://schemas.microsoft.com/office/drawing/2014/main" id="{00000000-0008-0000-0E00-000022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47" name="テキスト ボックス 546">
          <a:extLst>
            <a:ext uri="{FF2B5EF4-FFF2-40B4-BE49-F238E27FC236}">
              <a16:creationId xmlns:a16="http://schemas.microsoft.com/office/drawing/2014/main" id="{00000000-0008-0000-0E00-000023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48" name="テキスト ボックス 547">
          <a:extLst>
            <a:ext uri="{FF2B5EF4-FFF2-40B4-BE49-F238E27FC236}">
              <a16:creationId xmlns:a16="http://schemas.microsoft.com/office/drawing/2014/main" id="{00000000-0008-0000-0E00-000024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549" name="楕円 548">
          <a:extLst>
            <a:ext uri="{FF2B5EF4-FFF2-40B4-BE49-F238E27FC236}">
              <a16:creationId xmlns:a16="http://schemas.microsoft.com/office/drawing/2014/main" id="{00000000-0008-0000-0E00-000025020000}"/>
            </a:ext>
          </a:extLst>
        </xdr:cNvPr>
        <xdr:cNvSpPr/>
      </xdr:nvSpPr>
      <xdr:spPr>
        <a:xfrm>
          <a:off x="221107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80027</xdr:rowOff>
    </xdr:from>
    <xdr:ext cx="469744" cy="259045"/>
    <xdr:sp macro="" textlink="">
      <xdr:nvSpPr>
        <xdr:cNvPr id="550" name="【児童館】&#10;一人当たり面積該当値テキスト">
          <a:extLst>
            <a:ext uri="{FF2B5EF4-FFF2-40B4-BE49-F238E27FC236}">
              <a16:creationId xmlns:a16="http://schemas.microsoft.com/office/drawing/2014/main" id="{00000000-0008-0000-0E00-000026020000}"/>
            </a:ext>
          </a:extLst>
        </xdr:cNvPr>
        <xdr:cNvSpPr txBox="1"/>
      </xdr:nvSpPr>
      <xdr:spPr>
        <a:xfrm>
          <a:off x="22199600" y="1413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101600</xdr:rowOff>
    </xdr:from>
    <xdr:to>
      <xdr:col>112</xdr:col>
      <xdr:colOff>38100</xdr:colOff>
      <xdr:row>83</xdr:row>
      <xdr:rowOff>31750</xdr:rowOff>
    </xdr:to>
    <xdr:sp macro="" textlink="">
      <xdr:nvSpPr>
        <xdr:cNvPr id="551" name="楕円 550">
          <a:extLst>
            <a:ext uri="{FF2B5EF4-FFF2-40B4-BE49-F238E27FC236}">
              <a16:creationId xmlns:a16="http://schemas.microsoft.com/office/drawing/2014/main" id="{00000000-0008-0000-0E00-000027020000}"/>
            </a:ext>
          </a:extLst>
        </xdr:cNvPr>
        <xdr:cNvSpPr/>
      </xdr:nvSpPr>
      <xdr:spPr>
        <a:xfrm>
          <a:off x="21272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152400</xdr:rowOff>
    </xdr:from>
    <xdr:to>
      <xdr:col>116</xdr:col>
      <xdr:colOff>63500</xdr:colOff>
      <xdr:row>82</xdr:row>
      <xdr:rowOff>152400</xdr:rowOff>
    </xdr:to>
    <xdr:cxnSp macro="">
      <xdr:nvCxnSpPr>
        <xdr:cNvPr id="552" name="直線コネクタ 551">
          <a:extLst>
            <a:ext uri="{FF2B5EF4-FFF2-40B4-BE49-F238E27FC236}">
              <a16:creationId xmlns:a16="http://schemas.microsoft.com/office/drawing/2014/main" id="{00000000-0008-0000-0E00-000028020000}"/>
            </a:ext>
          </a:extLst>
        </xdr:cNvPr>
        <xdr:cNvCxnSpPr/>
      </xdr:nvCxnSpPr>
      <xdr:spPr>
        <a:xfrm>
          <a:off x="21323300" y="14211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101600</xdr:rowOff>
    </xdr:from>
    <xdr:to>
      <xdr:col>107</xdr:col>
      <xdr:colOff>101600</xdr:colOff>
      <xdr:row>83</xdr:row>
      <xdr:rowOff>31750</xdr:rowOff>
    </xdr:to>
    <xdr:sp macro="" textlink="">
      <xdr:nvSpPr>
        <xdr:cNvPr id="553" name="楕円 552">
          <a:extLst>
            <a:ext uri="{FF2B5EF4-FFF2-40B4-BE49-F238E27FC236}">
              <a16:creationId xmlns:a16="http://schemas.microsoft.com/office/drawing/2014/main" id="{00000000-0008-0000-0E00-000029020000}"/>
            </a:ext>
          </a:extLst>
        </xdr:cNvPr>
        <xdr:cNvSpPr/>
      </xdr:nvSpPr>
      <xdr:spPr>
        <a:xfrm>
          <a:off x="20383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152400</xdr:rowOff>
    </xdr:from>
    <xdr:to>
      <xdr:col>111</xdr:col>
      <xdr:colOff>177800</xdr:colOff>
      <xdr:row>82</xdr:row>
      <xdr:rowOff>152400</xdr:rowOff>
    </xdr:to>
    <xdr:cxnSp macro="">
      <xdr:nvCxnSpPr>
        <xdr:cNvPr id="554" name="直線コネクタ 553">
          <a:extLst>
            <a:ext uri="{FF2B5EF4-FFF2-40B4-BE49-F238E27FC236}">
              <a16:creationId xmlns:a16="http://schemas.microsoft.com/office/drawing/2014/main" id="{00000000-0008-0000-0E00-00002A020000}"/>
            </a:ext>
          </a:extLst>
        </xdr:cNvPr>
        <xdr:cNvCxnSpPr/>
      </xdr:nvCxnSpPr>
      <xdr:spPr>
        <a:xfrm>
          <a:off x="20434300" y="14211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78</xdr:row>
      <xdr:rowOff>105427</xdr:rowOff>
    </xdr:from>
    <xdr:ext cx="469744" cy="259045"/>
    <xdr:sp macro="" textlink="">
      <xdr:nvSpPr>
        <xdr:cNvPr id="555" name="n_1aveValue【児童館】&#10;一人当たり面積">
          <a:extLst>
            <a:ext uri="{FF2B5EF4-FFF2-40B4-BE49-F238E27FC236}">
              <a16:creationId xmlns:a16="http://schemas.microsoft.com/office/drawing/2014/main" id="{00000000-0008-0000-0E00-00002B020000}"/>
            </a:ext>
          </a:extLst>
        </xdr:cNvPr>
        <xdr:cNvSpPr txBox="1"/>
      </xdr:nvSpPr>
      <xdr:spPr>
        <a:xfrm>
          <a:off x="21075727" y="1347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137177</xdr:rowOff>
    </xdr:from>
    <xdr:ext cx="469744" cy="259045"/>
    <xdr:sp macro="" textlink="">
      <xdr:nvSpPr>
        <xdr:cNvPr id="556" name="n_2aveValue【児童館】&#10;一人当たり面積">
          <a:extLst>
            <a:ext uri="{FF2B5EF4-FFF2-40B4-BE49-F238E27FC236}">
              <a16:creationId xmlns:a16="http://schemas.microsoft.com/office/drawing/2014/main" id="{00000000-0008-0000-0E00-00002C020000}"/>
            </a:ext>
          </a:extLst>
        </xdr:cNvPr>
        <xdr:cNvSpPr txBox="1"/>
      </xdr:nvSpPr>
      <xdr:spPr>
        <a:xfrm>
          <a:off x="20199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143527</xdr:rowOff>
    </xdr:from>
    <xdr:ext cx="469744" cy="259045"/>
    <xdr:sp macro="" textlink="">
      <xdr:nvSpPr>
        <xdr:cNvPr id="557" name="n_3aveValue【児童館】&#10;一人当たり面積">
          <a:extLst>
            <a:ext uri="{FF2B5EF4-FFF2-40B4-BE49-F238E27FC236}">
              <a16:creationId xmlns:a16="http://schemas.microsoft.com/office/drawing/2014/main" id="{00000000-0008-0000-0E00-00002D020000}"/>
            </a:ext>
          </a:extLst>
        </xdr:cNvPr>
        <xdr:cNvSpPr txBox="1"/>
      </xdr:nvSpPr>
      <xdr:spPr>
        <a:xfrm>
          <a:off x="19310427" y="1385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22877</xdr:rowOff>
    </xdr:from>
    <xdr:ext cx="469744" cy="259045"/>
    <xdr:sp macro="" textlink="">
      <xdr:nvSpPr>
        <xdr:cNvPr id="558" name="n_1mainValue【児童館】&#10;一人当たり面積">
          <a:extLst>
            <a:ext uri="{FF2B5EF4-FFF2-40B4-BE49-F238E27FC236}">
              <a16:creationId xmlns:a16="http://schemas.microsoft.com/office/drawing/2014/main" id="{00000000-0008-0000-0E00-00002E020000}"/>
            </a:ext>
          </a:extLst>
        </xdr:cNvPr>
        <xdr:cNvSpPr txBox="1"/>
      </xdr:nvSpPr>
      <xdr:spPr>
        <a:xfrm>
          <a:off x="21075727"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48277</xdr:rowOff>
    </xdr:from>
    <xdr:ext cx="469744" cy="259045"/>
    <xdr:sp macro="" textlink="">
      <xdr:nvSpPr>
        <xdr:cNvPr id="559" name="n_2mainValue【児童館】&#10;一人当たり面積">
          <a:extLst>
            <a:ext uri="{FF2B5EF4-FFF2-40B4-BE49-F238E27FC236}">
              <a16:creationId xmlns:a16="http://schemas.microsoft.com/office/drawing/2014/main" id="{00000000-0008-0000-0E00-00002F020000}"/>
            </a:ext>
          </a:extLst>
        </xdr:cNvPr>
        <xdr:cNvSpPr txBox="1"/>
      </xdr:nvSpPr>
      <xdr:spPr>
        <a:xfrm>
          <a:off x="20199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60" name="正方形/長方形 559">
          <a:extLst>
            <a:ext uri="{FF2B5EF4-FFF2-40B4-BE49-F238E27FC236}">
              <a16:creationId xmlns:a16="http://schemas.microsoft.com/office/drawing/2014/main" id="{00000000-0008-0000-0E00-000030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61" name="正方形/長方形 560">
          <a:extLst>
            <a:ext uri="{FF2B5EF4-FFF2-40B4-BE49-F238E27FC236}">
              <a16:creationId xmlns:a16="http://schemas.microsoft.com/office/drawing/2014/main" id="{00000000-0008-0000-0E00-000031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62" name="正方形/長方形 561">
          <a:extLst>
            <a:ext uri="{FF2B5EF4-FFF2-40B4-BE49-F238E27FC236}">
              <a16:creationId xmlns:a16="http://schemas.microsoft.com/office/drawing/2014/main" id="{00000000-0008-0000-0E00-000032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63" name="正方形/長方形 562">
          <a:extLst>
            <a:ext uri="{FF2B5EF4-FFF2-40B4-BE49-F238E27FC236}">
              <a16:creationId xmlns:a16="http://schemas.microsoft.com/office/drawing/2014/main" id="{00000000-0008-0000-0E00-000033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64" name="正方形/長方形 563">
          <a:extLst>
            <a:ext uri="{FF2B5EF4-FFF2-40B4-BE49-F238E27FC236}">
              <a16:creationId xmlns:a16="http://schemas.microsoft.com/office/drawing/2014/main" id="{00000000-0008-0000-0E00-000034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65" name="正方形/長方形 564">
          <a:extLst>
            <a:ext uri="{FF2B5EF4-FFF2-40B4-BE49-F238E27FC236}">
              <a16:creationId xmlns:a16="http://schemas.microsoft.com/office/drawing/2014/main" id="{00000000-0008-0000-0E00-000035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66" name="正方形/長方形 565">
          <a:extLst>
            <a:ext uri="{FF2B5EF4-FFF2-40B4-BE49-F238E27FC236}">
              <a16:creationId xmlns:a16="http://schemas.microsoft.com/office/drawing/2014/main" id="{00000000-0008-0000-0E00-000036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7" name="正方形/長方形 566">
          <a:extLst>
            <a:ext uri="{FF2B5EF4-FFF2-40B4-BE49-F238E27FC236}">
              <a16:creationId xmlns:a16="http://schemas.microsoft.com/office/drawing/2014/main" id="{00000000-0008-0000-0E00-000037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68" name="テキスト ボックス 567">
          <a:extLst>
            <a:ext uri="{FF2B5EF4-FFF2-40B4-BE49-F238E27FC236}">
              <a16:creationId xmlns:a16="http://schemas.microsoft.com/office/drawing/2014/main" id="{00000000-0008-0000-0E00-000038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69" name="直線コネクタ 568">
          <a:extLst>
            <a:ext uri="{FF2B5EF4-FFF2-40B4-BE49-F238E27FC236}">
              <a16:creationId xmlns:a16="http://schemas.microsoft.com/office/drawing/2014/main" id="{00000000-0008-0000-0E00-000039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70" name="テキスト ボックス 569">
          <a:extLst>
            <a:ext uri="{FF2B5EF4-FFF2-40B4-BE49-F238E27FC236}">
              <a16:creationId xmlns:a16="http://schemas.microsoft.com/office/drawing/2014/main" id="{00000000-0008-0000-0E00-00003A020000}"/>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71" name="直線コネクタ 570">
          <a:extLst>
            <a:ext uri="{FF2B5EF4-FFF2-40B4-BE49-F238E27FC236}">
              <a16:creationId xmlns:a16="http://schemas.microsoft.com/office/drawing/2014/main" id="{00000000-0008-0000-0E00-00003B020000}"/>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72" name="テキスト ボックス 571">
          <a:extLst>
            <a:ext uri="{FF2B5EF4-FFF2-40B4-BE49-F238E27FC236}">
              <a16:creationId xmlns:a16="http://schemas.microsoft.com/office/drawing/2014/main" id="{00000000-0008-0000-0E00-00003C020000}"/>
            </a:ext>
          </a:extLst>
        </xdr:cNvPr>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73" name="直線コネクタ 572">
          <a:extLst>
            <a:ext uri="{FF2B5EF4-FFF2-40B4-BE49-F238E27FC236}">
              <a16:creationId xmlns:a16="http://schemas.microsoft.com/office/drawing/2014/main" id="{00000000-0008-0000-0E00-00003D020000}"/>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74" name="テキスト ボックス 573">
          <a:extLst>
            <a:ext uri="{FF2B5EF4-FFF2-40B4-BE49-F238E27FC236}">
              <a16:creationId xmlns:a16="http://schemas.microsoft.com/office/drawing/2014/main" id="{00000000-0008-0000-0E00-00003E020000}"/>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75" name="直線コネクタ 574">
          <a:extLst>
            <a:ext uri="{FF2B5EF4-FFF2-40B4-BE49-F238E27FC236}">
              <a16:creationId xmlns:a16="http://schemas.microsoft.com/office/drawing/2014/main" id="{00000000-0008-0000-0E00-00003F020000}"/>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76" name="テキスト ボックス 575">
          <a:extLst>
            <a:ext uri="{FF2B5EF4-FFF2-40B4-BE49-F238E27FC236}">
              <a16:creationId xmlns:a16="http://schemas.microsoft.com/office/drawing/2014/main" id="{00000000-0008-0000-0E00-000040020000}"/>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77" name="直線コネクタ 576">
          <a:extLst>
            <a:ext uri="{FF2B5EF4-FFF2-40B4-BE49-F238E27FC236}">
              <a16:creationId xmlns:a16="http://schemas.microsoft.com/office/drawing/2014/main" id="{00000000-0008-0000-0E00-000041020000}"/>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578" name="テキスト ボックス 577">
          <a:extLst>
            <a:ext uri="{FF2B5EF4-FFF2-40B4-BE49-F238E27FC236}">
              <a16:creationId xmlns:a16="http://schemas.microsoft.com/office/drawing/2014/main" id="{00000000-0008-0000-0E00-000042020000}"/>
            </a:ext>
          </a:extLst>
        </xdr:cNvPr>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79" name="直線コネクタ 578">
          <a:extLst>
            <a:ext uri="{FF2B5EF4-FFF2-40B4-BE49-F238E27FC236}">
              <a16:creationId xmlns:a16="http://schemas.microsoft.com/office/drawing/2014/main" id="{00000000-0008-0000-0E00-000043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80" name="テキスト ボックス 579">
          <a:extLst>
            <a:ext uri="{FF2B5EF4-FFF2-40B4-BE49-F238E27FC236}">
              <a16:creationId xmlns:a16="http://schemas.microsoft.com/office/drawing/2014/main" id="{00000000-0008-0000-0E00-000044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81" name="【公民館】&#10;有形固定資産減価償却率グラフ枠">
          <a:extLst>
            <a:ext uri="{FF2B5EF4-FFF2-40B4-BE49-F238E27FC236}">
              <a16:creationId xmlns:a16="http://schemas.microsoft.com/office/drawing/2014/main" id="{00000000-0008-0000-0E00-000045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110489</xdr:rowOff>
    </xdr:from>
    <xdr:to>
      <xdr:col>85</xdr:col>
      <xdr:colOff>126364</xdr:colOff>
      <xdr:row>106</xdr:row>
      <xdr:rowOff>78487</xdr:rowOff>
    </xdr:to>
    <xdr:cxnSp macro="">
      <xdr:nvCxnSpPr>
        <xdr:cNvPr id="582" name="直線コネクタ 581">
          <a:extLst>
            <a:ext uri="{FF2B5EF4-FFF2-40B4-BE49-F238E27FC236}">
              <a16:creationId xmlns:a16="http://schemas.microsoft.com/office/drawing/2014/main" id="{00000000-0008-0000-0E00-000046020000}"/>
            </a:ext>
          </a:extLst>
        </xdr:cNvPr>
        <xdr:cNvCxnSpPr/>
      </xdr:nvCxnSpPr>
      <xdr:spPr>
        <a:xfrm flipV="1">
          <a:off x="16318864" y="17084039"/>
          <a:ext cx="0" cy="1168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106</xdr:row>
      <xdr:rowOff>82314</xdr:rowOff>
    </xdr:from>
    <xdr:ext cx="405111" cy="259045"/>
    <xdr:sp macro="" textlink="">
      <xdr:nvSpPr>
        <xdr:cNvPr id="583" name="【公民館】&#10;有形固定資産減価償却率最小値テキスト">
          <a:extLst>
            <a:ext uri="{FF2B5EF4-FFF2-40B4-BE49-F238E27FC236}">
              <a16:creationId xmlns:a16="http://schemas.microsoft.com/office/drawing/2014/main" id="{00000000-0008-0000-0E00-000047020000}"/>
            </a:ext>
          </a:extLst>
        </xdr:cNvPr>
        <xdr:cNvSpPr txBox="1"/>
      </xdr:nvSpPr>
      <xdr:spPr>
        <a:xfrm>
          <a:off x="16357600" y="18256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106</xdr:row>
      <xdr:rowOff>78487</xdr:rowOff>
    </xdr:from>
    <xdr:to>
      <xdr:col>86</xdr:col>
      <xdr:colOff>25400</xdr:colOff>
      <xdr:row>106</xdr:row>
      <xdr:rowOff>78487</xdr:rowOff>
    </xdr:to>
    <xdr:cxnSp macro="">
      <xdr:nvCxnSpPr>
        <xdr:cNvPr id="584" name="直線コネクタ 583">
          <a:extLst>
            <a:ext uri="{FF2B5EF4-FFF2-40B4-BE49-F238E27FC236}">
              <a16:creationId xmlns:a16="http://schemas.microsoft.com/office/drawing/2014/main" id="{00000000-0008-0000-0E00-000048020000}"/>
            </a:ext>
          </a:extLst>
        </xdr:cNvPr>
        <xdr:cNvCxnSpPr/>
      </xdr:nvCxnSpPr>
      <xdr:spPr>
        <a:xfrm>
          <a:off x="16230600" y="18252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57166</xdr:rowOff>
    </xdr:from>
    <xdr:ext cx="405111" cy="259045"/>
    <xdr:sp macro="" textlink="">
      <xdr:nvSpPr>
        <xdr:cNvPr id="585" name="【公民館】&#10;有形固定資産減価償却率最大値テキスト">
          <a:extLst>
            <a:ext uri="{FF2B5EF4-FFF2-40B4-BE49-F238E27FC236}">
              <a16:creationId xmlns:a16="http://schemas.microsoft.com/office/drawing/2014/main" id="{00000000-0008-0000-0E00-000049020000}"/>
            </a:ext>
          </a:extLst>
        </xdr:cNvPr>
        <xdr:cNvSpPr txBox="1"/>
      </xdr:nvSpPr>
      <xdr:spPr>
        <a:xfrm>
          <a:off x="16357600" y="16859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110489</xdr:rowOff>
    </xdr:from>
    <xdr:to>
      <xdr:col>86</xdr:col>
      <xdr:colOff>25400</xdr:colOff>
      <xdr:row>99</xdr:row>
      <xdr:rowOff>110489</xdr:rowOff>
    </xdr:to>
    <xdr:cxnSp macro="">
      <xdr:nvCxnSpPr>
        <xdr:cNvPr id="586" name="直線コネクタ 585">
          <a:extLst>
            <a:ext uri="{FF2B5EF4-FFF2-40B4-BE49-F238E27FC236}">
              <a16:creationId xmlns:a16="http://schemas.microsoft.com/office/drawing/2014/main" id="{00000000-0008-0000-0E00-00004A020000}"/>
            </a:ext>
          </a:extLst>
        </xdr:cNvPr>
        <xdr:cNvCxnSpPr/>
      </xdr:nvCxnSpPr>
      <xdr:spPr>
        <a:xfrm>
          <a:off x="16230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56405</xdr:rowOff>
    </xdr:from>
    <xdr:ext cx="405111" cy="259045"/>
    <xdr:sp macro="" textlink="">
      <xdr:nvSpPr>
        <xdr:cNvPr id="587" name="【公民館】&#10;有形固定資産減価償却率平均値テキスト">
          <a:extLst>
            <a:ext uri="{FF2B5EF4-FFF2-40B4-BE49-F238E27FC236}">
              <a16:creationId xmlns:a16="http://schemas.microsoft.com/office/drawing/2014/main" id="{00000000-0008-0000-0E00-00004B020000}"/>
            </a:ext>
          </a:extLst>
        </xdr:cNvPr>
        <xdr:cNvSpPr txBox="1"/>
      </xdr:nvSpPr>
      <xdr:spPr>
        <a:xfrm>
          <a:off x="16357600" y="17715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77978</xdr:rowOff>
    </xdr:from>
    <xdr:to>
      <xdr:col>85</xdr:col>
      <xdr:colOff>177800</xdr:colOff>
      <xdr:row>104</xdr:row>
      <xdr:rowOff>8128</xdr:rowOff>
    </xdr:to>
    <xdr:sp macro="" textlink="">
      <xdr:nvSpPr>
        <xdr:cNvPr id="588" name="フローチャート: 判断 587">
          <a:extLst>
            <a:ext uri="{FF2B5EF4-FFF2-40B4-BE49-F238E27FC236}">
              <a16:creationId xmlns:a16="http://schemas.microsoft.com/office/drawing/2014/main" id="{00000000-0008-0000-0E00-00004C020000}"/>
            </a:ext>
          </a:extLst>
        </xdr:cNvPr>
        <xdr:cNvSpPr/>
      </xdr:nvSpPr>
      <xdr:spPr>
        <a:xfrm>
          <a:off x="16268700" y="1773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55118</xdr:rowOff>
    </xdr:from>
    <xdr:to>
      <xdr:col>81</xdr:col>
      <xdr:colOff>101600</xdr:colOff>
      <xdr:row>103</xdr:row>
      <xdr:rowOff>156718</xdr:rowOff>
    </xdr:to>
    <xdr:sp macro="" textlink="">
      <xdr:nvSpPr>
        <xdr:cNvPr id="589" name="フローチャート: 判断 588">
          <a:extLst>
            <a:ext uri="{FF2B5EF4-FFF2-40B4-BE49-F238E27FC236}">
              <a16:creationId xmlns:a16="http://schemas.microsoft.com/office/drawing/2014/main" id="{00000000-0008-0000-0E00-00004D020000}"/>
            </a:ext>
          </a:extLst>
        </xdr:cNvPr>
        <xdr:cNvSpPr/>
      </xdr:nvSpPr>
      <xdr:spPr>
        <a:xfrm>
          <a:off x="15430500" y="1771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84837</xdr:rowOff>
    </xdr:from>
    <xdr:to>
      <xdr:col>76</xdr:col>
      <xdr:colOff>165100</xdr:colOff>
      <xdr:row>104</xdr:row>
      <xdr:rowOff>14987</xdr:rowOff>
    </xdr:to>
    <xdr:sp macro="" textlink="">
      <xdr:nvSpPr>
        <xdr:cNvPr id="590" name="フローチャート: 判断 589">
          <a:extLst>
            <a:ext uri="{FF2B5EF4-FFF2-40B4-BE49-F238E27FC236}">
              <a16:creationId xmlns:a16="http://schemas.microsoft.com/office/drawing/2014/main" id="{00000000-0008-0000-0E00-00004E020000}"/>
            </a:ext>
          </a:extLst>
        </xdr:cNvPr>
        <xdr:cNvSpPr/>
      </xdr:nvSpPr>
      <xdr:spPr>
        <a:xfrm>
          <a:off x="14541500" y="17744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77978</xdr:rowOff>
    </xdr:from>
    <xdr:to>
      <xdr:col>72</xdr:col>
      <xdr:colOff>38100</xdr:colOff>
      <xdr:row>104</xdr:row>
      <xdr:rowOff>8128</xdr:rowOff>
    </xdr:to>
    <xdr:sp macro="" textlink="">
      <xdr:nvSpPr>
        <xdr:cNvPr id="591" name="フローチャート: 判断 590">
          <a:extLst>
            <a:ext uri="{FF2B5EF4-FFF2-40B4-BE49-F238E27FC236}">
              <a16:creationId xmlns:a16="http://schemas.microsoft.com/office/drawing/2014/main" id="{00000000-0008-0000-0E00-00004F020000}"/>
            </a:ext>
          </a:extLst>
        </xdr:cNvPr>
        <xdr:cNvSpPr/>
      </xdr:nvSpPr>
      <xdr:spPr>
        <a:xfrm>
          <a:off x="13652500" y="1773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92" name="テキスト ボックス 591">
          <a:extLst>
            <a:ext uri="{FF2B5EF4-FFF2-40B4-BE49-F238E27FC236}">
              <a16:creationId xmlns:a16="http://schemas.microsoft.com/office/drawing/2014/main" id="{00000000-0008-0000-0E00-000050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93" name="テキスト ボックス 592">
          <a:extLst>
            <a:ext uri="{FF2B5EF4-FFF2-40B4-BE49-F238E27FC236}">
              <a16:creationId xmlns:a16="http://schemas.microsoft.com/office/drawing/2014/main" id="{00000000-0008-0000-0E00-000051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94" name="テキスト ボックス 593">
          <a:extLst>
            <a:ext uri="{FF2B5EF4-FFF2-40B4-BE49-F238E27FC236}">
              <a16:creationId xmlns:a16="http://schemas.microsoft.com/office/drawing/2014/main" id="{00000000-0008-0000-0E00-000052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95" name="テキスト ボックス 594">
          <a:extLst>
            <a:ext uri="{FF2B5EF4-FFF2-40B4-BE49-F238E27FC236}">
              <a16:creationId xmlns:a16="http://schemas.microsoft.com/office/drawing/2014/main" id="{00000000-0008-0000-0E00-000053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96" name="テキスト ボックス 595">
          <a:extLst>
            <a:ext uri="{FF2B5EF4-FFF2-40B4-BE49-F238E27FC236}">
              <a16:creationId xmlns:a16="http://schemas.microsoft.com/office/drawing/2014/main" id="{00000000-0008-0000-0E00-000054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160274</xdr:rowOff>
    </xdr:from>
    <xdr:to>
      <xdr:col>85</xdr:col>
      <xdr:colOff>177800</xdr:colOff>
      <xdr:row>102</xdr:row>
      <xdr:rowOff>90424</xdr:rowOff>
    </xdr:to>
    <xdr:sp macro="" textlink="">
      <xdr:nvSpPr>
        <xdr:cNvPr id="597" name="楕円 596">
          <a:extLst>
            <a:ext uri="{FF2B5EF4-FFF2-40B4-BE49-F238E27FC236}">
              <a16:creationId xmlns:a16="http://schemas.microsoft.com/office/drawing/2014/main" id="{00000000-0008-0000-0E00-000055020000}"/>
            </a:ext>
          </a:extLst>
        </xdr:cNvPr>
        <xdr:cNvSpPr/>
      </xdr:nvSpPr>
      <xdr:spPr>
        <a:xfrm>
          <a:off x="16268700" y="17476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11701</xdr:rowOff>
    </xdr:from>
    <xdr:ext cx="405111" cy="259045"/>
    <xdr:sp macro="" textlink="">
      <xdr:nvSpPr>
        <xdr:cNvPr id="598" name="【公民館】&#10;有形固定資産減価償却率該当値テキスト">
          <a:extLst>
            <a:ext uri="{FF2B5EF4-FFF2-40B4-BE49-F238E27FC236}">
              <a16:creationId xmlns:a16="http://schemas.microsoft.com/office/drawing/2014/main" id="{00000000-0008-0000-0E00-000056020000}"/>
            </a:ext>
          </a:extLst>
        </xdr:cNvPr>
        <xdr:cNvSpPr txBox="1"/>
      </xdr:nvSpPr>
      <xdr:spPr>
        <a:xfrm>
          <a:off x="16357600" y="1732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36830</xdr:rowOff>
    </xdr:from>
    <xdr:to>
      <xdr:col>81</xdr:col>
      <xdr:colOff>101600</xdr:colOff>
      <xdr:row>102</xdr:row>
      <xdr:rowOff>138430</xdr:rowOff>
    </xdr:to>
    <xdr:sp macro="" textlink="">
      <xdr:nvSpPr>
        <xdr:cNvPr id="599" name="楕円 598">
          <a:extLst>
            <a:ext uri="{FF2B5EF4-FFF2-40B4-BE49-F238E27FC236}">
              <a16:creationId xmlns:a16="http://schemas.microsoft.com/office/drawing/2014/main" id="{00000000-0008-0000-0E00-000057020000}"/>
            </a:ext>
          </a:extLst>
        </xdr:cNvPr>
        <xdr:cNvSpPr/>
      </xdr:nvSpPr>
      <xdr:spPr>
        <a:xfrm>
          <a:off x="15430500" y="1752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39624</xdr:rowOff>
    </xdr:from>
    <xdr:to>
      <xdr:col>85</xdr:col>
      <xdr:colOff>127000</xdr:colOff>
      <xdr:row>102</xdr:row>
      <xdr:rowOff>87630</xdr:rowOff>
    </xdr:to>
    <xdr:cxnSp macro="">
      <xdr:nvCxnSpPr>
        <xdr:cNvPr id="600" name="直線コネクタ 599">
          <a:extLst>
            <a:ext uri="{FF2B5EF4-FFF2-40B4-BE49-F238E27FC236}">
              <a16:creationId xmlns:a16="http://schemas.microsoft.com/office/drawing/2014/main" id="{00000000-0008-0000-0E00-000058020000}"/>
            </a:ext>
          </a:extLst>
        </xdr:cNvPr>
        <xdr:cNvCxnSpPr/>
      </xdr:nvCxnSpPr>
      <xdr:spPr>
        <a:xfrm flipV="1">
          <a:off x="15481300" y="17527524"/>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87122</xdr:rowOff>
    </xdr:from>
    <xdr:to>
      <xdr:col>76</xdr:col>
      <xdr:colOff>165100</xdr:colOff>
      <xdr:row>103</xdr:row>
      <xdr:rowOff>17272</xdr:rowOff>
    </xdr:to>
    <xdr:sp macro="" textlink="">
      <xdr:nvSpPr>
        <xdr:cNvPr id="601" name="楕円 600">
          <a:extLst>
            <a:ext uri="{FF2B5EF4-FFF2-40B4-BE49-F238E27FC236}">
              <a16:creationId xmlns:a16="http://schemas.microsoft.com/office/drawing/2014/main" id="{00000000-0008-0000-0E00-000059020000}"/>
            </a:ext>
          </a:extLst>
        </xdr:cNvPr>
        <xdr:cNvSpPr/>
      </xdr:nvSpPr>
      <xdr:spPr>
        <a:xfrm>
          <a:off x="14541500" y="17575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87630</xdr:rowOff>
    </xdr:from>
    <xdr:to>
      <xdr:col>81</xdr:col>
      <xdr:colOff>50800</xdr:colOff>
      <xdr:row>102</xdr:row>
      <xdr:rowOff>137922</xdr:rowOff>
    </xdr:to>
    <xdr:cxnSp macro="">
      <xdr:nvCxnSpPr>
        <xdr:cNvPr id="602" name="直線コネクタ 601">
          <a:extLst>
            <a:ext uri="{FF2B5EF4-FFF2-40B4-BE49-F238E27FC236}">
              <a16:creationId xmlns:a16="http://schemas.microsoft.com/office/drawing/2014/main" id="{00000000-0008-0000-0E00-00005A020000}"/>
            </a:ext>
          </a:extLst>
        </xdr:cNvPr>
        <xdr:cNvCxnSpPr/>
      </xdr:nvCxnSpPr>
      <xdr:spPr>
        <a:xfrm flipV="1">
          <a:off x="14592300" y="1757553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147845</xdr:rowOff>
    </xdr:from>
    <xdr:ext cx="405111" cy="259045"/>
    <xdr:sp macro="" textlink="">
      <xdr:nvSpPr>
        <xdr:cNvPr id="603" name="n_1aveValue【公民館】&#10;有形固定資産減価償却率">
          <a:extLst>
            <a:ext uri="{FF2B5EF4-FFF2-40B4-BE49-F238E27FC236}">
              <a16:creationId xmlns:a16="http://schemas.microsoft.com/office/drawing/2014/main" id="{00000000-0008-0000-0E00-00005B020000}"/>
            </a:ext>
          </a:extLst>
        </xdr:cNvPr>
        <xdr:cNvSpPr txBox="1"/>
      </xdr:nvSpPr>
      <xdr:spPr>
        <a:xfrm>
          <a:off x="15266044" y="17807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6114</xdr:rowOff>
    </xdr:from>
    <xdr:ext cx="405111" cy="259045"/>
    <xdr:sp macro="" textlink="">
      <xdr:nvSpPr>
        <xdr:cNvPr id="604" name="n_2aveValue【公民館】&#10;有形固定資産減価償却率">
          <a:extLst>
            <a:ext uri="{FF2B5EF4-FFF2-40B4-BE49-F238E27FC236}">
              <a16:creationId xmlns:a16="http://schemas.microsoft.com/office/drawing/2014/main" id="{00000000-0008-0000-0E00-00005C020000}"/>
            </a:ext>
          </a:extLst>
        </xdr:cNvPr>
        <xdr:cNvSpPr txBox="1"/>
      </xdr:nvSpPr>
      <xdr:spPr>
        <a:xfrm>
          <a:off x="14389744" y="1783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24655</xdr:rowOff>
    </xdr:from>
    <xdr:ext cx="405111" cy="259045"/>
    <xdr:sp macro="" textlink="">
      <xdr:nvSpPr>
        <xdr:cNvPr id="605" name="n_3aveValue【公民館】&#10;有形固定資産減価償却率">
          <a:extLst>
            <a:ext uri="{FF2B5EF4-FFF2-40B4-BE49-F238E27FC236}">
              <a16:creationId xmlns:a16="http://schemas.microsoft.com/office/drawing/2014/main" id="{00000000-0008-0000-0E00-00005D020000}"/>
            </a:ext>
          </a:extLst>
        </xdr:cNvPr>
        <xdr:cNvSpPr txBox="1"/>
      </xdr:nvSpPr>
      <xdr:spPr>
        <a:xfrm>
          <a:off x="13500744" y="17512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154957</xdr:rowOff>
    </xdr:from>
    <xdr:ext cx="405111" cy="259045"/>
    <xdr:sp macro="" textlink="">
      <xdr:nvSpPr>
        <xdr:cNvPr id="606" name="n_1mainValue【公民館】&#10;有形固定資産減価償却率">
          <a:extLst>
            <a:ext uri="{FF2B5EF4-FFF2-40B4-BE49-F238E27FC236}">
              <a16:creationId xmlns:a16="http://schemas.microsoft.com/office/drawing/2014/main" id="{00000000-0008-0000-0E00-00005E020000}"/>
            </a:ext>
          </a:extLst>
        </xdr:cNvPr>
        <xdr:cNvSpPr txBox="1"/>
      </xdr:nvSpPr>
      <xdr:spPr>
        <a:xfrm>
          <a:off x="15266044" y="1729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33799</xdr:rowOff>
    </xdr:from>
    <xdr:ext cx="405111" cy="259045"/>
    <xdr:sp macro="" textlink="">
      <xdr:nvSpPr>
        <xdr:cNvPr id="607" name="n_2mainValue【公民館】&#10;有形固定資産減価償却率">
          <a:extLst>
            <a:ext uri="{FF2B5EF4-FFF2-40B4-BE49-F238E27FC236}">
              <a16:creationId xmlns:a16="http://schemas.microsoft.com/office/drawing/2014/main" id="{00000000-0008-0000-0E00-00005F020000}"/>
            </a:ext>
          </a:extLst>
        </xdr:cNvPr>
        <xdr:cNvSpPr txBox="1"/>
      </xdr:nvSpPr>
      <xdr:spPr>
        <a:xfrm>
          <a:off x="14389744" y="17350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8" name="正方形/長方形 607">
          <a:extLst>
            <a:ext uri="{FF2B5EF4-FFF2-40B4-BE49-F238E27FC236}">
              <a16:creationId xmlns:a16="http://schemas.microsoft.com/office/drawing/2014/main" id="{00000000-0008-0000-0E00-000060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9" name="正方形/長方形 608">
          <a:extLst>
            <a:ext uri="{FF2B5EF4-FFF2-40B4-BE49-F238E27FC236}">
              <a16:creationId xmlns:a16="http://schemas.microsoft.com/office/drawing/2014/main" id="{00000000-0008-0000-0E00-000061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10" name="正方形/長方形 609">
          <a:extLst>
            <a:ext uri="{FF2B5EF4-FFF2-40B4-BE49-F238E27FC236}">
              <a16:creationId xmlns:a16="http://schemas.microsoft.com/office/drawing/2014/main" id="{00000000-0008-0000-0E00-000062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11" name="正方形/長方形 610">
          <a:extLst>
            <a:ext uri="{FF2B5EF4-FFF2-40B4-BE49-F238E27FC236}">
              <a16:creationId xmlns:a16="http://schemas.microsoft.com/office/drawing/2014/main" id="{00000000-0008-0000-0E00-000063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12" name="正方形/長方形 611">
          <a:extLst>
            <a:ext uri="{FF2B5EF4-FFF2-40B4-BE49-F238E27FC236}">
              <a16:creationId xmlns:a16="http://schemas.microsoft.com/office/drawing/2014/main" id="{00000000-0008-0000-0E00-000064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13" name="正方形/長方形 612">
          <a:extLst>
            <a:ext uri="{FF2B5EF4-FFF2-40B4-BE49-F238E27FC236}">
              <a16:creationId xmlns:a16="http://schemas.microsoft.com/office/drawing/2014/main" id="{00000000-0008-0000-0E00-000065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14" name="正方形/長方形 613">
          <a:extLst>
            <a:ext uri="{FF2B5EF4-FFF2-40B4-BE49-F238E27FC236}">
              <a16:creationId xmlns:a16="http://schemas.microsoft.com/office/drawing/2014/main" id="{00000000-0008-0000-0E00-000066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15" name="正方形/長方形 614">
          <a:extLst>
            <a:ext uri="{FF2B5EF4-FFF2-40B4-BE49-F238E27FC236}">
              <a16:creationId xmlns:a16="http://schemas.microsoft.com/office/drawing/2014/main" id="{00000000-0008-0000-0E00-000067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16" name="テキスト ボックス 615">
          <a:extLst>
            <a:ext uri="{FF2B5EF4-FFF2-40B4-BE49-F238E27FC236}">
              <a16:creationId xmlns:a16="http://schemas.microsoft.com/office/drawing/2014/main" id="{00000000-0008-0000-0E00-000068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7" name="直線コネクタ 616">
          <a:extLst>
            <a:ext uri="{FF2B5EF4-FFF2-40B4-BE49-F238E27FC236}">
              <a16:creationId xmlns:a16="http://schemas.microsoft.com/office/drawing/2014/main" id="{00000000-0008-0000-0E00-000069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18" name="直線コネクタ 617">
          <a:extLst>
            <a:ext uri="{FF2B5EF4-FFF2-40B4-BE49-F238E27FC236}">
              <a16:creationId xmlns:a16="http://schemas.microsoft.com/office/drawing/2014/main" id="{00000000-0008-0000-0E00-00006A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19" name="テキスト ボックス 618">
          <a:extLst>
            <a:ext uri="{FF2B5EF4-FFF2-40B4-BE49-F238E27FC236}">
              <a16:creationId xmlns:a16="http://schemas.microsoft.com/office/drawing/2014/main" id="{00000000-0008-0000-0E00-00006B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20" name="直線コネクタ 619">
          <a:extLst>
            <a:ext uri="{FF2B5EF4-FFF2-40B4-BE49-F238E27FC236}">
              <a16:creationId xmlns:a16="http://schemas.microsoft.com/office/drawing/2014/main" id="{00000000-0008-0000-0E00-00006C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21" name="テキスト ボックス 620">
          <a:extLst>
            <a:ext uri="{FF2B5EF4-FFF2-40B4-BE49-F238E27FC236}">
              <a16:creationId xmlns:a16="http://schemas.microsoft.com/office/drawing/2014/main" id="{00000000-0008-0000-0E00-00006D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22" name="直線コネクタ 621">
          <a:extLst>
            <a:ext uri="{FF2B5EF4-FFF2-40B4-BE49-F238E27FC236}">
              <a16:creationId xmlns:a16="http://schemas.microsoft.com/office/drawing/2014/main" id="{00000000-0008-0000-0E00-00006E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23" name="テキスト ボックス 622">
          <a:extLst>
            <a:ext uri="{FF2B5EF4-FFF2-40B4-BE49-F238E27FC236}">
              <a16:creationId xmlns:a16="http://schemas.microsoft.com/office/drawing/2014/main" id="{00000000-0008-0000-0E00-00006F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24" name="直線コネクタ 623">
          <a:extLst>
            <a:ext uri="{FF2B5EF4-FFF2-40B4-BE49-F238E27FC236}">
              <a16:creationId xmlns:a16="http://schemas.microsoft.com/office/drawing/2014/main" id="{00000000-0008-0000-0E00-000070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25" name="テキスト ボックス 624">
          <a:extLst>
            <a:ext uri="{FF2B5EF4-FFF2-40B4-BE49-F238E27FC236}">
              <a16:creationId xmlns:a16="http://schemas.microsoft.com/office/drawing/2014/main" id="{00000000-0008-0000-0E00-000071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26" name="直線コネクタ 625">
          <a:extLst>
            <a:ext uri="{FF2B5EF4-FFF2-40B4-BE49-F238E27FC236}">
              <a16:creationId xmlns:a16="http://schemas.microsoft.com/office/drawing/2014/main" id="{00000000-0008-0000-0E00-000072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27" name="テキスト ボックス 626">
          <a:extLst>
            <a:ext uri="{FF2B5EF4-FFF2-40B4-BE49-F238E27FC236}">
              <a16:creationId xmlns:a16="http://schemas.microsoft.com/office/drawing/2014/main" id="{00000000-0008-0000-0E00-000073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8" name="直線コネクタ 627">
          <a:extLst>
            <a:ext uri="{FF2B5EF4-FFF2-40B4-BE49-F238E27FC236}">
              <a16:creationId xmlns:a16="http://schemas.microsoft.com/office/drawing/2014/main" id="{00000000-0008-0000-0E00-000074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9" name="テキスト ボックス 628">
          <a:extLst>
            <a:ext uri="{FF2B5EF4-FFF2-40B4-BE49-F238E27FC236}">
              <a16:creationId xmlns:a16="http://schemas.microsoft.com/office/drawing/2014/main" id="{00000000-0008-0000-0E00-000075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30" name="【公民館】&#10;一人当たり面積グラフ枠">
          <a:extLst>
            <a:ext uri="{FF2B5EF4-FFF2-40B4-BE49-F238E27FC236}">
              <a16:creationId xmlns:a16="http://schemas.microsoft.com/office/drawing/2014/main" id="{00000000-0008-0000-0E00-000076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99061</xdr:rowOff>
    </xdr:from>
    <xdr:to>
      <xdr:col>116</xdr:col>
      <xdr:colOff>62864</xdr:colOff>
      <xdr:row>108</xdr:row>
      <xdr:rowOff>106680</xdr:rowOff>
    </xdr:to>
    <xdr:cxnSp macro="">
      <xdr:nvCxnSpPr>
        <xdr:cNvPr id="631" name="直線コネクタ 630">
          <a:extLst>
            <a:ext uri="{FF2B5EF4-FFF2-40B4-BE49-F238E27FC236}">
              <a16:creationId xmlns:a16="http://schemas.microsoft.com/office/drawing/2014/main" id="{00000000-0008-0000-0E00-000077020000}"/>
            </a:ext>
          </a:extLst>
        </xdr:cNvPr>
        <xdr:cNvCxnSpPr/>
      </xdr:nvCxnSpPr>
      <xdr:spPr>
        <a:xfrm flipV="1">
          <a:off x="22160864" y="17244061"/>
          <a:ext cx="0" cy="1379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110507</xdr:rowOff>
    </xdr:from>
    <xdr:ext cx="469744" cy="259045"/>
    <xdr:sp macro="" textlink="">
      <xdr:nvSpPr>
        <xdr:cNvPr id="632" name="【公民館】&#10;一人当たり面積最小値テキスト">
          <a:extLst>
            <a:ext uri="{FF2B5EF4-FFF2-40B4-BE49-F238E27FC236}">
              <a16:creationId xmlns:a16="http://schemas.microsoft.com/office/drawing/2014/main" id="{00000000-0008-0000-0E00-000078020000}"/>
            </a:ext>
          </a:extLst>
        </xdr:cNvPr>
        <xdr:cNvSpPr txBox="1"/>
      </xdr:nvSpPr>
      <xdr:spPr>
        <a:xfrm>
          <a:off x="22199600" y="1862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106680</xdr:rowOff>
    </xdr:from>
    <xdr:to>
      <xdr:col>116</xdr:col>
      <xdr:colOff>152400</xdr:colOff>
      <xdr:row>108</xdr:row>
      <xdr:rowOff>106680</xdr:rowOff>
    </xdr:to>
    <xdr:cxnSp macro="">
      <xdr:nvCxnSpPr>
        <xdr:cNvPr id="633" name="直線コネクタ 632">
          <a:extLst>
            <a:ext uri="{FF2B5EF4-FFF2-40B4-BE49-F238E27FC236}">
              <a16:creationId xmlns:a16="http://schemas.microsoft.com/office/drawing/2014/main" id="{00000000-0008-0000-0E00-000079020000}"/>
            </a:ext>
          </a:extLst>
        </xdr:cNvPr>
        <xdr:cNvCxnSpPr/>
      </xdr:nvCxnSpPr>
      <xdr:spPr>
        <a:xfrm>
          <a:off x="22072600" y="1862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45738</xdr:rowOff>
    </xdr:from>
    <xdr:ext cx="469744" cy="259045"/>
    <xdr:sp macro="" textlink="">
      <xdr:nvSpPr>
        <xdr:cNvPr id="634" name="【公民館】&#10;一人当たり面積最大値テキスト">
          <a:extLst>
            <a:ext uri="{FF2B5EF4-FFF2-40B4-BE49-F238E27FC236}">
              <a16:creationId xmlns:a16="http://schemas.microsoft.com/office/drawing/2014/main" id="{00000000-0008-0000-0E00-00007A020000}"/>
            </a:ext>
          </a:extLst>
        </xdr:cNvPr>
        <xdr:cNvSpPr txBox="1"/>
      </xdr:nvSpPr>
      <xdr:spPr>
        <a:xfrm>
          <a:off x="22199600" y="1701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99061</xdr:rowOff>
    </xdr:from>
    <xdr:to>
      <xdr:col>116</xdr:col>
      <xdr:colOff>152400</xdr:colOff>
      <xdr:row>100</xdr:row>
      <xdr:rowOff>99061</xdr:rowOff>
    </xdr:to>
    <xdr:cxnSp macro="">
      <xdr:nvCxnSpPr>
        <xdr:cNvPr id="635" name="直線コネクタ 634">
          <a:extLst>
            <a:ext uri="{FF2B5EF4-FFF2-40B4-BE49-F238E27FC236}">
              <a16:creationId xmlns:a16="http://schemas.microsoft.com/office/drawing/2014/main" id="{00000000-0008-0000-0E00-00007B020000}"/>
            </a:ext>
          </a:extLst>
        </xdr:cNvPr>
        <xdr:cNvCxnSpPr/>
      </xdr:nvCxnSpPr>
      <xdr:spPr>
        <a:xfrm>
          <a:off x="22072600" y="1724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38116</xdr:rowOff>
    </xdr:from>
    <xdr:ext cx="469744" cy="259045"/>
    <xdr:sp macro="" textlink="">
      <xdr:nvSpPr>
        <xdr:cNvPr id="636" name="【公民館】&#10;一人当たり面積平均値テキスト">
          <a:extLst>
            <a:ext uri="{FF2B5EF4-FFF2-40B4-BE49-F238E27FC236}">
              <a16:creationId xmlns:a16="http://schemas.microsoft.com/office/drawing/2014/main" id="{00000000-0008-0000-0E00-00007C020000}"/>
            </a:ext>
          </a:extLst>
        </xdr:cNvPr>
        <xdr:cNvSpPr txBox="1"/>
      </xdr:nvSpPr>
      <xdr:spPr>
        <a:xfrm>
          <a:off x="22199600" y="18040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59689</xdr:rowOff>
    </xdr:from>
    <xdr:to>
      <xdr:col>116</xdr:col>
      <xdr:colOff>114300</xdr:colOff>
      <xdr:row>105</xdr:row>
      <xdr:rowOff>161289</xdr:rowOff>
    </xdr:to>
    <xdr:sp macro="" textlink="">
      <xdr:nvSpPr>
        <xdr:cNvPr id="637" name="フローチャート: 判断 636">
          <a:extLst>
            <a:ext uri="{FF2B5EF4-FFF2-40B4-BE49-F238E27FC236}">
              <a16:creationId xmlns:a16="http://schemas.microsoft.com/office/drawing/2014/main" id="{00000000-0008-0000-0E00-00007D020000}"/>
            </a:ext>
          </a:extLst>
        </xdr:cNvPr>
        <xdr:cNvSpPr/>
      </xdr:nvSpPr>
      <xdr:spPr>
        <a:xfrm>
          <a:off x="22110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128270</xdr:rowOff>
    </xdr:from>
    <xdr:to>
      <xdr:col>112</xdr:col>
      <xdr:colOff>38100</xdr:colOff>
      <xdr:row>104</xdr:row>
      <xdr:rowOff>58420</xdr:rowOff>
    </xdr:to>
    <xdr:sp macro="" textlink="">
      <xdr:nvSpPr>
        <xdr:cNvPr id="638" name="フローチャート: 判断 637">
          <a:extLst>
            <a:ext uri="{FF2B5EF4-FFF2-40B4-BE49-F238E27FC236}">
              <a16:creationId xmlns:a16="http://schemas.microsoft.com/office/drawing/2014/main" id="{00000000-0008-0000-0E00-00007E020000}"/>
            </a:ext>
          </a:extLst>
        </xdr:cNvPr>
        <xdr:cNvSpPr/>
      </xdr:nvSpPr>
      <xdr:spPr>
        <a:xfrm>
          <a:off x="21272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82550</xdr:rowOff>
    </xdr:from>
    <xdr:to>
      <xdr:col>107</xdr:col>
      <xdr:colOff>101600</xdr:colOff>
      <xdr:row>106</xdr:row>
      <xdr:rowOff>12700</xdr:rowOff>
    </xdr:to>
    <xdr:sp macro="" textlink="">
      <xdr:nvSpPr>
        <xdr:cNvPr id="639" name="フローチャート: 判断 638">
          <a:extLst>
            <a:ext uri="{FF2B5EF4-FFF2-40B4-BE49-F238E27FC236}">
              <a16:creationId xmlns:a16="http://schemas.microsoft.com/office/drawing/2014/main" id="{00000000-0008-0000-0E00-00007F020000}"/>
            </a:ext>
          </a:extLst>
        </xdr:cNvPr>
        <xdr:cNvSpPr/>
      </xdr:nvSpPr>
      <xdr:spPr>
        <a:xfrm>
          <a:off x="20383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105411</xdr:rowOff>
    </xdr:from>
    <xdr:to>
      <xdr:col>102</xdr:col>
      <xdr:colOff>165100</xdr:colOff>
      <xdr:row>106</xdr:row>
      <xdr:rowOff>35561</xdr:rowOff>
    </xdr:to>
    <xdr:sp macro="" textlink="">
      <xdr:nvSpPr>
        <xdr:cNvPr id="640" name="フローチャート: 判断 639">
          <a:extLst>
            <a:ext uri="{FF2B5EF4-FFF2-40B4-BE49-F238E27FC236}">
              <a16:creationId xmlns:a16="http://schemas.microsoft.com/office/drawing/2014/main" id="{00000000-0008-0000-0E00-000080020000}"/>
            </a:ext>
          </a:extLst>
        </xdr:cNvPr>
        <xdr:cNvSpPr/>
      </xdr:nvSpPr>
      <xdr:spPr>
        <a:xfrm>
          <a:off x="19494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41" name="テキスト ボックス 640">
          <a:extLst>
            <a:ext uri="{FF2B5EF4-FFF2-40B4-BE49-F238E27FC236}">
              <a16:creationId xmlns:a16="http://schemas.microsoft.com/office/drawing/2014/main" id="{00000000-0008-0000-0E00-000081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42" name="テキスト ボックス 641">
          <a:extLst>
            <a:ext uri="{FF2B5EF4-FFF2-40B4-BE49-F238E27FC236}">
              <a16:creationId xmlns:a16="http://schemas.microsoft.com/office/drawing/2014/main" id="{00000000-0008-0000-0E00-000082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43" name="テキスト ボックス 642">
          <a:extLst>
            <a:ext uri="{FF2B5EF4-FFF2-40B4-BE49-F238E27FC236}">
              <a16:creationId xmlns:a16="http://schemas.microsoft.com/office/drawing/2014/main" id="{00000000-0008-0000-0E00-000083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44" name="テキスト ボックス 643">
          <a:extLst>
            <a:ext uri="{FF2B5EF4-FFF2-40B4-BE49-F238E27FC236}">
              <a16:creationId xmlns:a16="http://schemas.microsoft.com/office/drawing/2014/main" id="{00000000-0008-0000-0E00-000084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5" name="テキスト ボックス 644">
          <a:extLst>
            <a:ext uri="{FF2B5EF4-FFF2-40B4-BE49-F238E27FC236}">
              <a16:creationId xmlns:a16="http://schemas.microsoft.com/office/drawing/2014/main" id="{00000000-0008-0000-0E00-000085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6350</xdr:rowOff>
    </xdr:from>
    <xdr:to>
      <xdr:col>116</xdr:col>
      <xdr:colOff>114300</xdr:colOff>
      <xdr:row>105</xdr:row>
      <xdr:rowOff>107950</xdr:rowOff>
    </xdr:to>
    <xdr:sp macro="" textlink="">
      <xdr:nvSpPr>
        <xdr:cNvPr id="646" name="楕円 645">
          <a:extLst>
            <a:ext uri="{FF2B5EF4-FFF2-40B4-BE49-F238E27FC236}">
              <a16:creationId xmlns:a16="http://schemas.microsoft.com/office/drawing/2014/main" id="{00000000-0008-0000-0E00-000086020000}"/>
            </a:ext>
          </a:extLst>
        </xdr:cNvPr>
        <xdr:cNvSpPr/>
      </xdr:nvSpPr>
      <xdr:spPr>
        <a:xfrm>
          <a:off x="22110700" y="1800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29227</xdr:rowOff>
    </xdr:from>
    <xdr:ext cx="469744" cy="259045"/>
    <xdr:sp macro="" textlink="">
      <xdr:nvSpPr>
        <xdr:cNvPr id="647" name="【公民館】&#10;一人当たり面積該当値テキスト">
          <a:extLst>
            <a:ext uri="{FF2B5EF4-FFF2-40B4-BE49-F238E27FC236}">
              <a16:creationId xmlns:a16="http://schemas.microsoft.com/office/drawing/2014/main" id="{00000000-0008-0000-0E00-000087020000}"/>
            </a:ext>
          </a:extLst>
        </xdr:cNvPr>
        <xdr:cNvSpPr txBox="1"/>
      </xdr:nvSpPr>
      <xdr:spPr>
        <a:xfrm>
          <a:off x="22199600"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6350</xdr:rowOff>
    </xdr:from>
    <xdr:to>
      <xdr:col>112</xdr:col>
      <xdr:colOff>38100</xdr:colOff>
      <xdr:row>105</xdr:row>
      <xdr:rowOff>107950</xdr:rowOff>
    </xdr:to>
    <xdr:sp macro="" textlink="">
      <xdr:nvSpPr>
        <xdr:cNvPr id="648" name="楕円 647">
          <a:extLst>
            <a:ext uri="{FF2B5EF4-FFF2-40B4-BE49-F238E27FC236}">
              <a16:creationId xmlns:a16="http://schemas.microsoft.com/office/drawing/2014/main" id="{00000000-0008-0000-0E00-000088020000}"/>
            </a:ext>
          </a:extLst>
        </xdr:cNvPr>
        <xdr:cNvSpPr/>
      </xdr:nvSpPr>
      <xdr:spPr>
        <a:xfrm>
          <a:off x="21272500" y="1800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57150</xdr:rowOff>
    </xdr:from>
    <xdr:to>
      <xdr:col>116</xdr:col>
      <xdr:colOff>63500</xdr:colOff>
      <xdr:row>105</xdr:row>
      <xdr:rowOff>57150</xdr:rowOff>
    </xdr:to>
    <xdr:cxnSp macro="">
      <xdr:nvCxnSpPr>
        <xdr:cNvPr id="649" name="直線コネクタ 648">
          <a:extLst>
            <a:ext uri="{FF2B5EF4-FFF2-40B4-BE49-F238E27FC236}">
              <a16:creationId xmlns:a16="http://schemas.microsoft.com/office/drawing/2014/main" id="{00000000-0008-0000-0E00-000089020000}"/>
            </a:ext>
          </a:extLst>
        </xdr:cNvPr>
        <xdr:cNvCxnSpPr/>
      </xdr:nvCxnSpPr>
      <xdr:spPr>
        <a:xfrm>
          <a:off x="21323300" y="18059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6350</xdr:rowOff>
    </xdr:from>
    <xdr:to>
      <xdr:col>107</xdr:col>
      <xdr:colOff>101600</xdr:colOff>
      <xdr:row>105</xdr:row>
      <xdr:rowOff>107950</xdr:rowOff>
    </xdr:to>
    <xdr:sp macro="" textlink="">
      <xdr:nvSpPr>
        <xdr:cNvPr id="650" name="楕円 649">
          <a:extLst>
            <a:ext uri="{FF2B5EF4-FFF2-40B4-BE49-F238E27FC236}">
              <a16:creationId xmlns:a16="http://schemas.microsoft.com/office/drawing/2014/main" id="{00000000-0008-0000-0E00-00008A020000}"/>
            </a:ext>
          </a:extLst>
        </xdr:cNvPr>
        <xdr:cNvSpPr/>
      </xdr:nvSpPr>
      <xdr:spPr>
        <a:xfrm>
          <a:off x="20383500" y="1800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57150</xdr:rowOff>
    </xdr:from>
    <xdr:to>
      <xdr:col>111</xdr:col>
      <xdr:colOff>177800</xdr:colOff>
      <xdr:row>105</xdr:row>
      <xdr:rowOff>57150</xdr:rowOff>
    </xdr:to>
    <xdr:cxnSp macro="">
      <xdr:nvCxnSpPr>
        <xdr:cNvPr id="651" name="直線コネクタ 650">
          <a:extLst>
            <a:ext uri="{FF2B5EF4-FFF2-40B4-BE49-F238E27FC236}">
              <a16:creationId xmlns:a16="http://schemas.microsoft.com/office/drawing/2014/main" id="{00000000-0008-0000-0E00-00008B020000}"/>
            </a:ext>
          </a:extLst>
        </xdr:cNvPr>
        <xdr:cNvCxnSpPr/>
      </xdr:nvCxnSpPr>
      <xdr:spPr>
        <a:xfrm>
          <a:off x="20434300" y="18059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74947</xdr:rowOff>
    </xdr:from>
    <xdr:ext cx="469744" cy="259045"/>
    <xdr:sp macro="" textlink="">
      <xdr:nvSpPr>
        <xdr:cNvPr id="652" name="n_1aveValue【公民館】&#10;一人当たり面積">
          <a:extLst>
            <a:ext uri="{FF2B5EF4-FFF2-40B4-BE49-F238E27FC236}">
              <a16:creationId xmlns:a16="http://schemas.microsoft.com/office/drawing/2014/main" id="{00000000-0008-0000-0E00-00008C020000}"/>
            </a:ext>
          </a:extLst>
        </xdr:cNvPr>
        <xdr:cNvSpPr txBox="1"/>
      </xdr:nvSpPr>
      <xdr:spPr>
        <a:xfrm>
          <a:off x="21075727" y="1756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3827</xdr:rowOff>
    </xdr:from>
    <xdr:ext cx="469744" cy="259045"/>
    <xdr:sp macro="" textlink="">
      <xdr:nvSpPr>
        <xdr:cNvPr id="653" name="n_2aveValue【公民館】&#10;一人当たり面積">
          <a:extLst>
            <a:ext uri="{FF2B5EF4-FFF2-40B4-BE49-F238E27FC236}">
              <a16:creationId xmlns:a16="http://schemas.microsoft.com/office/drawing/2014/main" id="{00000000-0008-0000-0E00-00008D020000}"/>
            </a:ext>
          </a:extLst>
        </xdr:cNvPr>
        <xdr:cNvSpPr txBox="1"/>
      </xdr:nvSpPr>
      <xdr:spPr>
        <a:xfrm>
          <a:off x="20199427"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52088</xdr:rowOff>
    </xdr:from>
    <xdr:ext cx="469744" cy="259045"/>
    <xdr:sp macro="" textlink="">
      <xdr:nvSpPr>
        <xdr:cNvPr id="654" name="n_3aveValue【公民館】&#10;一人当たり面積">
          <a:extLst>
            <a:ext uri="{FF2B5EF4-FFF2-40B4-BE49-F238E27FC236}">
              <a16:creationId xmlns:a16="http://schemas.microsoft.com/office/drawing/2014/main" id="{00000000-0008-0000-0E00-00008E020000}"/>
            </a:ext>
          </a:extLst>
        </xdr:cNvPr>
        <xdr:cNvSpPr txBox="1"/>
      </xdr:nvSpPr>
      <xdr:spPr>
        <a:xfrm>
          <a:off x="1931042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99077</xdr:rowOff>
    </xdr:from>
    <xdr:ext cx="469744" cy="259045"/>
    <xdr:sp macro="" textlink="">
      <xdr:nvSpPr>
        <xdr:cNvPr id="655" name="n_1mainValue【公民館】&#10;一人当たり面積">
          <a:extLst>
            <a:ext uri="{FF2B5EF4-FFF2-40B4-BE49-F238E27FC236}">
              <a16:creationId xmlns:a16="http://schemas.microsoft.com/office/drawing/2014/main" id="{00000000-0008-0000-0E00-00008F020000}"/>
            </a:ext>
          </a:extLst>
        </xdr:cNvPr>
        <xdr:cNvSpPr txBox="1"/>
      </xdr:nvSpPr>
      <xdr:spPr>
        <a:xfrm>
          <a:off x="21075727" y="1810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124477</xdr:rowOff>
    </xdr:from>
    <xdr:ext cx="469744" cy="259045"/>
    <xdr:sp macro="" textlink="">
      <xdr:nvSpPr>
        <xdr:cNvPr id="656" name="n_2mainValue【公民館】&#10;一人当たり面積">
          <a:extLst>
            <a:ext uri="{FF2B5EF4-FFF2-40B4-BE49-F238E27FC236}">
              <a16:creationId xmlns:a16="http://schemas.microsoft.com/office/drawing/2014/main" id="{00000000-0008-0000-0E00-000090020000}"/>
            </a:ext>
          </a:extLst>
        </xdr:cNvPr>
        <xdr:cNvSpPr txBox="1"/>
      </xdr:nvSpPr>
      <xdr:spPr>
        <a:xfrm>
          <a:off x="20199427" y="1778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7" name="正方形/長方形 656">
          <a:extLst>
            <a:ext uri="{FF2B5EF4-FFF2-40B4-BE49-F238E27FC236}">
              <a16:creationId xmlns:a16="http://schemas.microsoft.com/office/drawing/2014/main" id="{00000000-0008-0000-0E00-000091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8" name="正方形/長方形 657">
          <a:extLst>
            <a:ext uri="{FF2B5EF4-FFF2-40B4-BE49-F238E27FC236}">
              <a16:creationId xmlns:a16="http://schemas.microsoft.com/office/drawing/2014/main" id="{00000000-0008-0000-0E00-000092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9" name="テキスト ボックス 658">
          <a:extLst>
            <a:ext uri="{FF2B5EF4-FFF2-40B4-BE49-F238E27FC236}">
              <a16:creationId xmlns:a16="http://schemas.microsoft.com/office/drawing/2014/main" id="{00000000-0008-0000-0E00-000093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類似団体と比較して特に有形固定資産減価償却率が高くなっている施設は、学校施設、公民館であり、特に低くなっている施設は、認定こども園・幼稚園・保育所、児童館となっている。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学校施設については、高い水準にはあるが毎年順番に老朽化した校舎の大規模改修を行っている状況であ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る。学校</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体育館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については今後空調機設置工事を実施する予定であり、併せて断熱効果を高めるため屋根等の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改修も行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う予定である。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公民館については、更新整備を行っていないため高い水準にあるが、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令和元年度以降、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上福岡公民館の改修及び大井中央公民館と大井図書館の複合化事業を行う予定である。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児童館については、これまでフクトピアの東児童センターのみだったが、平成２５年度の大井総合支所の建て替えに伴い新設したことから、低い水準となっている。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認定こども園・幼稚園・保育所、児童館については、平成２５年度に滝保育所、平成２７年度に新田保育所、大井保育所の耐震補強工事を実施したことから、低い水準となっている。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埼玉県ふじみ野市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114,292
111,594
14.64
42,050,725
40,351,389
1,344,883
22,246,593
41,842,705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F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F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F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00000000-0008-0000-0F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94161</xdr:rowOff>
    </xdr:from>
    <xdr:to>
      <xdr:col>24</xdr:col>
      <xdr:colOff>62865</xdr:colOff>
      <xdr:row>42</xdr:row>
      <xdr:rowOff>19050</xdr:rowOff>
    </xdr:to>
    <xdr:cxnSp macro="">
      <xdr:nvCxnSpPr>
        <xdr:cNvPr id="57" name="直線コネクタ 56">
          <a:extLst>
            <a:ext uri="{FF2B5EF4-FFF2-40B4-BE49-F238E27FC236}">
              <a16:creationId xmlns:a16="http://schemas.microsoft.com/office/drawing/2014/main" id="{00000000-0008-0000-0F00-000039000000}"/>
            </a:ext>
          </a:extLst>
        </xdr:cNvPr>
        <xdr:cNvCxnSpPr/>
      </xdr:nvCxnSpPr>
      <xdr:spPr>
        <a:xfrm flipV="1">
          <a:off x="4634865" y="5752011"/>
          <a:ext cx="0" cy="1467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22877</xdr:rowOff>
    </xdr:from>
    <xdr:ext cx="340478" cy="259045"/>
    <xdr:sp macro="" textlink="">
      <xdr:nvSpPr>
        <xdr:cNvPr id="58" name="【図書館】&#10;有形固定資産減価償却率最小値テキスト">
          <a:extLst>
            <a:ext uri="{FF2B5EF4-FFF2-40B4-BE49-F238E27FC236}">
              <a16:creationId xmlns:a16="http://schemas.microsoft.com/office/drawing/2014/main" id="{00000000-0008-0000-0F00-00003A000000}"/>
            </a:ext>
          </a:extLst>
        </xdr:cNvPr>
        <xdr:cNvSpPr txBox="1"/>
      </xdr:nvSpPr>
      <xdr:spPr>
        <a:xfrm>
          <a:off x="4673600" y="72237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19050</xdr:rowOff>
    </xdr:from>
    <xdr:to>
      <xdr:col>24</xdr:col>
      <xdr:colOff>152400</xdr:colOff>
      <xdr:row>42</xdr:row>
      <xdr:rowOff>19050</xdr:rowOff>
    </xdr:to>
    <xdr:cxnSp macro="">
      <xdr:nvCxnSpPr>
        <xdr:cNvPr id="59" name="直線コネクタ 58">
          <a:extLst>
            <a:ext uri="{FF2B5EF4-FFF2-40B4-BE49-F238E27FC236}">
              <a16:creationId xmlns:a16="http://schemas.microsoft.com/office/drawing/2014/main" id="{00000000-0008-0000-0F00-00003B000000}"/>
            </a:ext>
          </a:extLst>
        </xdr:cNvPr>
        <xdr:cNvCxnSpPr/>
      </xdr:nvCxnSpPr>
      <xdr:spPr>
        <a:xfrm>
          <a:off x="4546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40838</xdr:rowOff>
    </xdr:from>
    <xdr:ext cx="405111" cy="259045"/>
    <xdr:sp macro="" textlink="">
      <xdr:nvSpPr>
        <xdr:cNvPr id="60" name="【図書館】&#10;有形固定資産減価償却率最大値テキスト">
          <a:extLst>
            <a:ext uri="{FF2B5EF4-FFF2-40B4-BE49-F238E27FC236}">
              <a16:creationId xmlns:a16="http://schemas.microsoft.com/office/drawing/2014/main" id="{00000000-0008-0000-0F00-00003C000000}"/>
            </a:ext>
          </a:extLst>
        </xdr:cNvPr>
        <xdr:cNvSpPr txBox="1"/>
      </xdr:nvSpPr>
      <xdr:spPr>
        <a:xfrm>
          <a:off x="4673600" y="5527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94161</xdr:rowOff>
    </xdr:from>
    <xdr:to>
      <xdr:col>24</xdr:col>
      <xdr:colOff>152400</xdr:colOff>
      <xdr:row>33</xdr:row>
      <xdr:rowOff>94161</xdr:rowOff>
    </xdr:to>
    <xdr:cxnSp macro="">
      <xdr:nvCxnSpPr>
        <xdr:cNvPr id="61" name="直線コネクタ 60">
          <a:extLst>
            <a:ext uri="{FF2B5EF4-FFF2-40B4-BE49-F238E27FC236}">
              <a16:creationId xmlns:a16="http://schemas.microsoft.com/office/drawing/2014/main" id="{00000000-0008-0000-0F00-00003D000000}"/>
            </a:ext>
          </a:extLst>
        </xdr:cNvPr>
        <xdr:cNvCxnSpPr/>
      </xdr:nvCxnSpPr>
      <xdr:spPr>
        <a:xfrm>
          <a:off x="4546600" y="575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129557</xdr:rowOff>
    </xdr:from>
    <xdr:ext cx="405111" cy="259045"/>
    <xdr:sp macro="" textlink="">
      <xdr:nvSpPr>
        <xdr:cNvPr id="62" name="【図書館】&#10;有形固定資産減価償却率平均値テキスト">
          <a:extLst>
            <a:ext uri="{FF2B5EF4-FFF2-40B4-BE49-F238E27FC236}">
              <a16:creationId xmlns:a16="http://schemas.microsoft.com/office/drawing/2014/main" id="{00000000-0008-0000-0F00-00003E000000}"/>
            </a:ext>
          </a:extLst>
        </xdr:cNvPr>
        <xdr:cNvSpPr txBox="1"/>
      </xdr:nvSpPr>
      <xdr:spPr>
        <a:xfrm>
          <a:off x="4673600" y="647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151130</xdr:rowOff>
    </xdr:from>
    <xdr:to>
      <xdr:col>24</xdr:col>
      <xdr:colOff>114300</xdr:colOff>
      <xdr:row>38</xdr:row>
      <xdr:rowOff>81280</xdr:rowOff>
    </xdr:to>
    <xdr:sp macro="" textlink="">
      <xdr:nvSpPr>
        <xdr:cNvPr id="63" name="フローチャート: 判断 62">
          <a:extLst>
            <a:ext uri="{FF2B5EF4-FFF2-40B4-BE49-F238E27FC236}">
              <a16:creationId xmlns:a16="http://schemas.microsoft.com/office/drawing/2014/main" id="{00000000-0008-0000-0F00-00003F000000}"/>
            </a:ext>
          </a:extLst>
        </xdr:cNvPr>
        <xdr:cNvSpPr/>
      </xdr:nvSpPr>
      <xdr:spPr>
        <a:xfrm>
          <a:off x="4584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13970</xdr:rowOff>
    </xdr:from>
    <xdr:to>
      <xdr:col>20</xdr:col>
      <xdr:colOff>38100</xdr:colOff>
      <xdr:row>38</xdr:row>
      <xdr:rowOff>115570</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3746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164193</xdr:rowOff>
    </xdr:from>
    <xdr:to>
      <xdr:col>15</xdr:col>
      <xdr:colOff>101600</xdr:colOff>
      <xdr:row>38</xdr:row>
      <xdr:rowOff>94343</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2857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4173</xdr:rowOff>
    </xdr:from>
    <xdr:to>
      <xdr:col>10</xdr:col>
      <xdr:colOff>165100</xdr:colOff>
      <xdr:row>38</xdr:row>
      <xdr:rowOff>105773</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1968500" y="651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F00-000043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F00-000044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2540</xdr:rowOff>
    </xdr:from>
    <xdr:to>
      <xdr:col>24</xdr:col>
      <xdr:colOff>114300</xdr:colOff>
      <xdr:row>37</xdr:row>
      <xdr:rowOff>104140</xdr:rowOff>
    </xdr:to>
    <xdr:sp macro="" textlink="">
      <xdr:nvSpPr>
        <xdr:cNvPr id="72" name="楕円 71">
          <a:extLst>
            <a:ext uri="{FF2B5EF4-FFF2-40B4-BE49-F238E27FC236}">
              <a16:creationId xmlns:a16="http://schemas.microsoft.com/office/drawing/2014/main" id="{00000000-0008-0000-0F00-000048000000}"/>
            </a:ext>
          </a:extLst>
        </xdr:cNvPr>
        <xdr:cNvSpPr/>
      </xdr:nvSpPr>
      <xdr:spPr>
        <a:xfrm>
          <a:off x="4584700" y="634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25417</xdr:rowOff>
    </xdr:from>
    <xdr:ext cx="405111" cy="259045"/>
    <xdr:sp macro="" textlink="">
      <xdr:nvSpPr>
        <xdr:cNvPr id="73" name="【図書館】&#10;有形固定資産減価償却率該当値テキスト">
          <a:extLst>
            <a:ext uri="{FF2B5EF4-FFF2-40B4-BE49-F238E27FC236}">
              <a16:creationId xmlns:a16="http://schemas.microsoft.com/office/drawing/2014/main" id="{00000000-0008-0000-0F00-000049000000}"/>
            </a:ext>
          </a:extLst>
        </xdr:cNvPr>
        <xdr:cNvSpPr txBox="1"/>
      </xdr:nvSpPr>
      <xdr:spPr>
        <a:xfrm>
          <a:off x="4673600"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33564</xdr:rowOff>
    </xdr:from>
    <xdr:to>
      <xdr:col>20</xdr:col>
      <xdr:colOff>38100</xdr:colOff>
      <xdr:row>37</xdr:row>
      <xdr:rowOff>135164</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3746500" y="637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53340</xdr:rowOff>
    </xdr:from>
    <xdr:to>
      <xdr:col>24</xdr:col>
      <xdr:colOff>63500</xdr:colOff>
      <xdr:row>37</xdr:row>
      <xdr:rowOff>84364</xdr:rowOff>
    </xdr:to>
    <xdr:cxnSp macro="">
      <xdr:nvCxnSpPr>
        <xdr:cNvPr id="75" name="直線コネクタ 74">
          <a:extLst>
            <a:ext uri="{FF2B5EF4-FFF2-40B4-BE49-F238E27FC236}">
              <a16:creationId xmlns:a16="http://schemas.microsoft.com/office/drawing/2014/main" id="{00000000-0008-0000-0F00-00004B000000}"/>
            </a:ext>
          </a:extLst>
        </xdr:cNvPr>
        <xdr:cNvCxnSpPr/>
      </xdr:nvCxnSpPr>
      <xdr:spPr>
        <a:xfrm flipV="1">
          <a:off x="3797300" y="6396990"/>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64589</xdr:rowOff>
    </xdr:from>
    <xdr:to>
      <xdr:col>15</xdr:col>
      <xdr:colOff>101600</xdr:colOff>
      <xdr:row>37</xdr:row>
      <xdr:rowOff>166188</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2857500" y="640823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84364</xdr:rowOff>
    </xdr:from>
    <xdr:to>
      <xdr:col>19</xdr:col>
      <xdr:colOff>177800</xdr:colOff>
      <xdr:row>37</xdr:row>
      <xdr:rowOff>115389</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flipV="1">
          <a:off x="2908300" y="6428014"/>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106697</xdr:rowOff>
    </xdr:from>
    <xdr:ext cx="405111" cy="259045"/>
    <xdr:sp macro="" textlink="">
      <xdr:nvSpPr>
        <xdr:cNvPr id="78" name="n_1aveValue【図書館】&#10;有形固定資産減価償却率">
          <a:extLst>
            <a:ext uri="{FF2B5EF4-FFF2-40B4-BE49-F238E27FC236}">
              <a16:creationId xmlns:a16="http://schemas.microsoft.com/office/drawing/2014/main" id="{00000000-0008-0000-0F00-00004E000000}"/>
            </a:ext>
          </a:extLst>
        </xdr:cNvPr>
        <xdr:cNvSpPr txBox="1"/>
      </xdr:nvSpPr>
      <xdr:spPr>
        <a:xfrm>
          <a:off x="35820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85470</xdr:rowOff>
    </xdr:from>
    <xdr:ext cx="405111" cy="259045"/>
    <xdr:sp macro="" textlink="">
      <xdr:nvSpPr>
        <xdr:cNvPr id="79" name="n_2aveValue【図書館】&#10;有形固定資産減価償却率">
          <a:extLst>
            <a:ext uri="{FF2B5EF4-FFF2-40B4-BE49-F238E27FC236}">
              <a16:creationId xmlns:a16="http://schemas.microsoft.com/office/drawing/2014/main" id="{00000000-0008-0000-0F00-00004F000000}"/>
            </a:ext>
          </a:extLst>
        </xdr:cNvPr>
        <xdr:cNvSpPr txBox="1"/>
      </xdr:nvSpPr>
      <xdr:spPr>
        <a:xfrm>
          <a:off x="2705744" y="660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122300</xdr:rowOff>
    </xdr:from>
    <xdr:ext cx="405111" cy="259045"/>
    <xdr:sp macro="" textlink="">
      <xdr:nvSpPr>
        <xdr:cNvPr id="80" name="n_3aveValue【図書館】&#10;有形固定資産減価償却率">
          <a:extLst>
            <a:ext uri="{FF2B5EF4-FFF2-40B4-BE49-F238E27FC236}">
              <a16:creationId xmlns:a16="http://schemas.microsoft.com/office/drawing/2014/main" id="{00000000-0008-0000-0F00-000050000000}"/>
            </a:ext>
          </a:extLst>
        </xdr:cNvPr>
        <xdr:cNvSpPr txBox="1"/>
      </xdr:nvSpPr>
      <xdr:spPr>
        <a:xfrm>
          <a:off x="1816744" y="629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151691</xdr:rowOff>
    </xdr:from>
    <xdr:ext cx="405111" cy="259045"/>
    <xdr:sp macro="" textlink="">
      <xdr:nvSpPr>
        <xdr:cNvPr id="81" name="n_1mainValue【図書館】&#10;有形固定資産減価償却率">
          <a:extLst>
            <a:ext uri="{FF2B5EF4-FFF2-40B4-BE49-F238E27FC236}">
              <a16:creationId xmlns:a16="http://schemas.microsoft.com/office/drawing/2014/main" id="{00000000-0008-0000-0F00-000051000000}"/>
            </a:ext>
          </a:extLst>
        </xdr:cNvPr>
        <xdr:cNvSpPr txBox="1"/>
      </xdr:nvSpPr>
      <xdr:spPr>
        <a:xfrm>
          <a:off x="3582044" y="615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11266</xdr:rowOff>
    </xdr:from>
    <xdr:ext cx="405111" cy="259045"/>
    <xdr:sp macro="" textlink="">
      <xdr:nvSpPr>
        <xdr:cNvPr id="82" name="n_2mainValue【図書館】&#10;有形固定資産減価償却率">
          <a:extLst>
            <a:ext uri="{FF2B5EF4-FFF2-40B4-BE49-F238E27FC236}">
              <a16:creationId xmlns:a16="http://schemas.microsoft.com/office/drawing/2014/main" id="{00000000-0008-0000-0F00-000052000000}"/>
            </a:ext>
          </a:extLst>
        </xdr:cNvPr>
        <xdr:cNvSpPr txBox="1"/>
      </xdr:nvSpPr>
      <xdr:spPr>
        <a:xfrm>
          <a:off x="2705744" y="6183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a:extLst>
            <a:ext uri="{FF2B5EF4-FFF2-40B4-BE49-F238E27FC236}">
              <a16:creationId xmlns:a16="http://schemas.microsoft.com/office/drawing/2014/main" id="{00000000-0008-0000-0F00-000053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a:extLst>
            <a:ext uri="{FF2B5EF4-FFF2-40B4-BE49-F238E27FC236}">
              <a16:creationId xmlns:a16="http://schemas.microsoft.com/office/drawing/2014/main" id="{00000000-0008-0000-0F00-000054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a:extLst>
            <a:ext uri="{FF2B5EF4-FFF2-40B4-BE49-F238E27FC236}">
              <a16:creationId xmlns:a16="http://schemas.microsoft.com/office/drawing/2014/main" id="{00000000-0008-0000-0F00-000055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a:extLst>
            <a:ext uri="{FF2B5EF4-FFF2-40B4-BE49-F238E27FC236}">
              <a16:creationId xmlns:a16="http://schemas.microsoft.com/office/drawing/2014/main" id="{00000000-0008-0000-0F00-000056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a:extLst>
            <a:ext uri="{FF2B5EF4-FFF2-40B4-BE49-F238E27FC236}">
              <a16:creationId xmlns:a16="http://schemas.microsoft.com/office/drawing/2014/main" id="{00000000-0008-0000-0F00-000057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a:extLst>
            <a:ext uri="{FF2B5EF4-FFF2-40B4-BE49-F238E27FC236}">
              <a16:creationId xmlns:a16="http://schemas.microsoft.com/office/drawing/2014/main" id="{00000000-0008-0000-0F00-000058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a:extLst>
            <a:ext uri="{FF2B5EF4-FFF2-40B4-BE49-F238E27FC236}">
              <a16:creationId xmlns:a16="http://schemas.microsoft.com/office/drawing/2014/main" id="{00000000-0008-0000-0F00-000059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a:extLst>
            <a:ext uri="{FF2B5EF4-FFF2-40B4-BE49-F238E27FC236}">
              <a16:creationId xmlns:a16="http://schemas.microsoft.com/office/drawing/2014/main" id="{00000000-0008-0000-0F00-00005A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a:extLst>
            <a:ext uri="{FF2B5EF4-FFF2-40B4-BE49-F238E27FC236}">
              <a16:creationId xmlns:a16="http://schemas.microsoft.com/office/drawing/2014/main" id="{00000000-0008-0000-0F00-00005B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a:extLst>
            <a:ext uri="{FF2B5EF4-FFF2-40B4-BE49-F238E27FC236}">
              <a16:creationId xmlns:a16="http://schemas.microsoft.com/office/drawing/2014/main" id="{00000000-0008-0000-0F00-00005C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3" name="直線コネクタ 92">
          <a:extLst>
            <a:ext uri="{FF2B5EF4-FFF2-40B4-BE49-F238E27FC236}">
              <a16:creationId xmlns:a16="http://schemas.microsoft.com/office/drawing/2014/main" id="{00000000-0008-0000-0F00-00005D00000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4" name="テキスト ボックス 93">
          <a:extLst>
            <a:ext uri="{FF2B5EF4-FFF2-40B4-BE49-F238E27FC236}">
              <a16:creationId xmlns:a16="http://schemas.microsoft.com/office/drawing/2014/main" id="{00000000-0008-0000-0F00-00005E00000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5" name="直線コネクタ 94">
          <a:extLst>
            <a:ext uri="{FF2B5EF4-FFF2-40B4-BE49-F238E27FC236}">
              <a16:creationId xmlns:a16="http://schemas.microsoft.com/office/drawing/2014/main" id="{00000000-0008-0000-0F00-00005F00000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6" name="テキスト ボックス 95">
          <a:extLst>
            <a:ext uri="{FF2B5EF4-FFF2-40B4-BE49-F238E27FC236}">
              <a16:creationId xmlns:a16="http://schemas.microsoft.com/office/drawing/2014/main" id="{00000000-0008-0000-0F00-000060000000}"/>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7" name="直線コネクタ 96">
          <a:extLst>
            <a:ext uri="{FF2B5EF4-FFF2-40B4-BE49-F238E27FC236}">
              <a16:creationId xmlns:a16="http://schemas.microsoft.com/office/drawing/2014/main" id="{00000000-0008-0000-0F00-00006100000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8" name="テキスト ボックス 97">
          <a:extLst>
            <a:ext uri="{FF2B5EF4-FFF2-40B4-BE49-F238E27FC236}">
              <a16:creationId xmlns:a16="http://schemas.microsoft.com/office/drawing/2014/main" id="{00000000-0008-0000-0F00-000062000000}"/>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9" name="直線コネクタ 98">
          <a:extLst>
            <a:ext uri="{FF2B5EF4-FFF2-40B4-BE49-F238E27FC236}">
              <a16:creationId xmlns:a16="http://schemas.microsoft.com/office/drawing/2014/main" id="{00000000-0008-0000-0F00-00006300000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2" name="テキスト ボックス 101">
          <a:extLst>
            <a:ext uri="{FF2B5EF4-FFF2-40B4-BE49-F238E27FC236}">
              <a16:creationId xmlns:a16="http://schemas.microsoft.com/office/drawing/2014/main" id="{00000000-0008-0000-0F00-000066000000}"/>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3" name="直線コネクタ 102">
          <a:extLst>
            <a:ext uri="{FF2B5EF4-FFF2-40B4-BE49-F238E27FC236}">
              <a16:creationId xmlns:a16="http://schemas.microsoft.com/office/drawing/2014/main" id="{00000000-0008-0000-0F00-00006700000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4" name="テキスト ボックス 103">
          <a:extLst>
            <a:ext uri="{FF2B5EF4-FFF2-40B4-BE49-F238E27FC236}">
              <a16:creationId xmlns:a16="http://schemas.microsoft.com/office/drawing/2014/main" id="{00000000-0008-0000-0F00-000068000000}"/>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a:extLst>
            <a:ext uri="{FF2B5EF4-FFF2-40B4-BE49-F238E27FC236}">
              <a16:creationId xmlns:a16="http://schemas.microsoft.com/office/drawing/2014/main" id="{00000000-0008-0000-0F00-000069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6" name="テキスト ボックス 105">
          <a:extLst>
            <a:ext uri="{FF2B5EF4-FFF2-40B4-BE49-F238E27FC236}">
              <a16:creationId xmlns:a16="http://schemas.microsoft.com/office/drawing/2014/main" id="{00000000-0008-0000-0F00-00006A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図書館】&#10;一人当たり面積グラフ枠">
          <a:extLst>
            <a:ext uri="{FF2B5EF4-FFF2-40B4-BE49-F238E27FC236}">
              <a16:creationId xmlns:a16="http://schemas.microsoft.com/office/drawing/2014/main" id="{00000000-0008-0000-0F00-00006B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48986</xdr:rowOff>
    </xdr:from>
    <xdr:to>
      <xdr:col>54</xdr:col>
      <xdr:colOff>189865</xdr:colOff>
      <xdr:row>42</xdr:row>
      <xdr:rowOff>48985</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flipV="1">
          <a:off x="10476865" y="5878286"/>
          <a:ext cx="0" cy="137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52812</xdr:rowOff>
    </xdr:from>
    <xdr:ext cx="469744" cy="259045"/>
    <xdr:sp macro="" textlink="">
      <xdr:nvSpPr>
        <xdr:cNvPr id="109" name="【図書館】&#10;一人当たり面積最小値テキスト">
          <a:extLst>
            <a:ext uri="{FF2B5EF4-FFF2-40B4-BE49-F238E27FC236}">
              <a16:creationId xmlns:a16="http://schemas.microsoft.com/office/drawing/2014/main" id="{00000000-0008-0000-0F00-00006D000000}"/>
            </a:ext>
          </a:extLst>
        </xdr:cNvPr>
        <xdr:cNvSpPr txBox="1"/>
      </xdr:nvSpPr>
      <xdr:spPr>
        <a:xfrm>
          <a:off x="10515600" y="725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48985</xdr:rowOff>
    </xdr:from>
    <xdr:to>
      <xdr:col>55</xdr:col>
      <xdr:colOff>88900</xdr:colOff>
      <xdr:row>42</xdr:row>
      <xdr:rowOff>48985</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10388600" y="7249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167113</xdr:rowOff>
    </xdr:from>
    <xdr:ext cx="469744" cy="259045"/>
    <xdr:sp macro="" textlink="">
      <xdr:nvSpPr>
        <xdr:cNvPr id="111" name="【図書館】&#10;一人当たり面積最大値テキスト">
          <a:extLst>
            <a:ext uri="{FF2B5EF4-FFF2-40B4-BE49-F238E27FC236}">
              <a16:creationId xmlns:a16="http://schemas.microsoft.com/office/drawing/2014/main" id="{00000000-0008-0000-0F00-00006F000000}"/>
            </a:ext>
          </a:extLst>
        </xdr:cNvPr>
        <xdr:cNvSpPr txBox="1"/>
      </xdr:nvSpPr>
      <xdr:spPr>
        <a:xfrm>
          <a:off x="10515600" y="565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48986</xdr:rowOff>
    </xdr:from>
    <xdr:to>
      <xdr:col>55</xdr:col>
      <xdr:colOff>88900</xdr:colOff>
      <xdr:row>34</xdr:row>
      <xdr:rowOff>48986</xdr:rowOff>
    </xdr:to>
    <xdr:cxnSp macro="">
      <xdr:nvCxnSpPr>
        <xdr:cNvPr id="112" name="直線コネクタ 111">
          <a:extLst>
            <a:ext uri="{FF2B5EF4-FFF2-40B4-BE49-F238E27FC236}">
              <a16:creationId xmlns:a16="http://schemas.microsoft.com/office/drawing/2014/main" id="{00000000-0008-0000-0F00-000070000000}"/>
            </a:ext>
          </a:extLst>
        </xdr:cNvPr>
        <xdr:cNvCxnSpPr/>
      </xdr:nvCxnSpPr>
      <xdr:spPr>
        <a:xfrm>
          <a:off x="10388600" y="5878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131734</xdr:rowOff>
    </xdr:from>
    <xdr:ext cx="469744" cy="259045"/>
    <xdr:sp macro="" textlink="">
      <xdr:nvSpPr>
        <xdr:cNvPr id="113" name="【図書館】&#10;一人当たり面積平均値テキスト">
          <a:extLst>
            <a:ext uri="{FF2B5EF4-FFF2-40B4-BE49-F238E27FC236}">
              <a16:creationId xmlns:a16="http://schemas.microsoft.com/office/drawing/2014/main" id="{00000000-0008-0000-0F00-000071000000}"/>
            </a:ext>
          </a:extLst>
        </xdr:cNvPr>
        <xdr:cNvSpPr txBox="1"/>
      </xdr:nvSpPr>
      <xdr:spPr>
        <a:xfrm>
          <a:off x="10515600" y="68182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153307</xdr:rowOff>
    </xdr:from>
    <xdr:to>
      <xdr:col>55</xdr:col>
      <xdr:colOff>50800</xdr:colOff>
      <xdr:row>40</xdr:row>
      <xdr:rowOff>83457</xdr:rowOff>
    </xdr:to>
    <xdr:sp macro="" textlink="">
      <xdr:nvSpPr>
        <xdr:cNvPr id="114" name="フローチャート: 判断 113">
          <a:extLst>
            <a:ext uri="{FF2B5EF4-FFF2-40B4-BE49-F238E27FC236}">
              <a16:creationId xmlns:a16="http://schemas.microsoft.com/office/drawing/2014/main" id="{00000000-0008-0000-0F00-000072000000}"/>
            </a:ext>
          </a:extLst>
        </xdr:cNvPr>
        <xdr:cNvSpPr/>
      </xdr:nvSpPr>
      <xdr:spPr>
        <a:xfrm>
          <a:off x="10426700" y="6839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3628</xdr:rowOff>
    </xdr:from>
    <xdr:to>
      <xdr:col>50</xdr:col>
      <xdr:colOff>165100</xdr:colOff>
      <xdr:row>40</xdr:row>
      <xdr:rowOff>105228</xdr:rowOff>
    </xdr:to>
    <xdr:sp macro="" textlink="">
      <xdr:nvSpPr>
        <xdr:cNvPr id="115" name="フローチャート: 判断 114">
          <a:extLst>
            <a:ext uri="{FF2B5EF4-FFF2-40B4-BE49-F238E27FC236}">
              <a16:creationId xmlns:a16="http://schemas.microsoft.com/office/drawing/2014/main" id="{00000000-0008-0000-0F00-000073000000}"/>
            </a:ext>
          </a:extLst>
        </xdr:cNvPr>
        <xdr:cNvSpPr/>
      </xdr:nvSpPr>
      <xdr:spPr>
        <a:xfrm>
          <a:off x="9588500" y="686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3628</xdr:rowOff>
    </xdr:from>
    <xdr:to>
      <xdr:col>46</xdr:col>
      <xdr:colOff>38100</xdr:colOff>
      <xdr:row>40</xdr:row>
      <xdr:rowOff>105228</xdr:rowOff>
    </xdr:to>
    <xdr:sp macro="" textlink="">
      <xdr:nvSpPr>
        <xdr:cNvPr id="116" name="フローチャート: 判断 115">
          <a:extLst>
            <a:ext uri="{FF2B5EF4-FFF2-40B4-BE49-F238E27FC236}">
              <a16:creationId xmlns:a16="http://schemas.microsoft.com/office/drawing/2014/main" id="{00000000-0008-0000-0F00-000074000000}"/>
            </a:ext>
          </a:extLst>
        </xdr:cNvPr>
        <xdr:cNvSpPr/>
      </xdr:nvSpPr>
      <xdr:spPr>
        <a:xfrm>
          <a:off x="8699500" y="686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47172</xdr:rowOff>
    </xdr:from>
    <xdr:to>
      <xdr:col>41</xdr:col>
      <xdr:colOff>101600</xdr:colOff>
      <xdr:row>40</xdr:row>
      <xdr:rowOff>148772</xdr:rowOff>
    </xdr:to>
    <xdr:sp macro="" textlink="">
      <xdr:nvSpPr>
        <xdr:cNvPr id="117" name="フローチャート: 判断 116">
          <a:extLst>
            <a:ext uri="{FF2B5EF4-FFF2-40B4-BE49-F238E27FC236}">
              <a16:creationId xmlns:a16="http://schemas.microsoft.com/office/drawing/2014/main" id="{00000000-0008-0000-0F00-000075000000}"/>
            </a:ext>
          </a:extLst>
        </xdr:cNvPr>
        <xdr:cNvSpPr/>
      </xdr:nvSpPr>
      <xdr:spPr>
        <a:xfrm>
          <a:off x="7810500" y="690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00000000-0008-0000-0F00-000076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F00-000077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F00-000078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0000000-0008-0000-0F00-000079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F00-00007A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142422</xdr:rowOff>
    </xdr:from>
    <xdr:to>
      <xdr:col>55</xdr:col>
      <xdr:colOff>50800</xdr:colOff>
      <xdr:row>40</xdr:row>
      <xdr:rowOff>72572</xdr:rowOff>
    </xdr:to>
    <xdr:sp macro="" textlink="">
      <xdr:nvSpPr>
        <xdr:cNvPr id="123" name="楕円 122">
          <a:extLst>
            <a:ext uri="{FF2B5EF4-FFF2-40B4-BE49-F238E27FC236}">
              <a16:creationId xmlns:a16="http://schemas.microsoft.com/office/drawing/2014/main" id="{00000000-0008-0000-0F00-00007B000000}"/>
            </a:ext>
          </a:extLst>
        </xdr:cNvPr>
        <xdr:cNvSpPr/>
      </xdr:nvSpPr>
      <xdr:spPr>
        <a:xfrm>
          <a:off x="10426700" y="6828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165299</xdr:rowOff>
    </xdr:from>
    <xdr:ext cx="469744" cy="259045"/>
    <xdr:sp macro="" textlink="">
      <xdr:nvSpPr>
        <xdr:cNvPr id="124" name="【図書館】&#10;一人当たり面積該当値テキスト">
          <a:extLst>
            <a:ext uri="{FF2B5EF4-FFF2-40B4-BE49-F238E27FC236}">
              <a16:creationId xmlns:a16="http://schemas.microsoft.com/office/drawing/2014/main" id="{00000000-0008-0000-0F00-00007C000000}"/>
            </a:ext>
          </a:extLst>
        </xdr:cNvPr>
        <xdr:cNvSpPr txBox="1"/>
      </xdr:nvSpPr>
      <xdr:spPr>
        <a:xfrm>
          <a:off x="10515600" y="6680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142422</xdr:rowOff>
    </xdr:from>
    <xdr:to>
      <xdr:col>50</xdr:col>
      <xdr:colOff>165100</xdr:colOff>
      <xdr:row>40</xdr:row>
      <xdr:rowOff>72572</xdr:rowOff>
    </xdr:to>
    <xdr:sp macro="" textlink="">
      <xdr:nvSpPr>
        <xdr:cNvPr id="125" name="楕円 124">
          <a:extLst>
            <a:ext uri="{FF2B5EF4-FFF2-40B4-BE49-F238E27FC236}">
              <a16:creationId xmlns:a16="http://schemas.microsoft.com/office/drawing/2014/main" id="{00000000-0008-0000-0F00-00007D000000}"/>
            </a:ext>
          </a:extLst>
        </xdr:cNvPr>
        <xdr:cNvSpPr/>
      </xdr:nvSpPr>
      <xdr:spPr>
        <a:xfrm>
          <a:off x="9588500" y="6828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21772</xdr:rowOff>
    </xdr:from>
    <xdr:to>
      <xdr:col>55</xdr:col>
      <xdr:colOff>0</xdr:colOff>
      <xdr:row>40</xdr:row>
      <xdr:rowOff>21772</xdr:rowOff>
    </xdr:to>
    <xdr:cxnSp macro="">
      <xdr:nvCxnSpPr>
        <xdr:cNvPr id="126" name="直線コネクタ 125">
          <a:extLst>
            <a:ext uri="{FF2B5EF4-FFF2-40B4-BE49-F238E27FC236}">
              <a16:creationId xmlns:a16="http://schemas.microsoft.com/office/drawing/2014/main" id="{00000000-0008-0000-0F00-00007E000000}"/>
            </a:ext>
          </a:extLst>
        </xdr:cNvPr>
        <xdr:cNvCxnSpPr/>
      </xdr:nvCxnSpPr>
      <xdr:spPr>
        <a:xfrm>
          <a:off x="9639300" y="68797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131535</xdr:rowOff>
    </xdr:from>
    <xdr:to>
      <xdr:col>46</xdr:col>
      <xdr:colOff>38100</xdr:colOff>
      <xdr:row>40</xdr:row>
      <xdr:rowOff>61685</xdr:rowOff>
    </xdr:to>
    <xdr:sp macro="" textlink="">
      <xdr:nvSpPr>
        <xdr:cNvPr id="127" name="楕円 126">
          <a:extLst>
            <a:ext uri="{FF2B5EF4-FFF2-40B4-BE49-F238E27FC236}">
              <a16:creationId xmlns:a16="http://schemas.microsoft.com/office/drawing/2014/main" id="{00000000-0008-0000-0F00-00007F000000}"/>
            </a:ext>
          </a:extLst>
        </xdr:cNvPr>
        <xdr:cNvSpPr/>
      </xdr:nvSpPr>
      <xdr:spPr>
        <a:xfrm>
          <a:off x="8699500" y="681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10885</xdr:rowOff>
    </xdr:from>
    <xdr:to>
      <xdr:col>50</xdr:col>
      <xdr:colOff>114300</xdr:colOff>
      <xdr:row>40</xdr:row>
      <xdr:rowOff>21772</xdr:rowOff>
    </xdr:to>
    <xdr:cxnSp macro="">
      <xdr:nvCxnSpPr>
        <xdr:cNvPr id="128" name="直線コネクタ 127">
          <a:extLst>
            <a:ext uri="{FF2B5EF4-FFF2-40B4-BE49-F238E27FC236}">
              <a16:creationId xmlns:a16="http://schemas.microsoft.com/office/drawing/2014/main" id="{00000000-0008-0000-0F00-000080000000}"/>
            </a:ext>
          </a:extLst>
        </xdr:cNvPr>
        <xdr:cNvCxnSpPr/>
      </xdr:nvCxnSpPr>
      <xdr:spPr>
        <a:xfrm>
          <a:off x="8750300" y="68688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96355</xdr:rowOff>
    </xdr:from>
    <xdr:ext cx="469744" cy="259045"/>
    <xdr:sp macro="" textlink="">
      <xdr:nvSpPr>
        <xdr:cNvPr id="129" name="n_1aveValue【図書館】&#10;一人当たり面積">
          <a:extLst>
            <a:ext uri="{FF2B5EF4-FFF2-40B4-BE49-F238E27FC236}">
              <a16:creationId xmlns:a16="http://schemas.microsoft.com/office/drawing/2014/main" id="{00000000-0008-0000-0F00-000081000000}"/>
            </a:ext>
          </a:extLst>
        </xdr:cNvPr>
        <xdr:cNvSpPr txBox="1"/>
      </xdr:nvSpPr>
      <xdr:spPr>
        <a:xfrm>
          <a:off x="9391727" y="6954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96355</xdr:rowOff>
    </xdr:from>
    <xdr:ext cx="469744" cy="259045"/>
    <xdr:sp macro="" textlink="">
      <xdr:nvSpPr>
        <xdr:cNvPr id="130" name="n_2aveValue【図書館】&#10;一人当たり面積">
          <a:extLst>
            <a:ext uri="{FF2B5EF4-FFF2-40B4-BE49-F238E27FC236}">
              <a16:creationId xmlns:a16="http://schemas.microsoft.com/office/drawing/2014/main" id="{00000000-0008-0000-0F00-000082000000}"/>
            </a:ext>
          </a:extLst>
        </xdr:cNvPr>
        <xdr:cNvSpPr txBox="1"/>
      </xdr:nvSpPr>
      <xdr:spPr>
        <a:xfrm>
          <a:off x="8515427" y="6954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165299</xdr:rowOff>
    </xdr:from>
    <xdr:ext cx="469744" cy="259045"/>
    <xdr:sp macro="" textlink="">
      <xdr:nvSpPr>
        <xdr:cNvPr id="131" name="n_3aveValue【図書館】&#10;一人当たり面積">
          <a:extLst>
            <a:ext uri="{FF2B5EF4-FFF2-40B4-BE49-F238E27FC236}">
              <a16:creationId xmlns:a16="http://schemas.microsoft.com/office/drawing/2014/main" id="{00000000-0008-0000-0F00-000083000000}"/>
            </a:ext>
          </a:extLst>
        </xdr:cNvPr>
        <xdr:cNvSpPr txBox="1"/>
      </xdr:nvSpPr>
      <xdr:spPr>
        <a:xfrm>
          <a:off x="7626427" y="6680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89099</xdr:rowOff>
    </xdr:from>
    <xdr:ext cx="469744" cy="259045"/>
    <xdr:sp macro="" textlink="">
      <xdr:nvSpPr>
        <xdr:cNvPr id="132" name="n_1mainValue【図書館】&#10;一人当たり面積">
          <a:extLst>
            <a:ext uri="{FF2B5EF4-FFF2-40B4-BE49-F238E27FC236}">
              <a16:creationId xmlns:a16="http://schemas.microsoft.com/office/drawing/2014/main" id="{00000000-0008-0000-0F00-000084000000}"/>
            </a:ext>
          </a:extLst>
        </xdr:cNvPr>
        <xdr:cNvSpPr txBox="1"/>
      </xdr:nvSpPr>
      <xdr:spPr>
        <a:xfrm>
          <a:off x="9391727" y="6604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78212</xdr:rowOff>
    </xdr:from>
    <xdr:ext cx="469744" cy="259045"/>
    <xdr:sp macro="" textlink="">
      <xdr:nvSpPr>
        <xdr:cNvPr id="133" name="n_2mainValue【図書館】&#10;一人当たり面積">
          <a:extLst>
            <a:ext uri="{FF2B5EF4-FFF2-40B4-BE49-F238E27FC236}">
              <a16:creationId xmlns:a16="http://schemas.microsoft.com/office/drawing/2014/main" id="{00000000-0008-0000-0F00-000085000000}"/>
            </a:ext>
          </a:extLst>
        </xdr:cNvPr>
        <xdr:cNvSpPr txBox="1"/>
      </xdr:nvSpPr>
      <xdr:spPr>
        <a:xfrm>
          <a:off x="8515427" y="6593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4" name="正方形/長方形 133">
          <a:extLst>
            <a:ext uri="{FF2B5EF4-FFF2-40B4-BE49-F238E27FC236}">
              <a16:creationId xmlns:a16="http://schemas.microsoft.com/office/drawing/2014/main" id="{00000000-0008-0000-0F00-000086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5" name="正方形/長方形 134">
          <a:extLst>
            <a:ext uri="{FF2B5EF4-FFF2-40B4-BE49-F238E27FC236}">
              <a16:creationId xmlns:a16="http://schemas.microsoft.com/office/drawing/2014/main" id="{00000000-0008-0000-0F00-000087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6" name="正方形/長方形 135">
          <a:extLst>
            <a:ext uri="{FF2B5EF4-FFF2-40B4-BE49-F238E27FC236}">
              <a16:creationId xmlns:a16="http://schemas.microsoft.com/office/drawing/2014/main" id="{00000000-0008-0000-0F00-000088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7" name="正方形/長方形 136">
          <a:extLst>
            <a:ext uri="{FF2B5EF4-FFF2-40B4-BE49-F238E27FC236}">
              <a16:creationId xmlns:a16="http://schemas.microsoft.com/office/drawing/2014/main" id="{00000000-0008-0000-0F00-000089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8" name="正方形/長方形 137">
          <a:extLst>
            <a:ext uri="{FF2B5EF4-FFF2-40B4-BE49-F238E27FC236}">
              <a16:creationId xmlns:a16="http://schemas.microsoft.com/office/drawing/2014/main" id="{00000000-0008-0000-0F00-00008A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9" name="正方形/長方形 138">
          <a:extLst>
            <a:ext uri="{FF2B5EF4-FFF2-40B4-BE49-F238E27FC236}">
              <a16:creationId xmlns:a16="http://schemas.microsoft.com/office/drawing/2014/main" id="{00000000-0008-0000-0F00-00008B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0" name="正方形/長方形 139">
          <a:extLst>
            <a:ext uri="{FF2B5EF4-FFF2-40B4-BE49-F238E27FC236}">
              <a16:creationId xmlns:a16="http://schemas.microsoft.com/office/drawing/2014/main" id="{00000000-0008-0000-0F00-00008C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1" name="正方形/長方形 140">
          <a:extLst>
            <a:ext uri="{FF2B5EF4-FFF2-40B4-BE49-F238E27FC236}">
              <a16:creationId xmlns:a16="http://schemas.microsoft.com/office/drawing/2014/main" id="{00000000-0008-0000-0F00-00008D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2" name="テキスト ボックス 141">
          <a:extLst>
            <a:ext uri="{FF2B5EF4-FFF2-40B4-BE49-F238E27FC236}">
              <a16:creationId xmlns:a16="http://schemas.microsoft.com/office/drawing/2014/main" id="{00000000-0008-0000-0F00-00008E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3" name="直線コネクタ 142">
          <a:extLst>
            <a:ext uri="{FF2B5EF4-FFF2-40B4-BE49-F238E27FC236}">
              <a16:creationId xmlns:a16="http://schemas.microsoft.com/office/drawing/2014/main" id="{00000000-0008-0000-0F00-00008F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4" name="テキスト ボックス 143">
          <a:extLst>
            <a:ext uri="{FF2B5EF4-FFF2-40B4-BE49-F238E27FC236}">
              <a16:creationId xmlns:a16="http://schemas.microsoft.com/office/drawing/2014/main" id="{00000000-0008-0000-0F00-000090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5" name="直線コネクタ 144">
          <a:extLst>
            <a:ext uri="{FF2B5EF4-FFF2-40B4-BE49-F238E27FC236}">
              <a16:creationId xmlns:a16="http://schemas.microsoft.com/office/drawing/2014/main" id="{00000000-0008-0000-0F00-000091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6" name="テキスト ボックス 145">
          <a:extLst>
            <a:ext uri="{FF2B5EF4-FFF2-40B4-BE49-F238E27FC236}">
              <a16:creationId xmlns:a16="http://schemas.microsoft.com/office/drawing/2014/main" id="{00000000-0008-0000-0F00-000092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7" name="直線コネクタ 146">
          <a:extLst>
            <a:ext uri="{FF2B5EF4-FFF2-40B4-BE49-F238E27FC236}">
              <a16:creationId xmlns:a16="http://schemas.microsoft.com/office/drawing/2014/main" id="{00000000-0008-0000-0F00-000093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8" name="テキスト ボックス 147">
          <a:extLst>
            <a:ext uri="{FF2B5EF4-FFF2-40B4-BE49-F238E27FC236}">
              <a16:creationId xmlns:a16="http://schemas.microsoft.com/office/drawing/2014/main" id="{00000000-0008-0000-0F00-000094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9" name="直線コネクタ 148">
          <a:extLst>
            <a:ext uri="{FF2B5EF4-FFF2-40B4-BE49-F238E27FC236}">
              <a16:creationId xmlns:a16="http://schemas.microsoft.com/office/drawing/2014/main" id="{00000000-0008-0000-0F00-000095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0" name="テキスト ボックス 149">
          <a:extLst>
            <a:ext uri="{FF2B5EF4-FFF2-40B4-BE49-F238E27FC236}">
              <a16:creationId xmlns:a16="http://schemas.microsoft.com/office/drawing/2014/main" id="{00000000-0008-0000-0F00-000096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1" name="直線コネクタ 150">
          <a:extLst>
            <a:ext uri="{FF2B5EF4-FFF2-40B4-BE49-F238E27FC236}">
              <a16:creationId xmlns:a16="http://schemas.microsoft.com/office/drawing/2014/main" id="{00000000-0008-0000-0F00-000097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2" name="テキスト ボックス 151">
          <a:extLst>
            <a:ext uri="{FF2B5EF4-FFF2-40B4-BE49-F238E27FC236}">
              <a16:creationId xmlns:a16="http://schemas.microsoft.com/office/drawing/2014/main" id="{00000000-0008-0000-0F00-000098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3" name="直線コネクタ 152">
          <a:extLst>
            <a:ext uri="{FF2B5EF4-FFF2-40B4-BE49-F238E27FC236}">
              <a16:creationId xmlns:a16="http://schemas.microsoft.com/office/drawing/2014/main" id="{00000000-0008-0000-0F00-000099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4" name="テキスト ボックス 153">
          <a:extLst>
            <a:ext uri="{FF2B5EF4-FFF2-40B4-BE49-F238E27FC236}">
              <a16:creationId xmlns:a16="http://schemas.microsoft.com/office/drawing/2014/main" id="{00000000-0008-0000-0F00-00009A00000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5" name="直線コネクタ 154">
          <a:extLst>
            <a:ext uri="{FF2B5EF4-FFF2-40B4-BE49-F238E27FC236}">
              <a16:creationId xmlns:a16="http://schemas.microsoft.com/office/drawing/2014/main" id="{00000000-0008-0000-0F00-00009B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6" name="テキスト ボックス 155">
          <a:extLst>
            <a:ext uri="{FF2B5EF4-FFF2-40B4-BE49-F238E27FC236}">
              <a16:creationId xmlns:a16="http://schemas.microsoft.com/office/drawing/2014/main" id="{00000000-0008-0000-0F00-00009C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7" name="【体育館・プール】&#10;有形固定資産減価償却率グラフ枠">
          <a:extLst>
            <a:ext uri="{FF2B5EF4-FFF2-40B4-BE49-F238E27FC236}">
              <a16:creationId xmlns:a16="http://schemas.microsoft.com/office/drawing/2014/main" id="{00000000-0008-0000-0F00-00009D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3810</xdr:rowOff>
    </xdr:from>
    <xdr:to>
      <xdr:col>24</xdr:col>
      <xdr:colOff>62865</xdr:colOff>
      <xdr:row>64</xdr:row>
      <xdr:rowOff>118110</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flipV="1">
          <a:off x="4634865" y="960501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121937</xdr:rowOff>
    </xdr:from>
    <xdr:ext cx="405111" cy="259045"/>
    <xdr:sp macro="" textlink="">
      <xdr:nvSpPr>
        <xdr:cNvPr id="159" name="【体育館・プール】&#10;有形固定資産減価償却率最小値テキスト">
          <a:extLst>
            <a:ext uri="{FF2B5EF4-FFF2-40B4-BE49-F238E27FC236}">
              <a16:creationId xmlns:a16="http://schemas.microsoft.com/office/drawing/2014/main" id="{00000000-0008-0000-0F00-00009F000000}"/>
            </a:ext>
          </a:extLst>
        </xdr:cNvPr>
        <xdr:cNvSpPr txBox="1"/>
      </xdr:nvSpPr>
      <xdr:spPr>
        <a:xfrm>
          <a:off x="4673600" y="1109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118110</xdr:rowOff>
    </xdr:from>
    <xdr:to>
      <xdr:col>24</xdr:col>
      <xdr:colOff>152400</xdr:colOff>
      <xdr:row>64</xdr:row>
      <xdr:rowOff>118110</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4546600" y="1109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121937</xdr:rowOff>
    </xdr:from>
    <xdr:ext cx="405111" cy="259045"/>
    <xdr:sp macro="" textlink="">
      <xdr:nvSpPr>
        <xdr:cNvPr id="161" name="【体育館・プール】&#10;有形固定資産減価償却率最大値テキスト">
          <a:extLst>
            <a:ext uri="{FF2B5EF4-FFF2-40B4-BE49-F238E27FC236}">
              <a16:creationId xmlns:a16="http://schemas.microsoft.com/office/drawing/2014/main" id="{00000000-0008-0000-0F00-0000A1000000}"/>
            </a:ext>
          </a:extLst>
        </xdr:cNvPr>
        <xdr:cNvSpPr txBox="1"/>
      </xdr:nvSpPr>
      <xdr:spPr>
        <a:xfrm>
          <a:off x="4673600" y="9380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3810</xdr:rowOff>
    </xdr:from>
    <xdr:to>
      <xdr:col>24</xdr:col>
      <xdr:colOff>152400</xdr:colOff>
      <xdr:row>56</xdr:row>
      <xdr:rowOff>3810</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4546600" y="9605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137812</xdr:rowOff>
    </xdr:from>
    <xdr:ext cx="405111" cy="259045"/>
    <xdr:sp macro="" textlink="">
      <xdr:nvSpPr>
        <xdr:cNvPr id="163" name="【体育館・プール】&#10;有形固定資産減価償却率平均値テキスト">
          <a:extLst>
            <a:ext uri="{FF2B5EF4-FFF2-40B4-BE49-F238E27FC236}">
              <a16:creationId xmlns:a16="http://schemas.microsoft.com/office/drawing/2014/main" id="{00000000-0008-0000-0F00-0000A3000000}"/>
            </a:ext>
          </a:extLst>
        </xdr:cNvPr>
        <xdr:cNvSpPr txBox="1"/>
      </xdr:nvSpPr>
      <xdr:spPr>
        <a:xfrm>
          <a:off x="4673600" y="10081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114935</xdr:rowOff>
    </xdr:from>
    <xdr:to>
      <xdr:col>24</xdr:col>
      <xdr:colOff>114300</xdr:colOff>
      <xdr:row>60</xdr:row>
      <xdr:rowOff>45085</xdr:rowOff>
    </xdr:to>
    <xdr:sp macro="" textlink="">
      <xdr:nvSpPr>
        <xdr:cNvPr id="164" name="フローチャート: 判断 163">
          <a:extLst>
            <a:ext uri="{FF2B5EF4-FFF2-40B4-BE49-F238E27FC236}">
              <a16:creationId xmlns:a16="http://schemas.microsoft.com/office/drawing/2014/main" id="{00000000-0008-0000-0F00-0000A4000000}"/>
            </a:ext>
          </a:extLst>
        </xdr:cNvPr>
        <xdr:cNvSpPr/>
      </xdr:nvSpPr>
      <xdr:spPr>
        <a:xfrm>
          <a:off x="45847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147320</xdr:rowOff>
    </xdr:from>
    <xdr:to>
      <xdr:col>20</xdr:col>
      <xdr:colOff>38100</xdr:colOff>
      <xdr:row>60</xdr:row>
      <xdr:rowOff>77470</xdr:rowOff>
    </xdr:to>
    <xdr:sp macro="" textlink="">
      <xdr:nvSpPr>
        <xdr:cNvPr id="165" name="フローチャート: 判断 164">
          <a:extLst>
            <a:ext uri="{FF2B5EF4-FFF2-40B4-BE49-F238E27FC236}">
              <a16:creationId xmlns:a16="http://schemas.microsoft.com/office/drawing/2014/main" id="{00000000-0008-0000-0F00-0000A5000000}"/>
            </a:ext>
          </a:extLst>
        </xdr:cNvPr>
        <xdr:cNvSpPr/>
      </xdr:nvSpPr>
      <xdr:spPr>
        <a:xfrm>
          <a:off x="3746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2540</xdr:rowOff>
    </xdr:from>
    <xdr:to>
      <xdr:col>15</xdr:col>
      <xdr:colOff>101600</xdr:colOff>
      <xdr:row>60</xdr:row>
      <xdr:rowOff>104140</xdr:rowOff>
    </xdr:to>
    <xdr:sp macro="" textlink="">
      <xdr:nvSpPr>
        <xdr:cNvPr id="166" name="フローチャート: 判断 165">
          <a:extLst>
            <a:ext uri="{FF2B5EF4-FFF2-40B4-BE49-F238E27FC236}">
              <a16:creationId xmlns:a16="http://schemas.microsoft.com/office/drawing/2014/main" id="{00000000-0008-0000-0F00-0000A6000000}"/>
            </a:ext>
          </a:extLst>
        </xdr:cNvPr>
        <xdr:cNvSpPr/>
      </xdr:nvSpPr>
      <xdr:spPr>
        <a:xfrm>
          <a:off x="2857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145415</xdr:rowOff>
    </xdr:from>
    <xdr:to>
      <xdr:col>10</xdr:col>
      <xdr:colOff>165100</xdr:colOff>
      <xdr:row>61</xdr:row>
      <xdr:rowOff>75565</xdr:rowOff>
    </xdr:to>
    <xdr:sp macro="" textlink="">
      <xdr:nvSpPr>
        <xdr:cNvPr id="167" name="フローチャート: 判断 166">
          <a:extLst>
            <a:ext uri="{FF2B5EF4-FFF2-40B4-BE49-F238E27FC236}">
              <a16:creationId xmlns:a16="http://schemas.microsoft.com/office/drawing/2014/main" id="{00000000-0008-0000-0F00-0000A7000000}"/>
            </a:ext>
          </a:extLst>
        </xdr:cNvPr>
        <xdr:cNvSpPr/>
      </xdr:nvSpPr>
      <xdr:spPr>
        <a:xfrm>
          <a:off x="1968500" y="1043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00000000-0008-0000-0F00-0000A8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00000000-0008-0000-0F00-0000A9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00000000-0008-0000-0F00-0000AA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00000000-0008-0000-0F00-0000AB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00000000-0008-0000-0F00-0000AC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23495</xdr:rowOff>
    </xdr:from>
    <xdr:to>
      <xdr:col>24</xdr:col>
      <xdr:colOff>114300</xdr:colOff>
      <xdr:row>60</xdr:row>
      <xdr:rowOff>125095</xdr:rowOff>
    </xdr:to>
    <xdr:sp macro="" textlink="">
      <xdr:nvSpPr>
        <xdr:cNvPr id="173" name="楕円 172">
          <a:extLst>
            <a:ext uri="{FF2B5EF4-FFF2-40B4-BE49-F238E27FC236}">
              <a16:creationId xmlns:a16="http://schemas.microsoft.com/office/drawing/2014/main" id="{00000000-0008-0000-0F00-0000AD000000}"/>
            </a:ext>
          </a:extLst>
        </xdr:cNvPr>
        <xdr:cNvSpPr/>
      </xdr:nvSpPr>
      <xdr:spPr>
        <a:xfrm>
          <a:off x="4584700" y="1031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1922</xdr:rowOff>
    </xdr:from>
    <xdr:ext cx="405111" cy="259045"/>
    <xdr:sp macro="" textlink="">
      <xdr:nvSpPr>
        <xdr:cNvPr id="174" name="【体育館・プール】&#10;有形固定資産減価償却率該当値テキスト">
          <a:extLst>
            <a:ext uri="{FF2B5EF4-FFF2-40B4-BE49-F238E27FC236}">
              <a16:creationId xmlns:a16="http://schemas.microsoft.com/office/drawing/2014/main" id="{00000000-0008-0000-0F00-0000AE000000}"/>
            </a:ext>
          </a:extLst>
        </xdr:cNvPr>
        <xdr:cNvSpPr txBox="1"/>
      </xdr:nvSpPr>
      <xdr:spPr>
        <a:xfrm>
          <a:off x="4673600" y="1028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27305</xdr:rowOff>
    </xdr:from>
    <xdr:to>
      <xdr:col>20</xdr:col>
      <xdr:colOff>38100</xdr:colOff>
      <xdr:row>60</xdr:row>
      <xdr:rowOff>128905</xdr:rowOff>
    </xdr:to>
    <xdr:sp macro="" textlink="">
      <xdr:nvSpPr>
        <xdr:cNvPr id="175" name="楕円 174">
          <a:extLst>
            <a:ext uri="{FF2B5EF4-FFF2-40B4-BE49-F238E27FC236}">
              <a16:creationId xmlns:a16="http://schemas.microsoft.com/office/drawing/2014/main" id="{00000000-0008-0000-0F00-0000AF000000}"/>
            </a:ext>
          </a:extLst>
        </xdr:cNvPr>
        <xdr:cNvSpPr/>
      </xdr:nvSpPr>
      <xdr:spPr>
        <a:xfrm>
          <a:off x="3746500" y="1031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74295</xdr:rowOff>
    </xdr:from>
    <xdr:to>
      <xdr:col>24</xdr:col>
      <xdr:colOff>63500</xdr:colOff>
      <xdr:row>60</xdr:row>
      <xdr:rowOff>78105</xdr:rowOff>
    </xdr:to>
    <xdr:cxnSp macro="">
      <xdr:nvCxnSpPr>
        <xdr:cNvPr id="176" name="直線コネクタ 175">
          <a:extLst>
            <a:ext uri="{FF2B5EF4-FFF2-40B4-BE49-F238E27FC236}">
              <a16:creationId xmlns:a16="http://schemas.microsoft.com/office/drawing/2014/main" id="{00000000-0008-0000-0F00-0000B0000000}"/>
            </a:ext>
          </a:extLst>
        </xdr:cNvPr>
        <xdr:cNvCxnSpPr/>
      </xdr:nvCxnSpPr>
      <xdr:spPr>
        <a:xfrm flipV="1">
          <a:off x="3797300" y="1036129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120650</xdr:rowOff>
    </xdr:from>
    <xdr:to>
      <xdr:col>15</xdr:col>
      <xdr:colOff>101600</xdr:colOff>
      <xdr:row>58</xdr:row>
      <xdr:rowOff>50800</xdr:rowOff>
    </xdr:to>
    <xdr:sp macro="" textlink="">
      <xdr:nvSpPr>
        <xdr:cNvPr id="177" name="楕円 176">
          <a:extLst>
            <a:ext uri="{FF2B5EF4-FFF2-40B4-BE49-F238E27FC236}">
              <a16:creationId xmlns:a16="http://schemas.microsoft.com/office/drawing/2014/main" id="{00000000-0008-0000-0F00-0000B1000000}"/>
            </a:ext>
          </a:extLst>
        </xdr:cNvPr>
        <xdr:cNvSpPr/>
      </xdr:nvSpPr>
      <xdr:spPr>
        <a:xfrm>
          <a:off x="28575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0</xdr:rowOff>
    </xdr:from>
    <xdr:to>
      <xdr:col>19</xdr:col>
      <xdr:colOff>177800</xdr:colOff>
      <xdr:row>60</xdr:row>
      <xdr:rowOff>78105</xdr:rowOff>
    </xdr:to>
    <xdr:cxnSp macro="">
      <xdr:nvCxnSpPr>
        <xdr:cNvPr id="178" name="直線コネクタ 177">
          <a:extLst>
            <a:ext uri="{FF2B5EF4-FFF2-40B4-BE49-F238E27FC236}">
              <a16:creationId xmlns:a16="http://schemas.microsoft.com/office/drawing/2014/main" id="{00000000-0008-0000-0F00-0000B2000000}"/>
            </a:ext>
          </a:extLst>
        </xdr:cNvPr>
        <xdr:cNvCxnSpPr/>
      </xdr:nvCxnSpPr>
      <xdr:spPr>
        <a:xfrm>
          <a:off x="2908300" y="9944100"/>
          <a:ext cx="889000" cy="421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93997</xdr:rowOff>
    </xdr:from>
    <xdr:ext cx="405111" cy="259045"/>
    <xdr:sp macro="" textlink="">
      <xdr:nvSpPr>
        <xdr:cNvPr id="179" name="n_1aveValue【体育館・プール】&#10;有形固定資産減価償却率">
          <a:extLst>
            <a:ext uri="{FF2B5EF4-FFF2-40B4-BE49-F238E27FC236}">
              <a16:creationId xmlns:a16="http://schemas.microsoft.com/office/drawing/2014/main" id="{00000000-0008-0000-0F00-0000B3000000}"/>
            </a:ext>
          </a:extLst>
        </xdr:cNvPr>
        <xdr:cNvSpPr txBox="1"/>
      </xdr:nvSpPr>
      <xdr:spPr>
        <a:xfrm>
          <a:off x="3582044" y="1003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95267</xdr:rowOff>
    </xdr:from>
    <xdr:ext cx="405111" cy="259045"/>
    <xdr:sp macro="" textlink="">
      <xdr:nvSpPr>
        <xdr:cNvPr id="180" name="n_2aveValue【体育館・プール】&#10;有形固定資産減価償却率">
          <a:extLst>
            <a:ext uri="{FF2B5EF4-FFF2-40B4-BE49-F238E27FC236}">
              <a16:creationId xmlns:a16="http://schemas.microsoft.com/office/drawing/2014/main" id="{00000000-0008-0000-0F00-0000B4000000}"/>
            </a:ext>
          </a:extLst>
        </xdr:cNvPr>
        <xdr:cNvSpPr txBox="1"/>
      </xdr:nvSpPr>
      <xdr:spPr>
        <a:xfrm>
          <a:off x="27057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92092</xdr:rowOff>
    </xdr:from>
    <xdr:ext cx="405111" cy="259045"/>
    <xdr:sp macro="" textlink="">
      <xdr:nvSpPr>
        <xdr:cNvPr id="181" name="n_3aveValue【体育館・プール】&#10;有形固定資産減価償却率">
          <a:extLst>
            <a:ext uri="{FF2B5EF4-FFF2-40B4-BE49-F238E27FC236}">
              <a16:creationId xmlns:a16="http://schemas.microsoft.com/office/drawing/2014/main" id="{00000000-0008-0000-0F00-0000B5000000}"/>
            </a:ext>
          </a:extLst>
        </xdr:cNvPr>
        <xdr:cNvSpPr txBox="1"/>
      </xdr:nvSpPr>
      <xdr:spPr>
        <a:xfrm>
          <a:off x="1816744" y="1020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120032</xdr:rowOff>
    </xdr:from>
    <xdr:ext cx="405111" cy="259045"/>
    <xdr:sp macro="" textlink="">
      <xdr:nvSpPr>
        <xdr:cNvPr id="182" name="n_1mainValue【体育館・プール】&#10;有形固定資産減価償却率">
          <a:extLst>
            <a:ext uri="{FF2B5EF4-FFF2-40B4-BE49-F238E27FC236}">
              <a16:creationId xmlns:a16="http://schemas.microsoft.com/office/drawing/2014/main" id="{00000000-0008-0000-0F00-0000B6000000}"/>
            </a:ext>
          </a:extLst>
        </xdr:cNvPr>
        <xdr:cNvSpPr txBox="1"/>
      </xdr:nvSpPr>
      <xdr:spPr>
        <a:xfrm>
          <a:off x="3582044" y="1040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67327</xdr:rowOff>
    </xdr:from>
    <xdr:ext cx="405111" cy="259045"/>
    <xdr:sp macro="" textlink="">
      <xdr:nvSpPr>
        <xdr:cNvPr id="183" name="n_2mainValue【体育館・プール】&#10;有形固定資産減価償却率">
          <a:extLst>
            <a:ext uri="{FF2B5EF4-FFF2-40B4-BE49-F238E27FC236}">
              <a16:creationId xmlns:a16="http://schemas.microsoft.com/office/drawing/2014/main" id="{00000000-0008-0000-0F00-0000B7000000}"/>
            </a:ext>
          </a:extLst>
        </xdr:cNvPr>
        <xdr:cNvSpPr txBox="1"/>
      </xdr:nvSpPr>
      <xdr:spPr>
        <a:xfrm>
          <a:off x="2705744" y="966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4" name="正方形/長方形 183">
          <a:extLst>
            <a:ext uri="{FF2B5EF4-FFF2-40B4-BE49-F238E27FC236}">
              <a16:creationId xmlns:a16="http://schemas.microsoft.com/office/drawing/2014/main" id="{00000000-0008-0000-0F00-0000B8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5" name="正方形/長方形 184">
          <a:extLst>
            <a:ext uri="{FF2B5EF4-FFF2-40B4-BE49-F238E27FC236}">
              <a16:creationId xmlns:a16="http://schemas.microsoft.com/office/drawing/2014/main" id="{00000000-0008-0000-0F00-0000B9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6" name="正方形/長方形 185">
          <a:extLst>
            <a:ext uri="{FF2B5EF4-FFF2-40B4-BE49-F238E27FC236}">
              <a16:creationId xmlns:a16="http://schemas.microsoft.com/office/drawing/2014/main" id="{00000000-0008-0000-0F00-0000BA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7" name="正方形/長方形 186">
          <a:extLst>
            <a:ext uri="{FF2B5EF4-FFF2-40B4-BE49-F238E27FC236}">
              <a16:creationId xmlns:a16="http://schemas.microsoft.com/office/drawing/2014/main" id="{00000000-0008-0000-0F00-0000BB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8" name="正方形/長方形 187">
          <a:extLst>
            <a:ext uri="{FF2B5EF4-FFF2-40B4-BE49-F238E27FC236}">
              <a16:creationId xmlns:a16="http://schemas.microsoft.com/office/drawing/2014/main" id="{00000000-0008-0000-0F00-0000BC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9" name="正方形/長方形 188">
          <a:extLst>
            <a:ext uri="{FF2B5EF4-FFF2-40B4-BE49-F238E27FC236}">
              <a16:creationId xmlns:a16="http://schemas.microsoft.com/office/drawing/2014/main" id="{00000000-0008-0000-0F00-0000BD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0" name="正方形/長方形 189">
          <a:extLst>
            <a:ext uri="{FF2B5EF4-FFF2-40B4-BE49-F238E27FC236}">
              <a16:creationId xmlns:a16="http://schemas.microsoft.com/office/drawing/2014/main" id="{00000000-0008-0000-0F00-0000BE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1" name="正方形/長方形 190">
          <a:extLst>
            <a:ext uri="{FF2B5EF4-FFF2-40B4-BE49-F238E27FC236}">
              <a16:creationId xmlns:a16="http://schemas.microsoft.com/office/drawing/2014/main" id="{00000000-0008-0000-0F00-0000BF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2" name="テキスト ボックス 191">
          <a:extLst>
            <a:ext uri="{FF2B5EF4-FFF2-40B4-BE49-F238E27FC236}">
              <a16:creationId xmlns:a16="http://schemas.microsoft.com/office/drawing/2014/main" id="{00000000-0008-0000-0F00-0000C0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3" name="直線コネクタ 192">
          <a:extLst>
            <a:ext uri="{FF2B5EF4-FFF2-40B4-BE49-F238E27FC236}">
              <a16:creationId xmlns:a16="http://schemas.microsoft.com/office/drawing/2014/main" id="{00000000-0008-0000-0F00-0000C1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4" name="直線コネクタ 193">
          <a:extLst>
            <a:ext uri="{FF2B5EF4-FFF2-40B4-BE49-F238E27FC236}">
              <a16:creationId xmlns:a16="http://schemas.microsoft.com/office/drawing/2014/main" id="{00000000-0008-0000-0F00-0000C2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5" name="テキスト ボックス 194">
          <a:extLst>
            <a:ext uri="{FF2B5EF4-FFF2-40B4-BE49-F238E27FC236}">
              <a16:creationId xmlns:a16="http://schemas.microsoft.com/office/drawing/2014/main" id="{00000000-0008-0000-0F00-0000C3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6" name="直線コネクタ 195">
          <a:extLst>
            <a:ext uri="{FF2B5EF4-FFF2-40B4-BE49-F238E27FC236}">
              <a16:creationId xmlns:a16="http://schemas.microsoft.com/office/drawing/2014/main" id="{00000000-0008-0000-0F00-0000C4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7" name="テキスト ボックス 196">
          <a:extLst>
            <a:ext uri="{FF2B5EF4-FFF2-40B4-BE49-F238E27FC236}">
              <a16:creationId xmlns:a16="http://schemas.microsoft.com/office/drawing/2014/main" id="{00000000-0008-0000-0F00-0000C5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8" name="直線コネクタ 197">
          <a:extLst>
            <a:ext uri="{FF2B5EF4-FFF2-40B4-BE49-F238E27FC236}">
              <a16:creationId xmlns:a16="http://schemas.microsoft.com/office/drawing/2014/main" id="{00000000-0008-0000-0F00-0000C6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9" name="テキスト ボックス 198">
          <a:extLst>
            <a:ext uri="{FF2B5EF4-FFF2-40B4-BE49-F238E27FC236}">
              <a16:creationId xmlns:a16="http://schemas.microsoft.com/office/drawing/2014/main" id="{00000000-0008-0000-0F00-0000C7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0" name="直線コネクタ 199">
          <a:extLst>
            <a:ext uri="{FF2B5EF4-FFF2-40B4-BE49-F238E27FC236}">
              <a16:creationId xmlns:a16="http://schemas.microsoft.com/office/drawing/2014/main" id="{00000000-0008-0000-0F00-0000C8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1" name="テキスト ボックス 200">
          <a:extLst>
            <a:ext uri="{FF2B5EF4-FFF2-40B4-BE49-F238E27FC236}">
              <a16:creationId xmlns:a16="http://schemas.microsoft.com/office/drawing/2014/main" id="{00000000-0008-0000-0F00-0000C9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2" name="直線コネクタ 201">
          <a:extLst>
            <a:ext uri="{FF2B5EF4-FFF2-40B4-BE49-F238E27FC236}">
              <a16:creationId xmlns:a16="http://schemas.microsoft.com/office/drawing/2014/main" id="{00000000-0008-0000-0F00-0000CA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3" name="テキスト ボックス 202">
          <a:extLst>
            <a:ext uri="{FF2B5EF4-FFF2-40B4-BE49-F238E27FC236}">
              <a16:creationId xmlns:a16="http://schemas.microsoft.com/office/drawing/2014/main" id="{00000000-0008-0000-0F00-0000CB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4" name="直線コネクタ 203">
          <a:extLst>
            <a:ext uri="{FF2B5EF4-FFF2-40B4-BE49-F238E27FC236}">
              <a16:creationId xmlns:a16="http://schemas.microsoft.com/office/drawing/2014/main" id="{00000000-0008-0000-0F00-0000CC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5" name="テキスト ボックス 204">
          <a:extLst>
            <a:ext uri="{FF2B5EF4-FFF2-40B4-BE49-F238E27FC236}">
              <a16:creationId xmlns:a16="http://schemas.microsoft.com/office/drawing/2014/main" id="{00000000-0008-0000-0F00-0000CD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6" name="【体育館・プール】&#10;一人当たり面積グラフ枠">
          <a:extLst>
            <a:ext uri="{FF2B5EF4-FFF2-40B4-BE49-F238E27FC236}">
              <a16:creationId xmlns:a16="http://schemas.microsoft.com/office/drawing/2014/main" id="{00000000-0008-0000-0F00-0000CE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0</xdr:rowOff>
    </xdr:from>
    <xdr:to>
      <xdr:col>54</xdr:col>
      <xdr:colOff>189865</xdr:colOff>
      <xdr:row>63</xdr:row>
      <xdr:rowOff>152400</xdr:rowOff>
    </xdr:to>
    <xdr:cxnSp macro="">
      <xdr:nvCxnSpPr>
        <xdr:cNvPr id="207" name="直線コネクタ 206">
          <a:extLst>
            <a:ext uri="{FF2B5EF4-FFF2-40B4-BE49-F238E27FC236}">
              <a16:creationId xmlns:a16="http://schemas.microsoft.com/office/drawing/2014/main" id="{00000000-0008-0000-0F00-0000CF000000}"/>
            </a:ext>
          </a:extLst>
        </xdr:cNvPr>
        <xdr:cNvCxnSpPr/>
      </xdr:nvCxnSpPr>
      <xdr:spPr>
        <a:xfrm flipV="1">
          <a:off x="10476865" y="977265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156227</xdr:rowOff>
    </xdr:from>
    <xdr:ext cx="469744" cy="259045"/>
    <xdr:sp macro="" textlink="">
      <xdr:nvSpPr>
        <xdr:cNvPr id="208" name="【体育館・プール】&#10;一人当たり面積最小値テキスト">
          <a:extLst>
            <a:ext uri="{FF2B5EF4-FFF2-40B4-BE49-F238E27FC236}">
              <a16:creationId xmlns:a16="http://schemas.microsoft.com/office/drawing/2014/main" id="{00000000-0008-0000-0F00-0000D0000000}"/>
            </a:ext>
          </a:extLst>
        </xdr:cNvPr>
        <xdr:cNvSpPr txBox="1"/>
      </xdr:nvSpPr>
      <xdr:spPr>
        <a:xfrm>
          <a:off x="10515600" y="1095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152400</xdr:rowOff>
    </xdr:from>
    <xdr:to>
      <xdr:col>55</xdr:col>
      <xdr:colOff>88900</xdr:colOff>
      <xdr:row>63</xdr:row>
      <xdr:rowOff>152400</xdr:rowOff>
    </xdr:to>
    <xdr:cxnSp macro="">
      <xdr:nvCxnSpPr>
        <xdr:cNvPr id="209" name="直線コネクタ 208">
          <a:extLst>
            <a:ext uri="{FF2B5EF4-FFF2-40B4-BE49-F238E27FC236}">
              <a16:creationId xmlns:a16="http://schemas.microsoft.com/office/drawing/2014/main" id="{00000000-0008-0000-0F00-0000D1000000}"/>
            </a:ext>
          </a:extLst>
        </xdr:cNvPr>
        <xdr:cNvCxnSpPr/>
      </xdr:nvCxnSpPr>
      <xdr:spPr>
        <a:xfrm>
          <a:off x="10388600" y="1095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118127</xdr:rowOff>
    </xdr:from>
    <xdr:ext cx="469744" cy="259045"/>
    <xdr:sp macro="" textlink="">
      <xdr:nvSpPr>
        <xdr:cNvPr id="210" name="【体育館・プール】&#10;一人当たり面積最大値テキスト">
          <a:extLst>
            <a:ext uri="{FF2B5EF4-FFF2-40B4-BE49-F238E27FC236}">
              <a16:creationId xmlns:a16="http://schemas.microsoft.com/office/drawing/2014/main" id="{00000000-0008-0000-0F00-0000D2000000}"/>
            </a:ext>
          </a:extLst>
        </xdr:cNvPr>
        <xdr:cNvSpPr txBox="1"/>
      </xdr:nvSpPr>
      <xdr:spPr>
        <a:xfrm>
          <a:off x="10515600" y="9547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0</xdr:rowOff>
    </xdr:from>
    <xdr:to>
      <xdr:col>55</xdr:col>
      <xdr:colOff>88900</xdr:colOff>
      <xdr:row>57</xdr:row>
      <xdr:rowOff>0</xdr:rowOff>
    </xdr:to>
    <xdr:cxnSp macro="">
      <xdr:nvCxnSpPr>
        <xdr:cNvPr id="211" name="直線コネクタ 210">
          <a:extLst>
            <a:ext uri="{FF2B5EF4-FFF2-40B4-BE49-F238E27FC236}">
              <a16:creationId xmlns:a16="http://schemas.microsoft.com/office/drawing/2014/main" id="{00000000-0008-0000-0F00-0000D3000000}"/>
            </a:ext>
          </a:extLst>
        </xdr:cNvPr>
        <xdr:cNvCxnSpPr/>
      </xdr:nvCxnSpPr>
      <xdr:spPr>
        <a:xfrm>
          <a:off x="10388600" y="977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86377</xdr:rowOff>
    </xdr:from>
    <xdr:ext cx="469744" cy="259045"/>
    <xdr:sp macro="" textlink="">
      <xdr:nvSpPr>
        <xdr:cNvPr id="212" name="【体育館・プール】&#10;一人当たり面積平均値テキスト">
          <a:extLst>
            <a:ext uri="{FF2B5EF4-FFF2-40B4-BE49-F238E27FC236}">
              <a16:creationId xmlns:a16="http://schemas.microsoft.com/office/drawing/2014/main" id="{00000000-0008-0000-0F00-0000D4000000}"/>
            </a:ext>
          </a:extLst>
        </xdr:cNvPr>
        <xdr:cNvSpPr txBox="1"/>
      </xdr:nvSpPr>
      <xdr:spPr>
        <a:xfrm>
          <a:off x="10515600" y="10373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63500</xdr:rowOff>
    </xdr:from>
    <xdr:to>
      <xdr:col>55</xdr:col>
      <xdr:colOff>50800</xdr:colOff>
      <xdr:row>61</xdr:row>
      <xdr:rowOff>165100</xdr:rowOff>
    </xdr:to>
    <xdr:sp macro="" textlink="">
      <xdr:nvSpPr>
        <xdr:cNvPr id="213" name="フローチャート: 判断 212">
          <a:extLst>
            <a:ext uri="{FF2B5EF4-FFF2-40B4-BE49-F238E27FC236}">
              <a16:creationId xmlns:a16="http://schemas.microsoft.com/office/drawing/2014/main" id="{00000000-0008-0000-0F00-0000D5000000}"/>
            </a:ext>
          </a:extLst>
        </xdr:cNvPr>
        <xdr:cNvSpPr/>
      </xdr:nvSpPr>
      <xdr:spPr>
        <a:xfrm>
          <a:off x="104267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6350</xdr:rowOff>
    </xdr:from>
    <xdr:to>
      <xdr:col>50</xdr:col>
      <xdr:colOff>165100</xdr:colOff>
      <xdr:row>59</xdr:row>
      <xdr:rowOff>107950</xdr:rowOff>
    </xdr:to>
    <xdr:sp macro="" textlink="">
      <xdr:nvSpPr>
        <xdr:cNvPr id="214" name="フローチャート: 判断 213">
          <a:extLst>
            <a:ext uri="{FF2B5EF4-FFF2-40B4-BE49-F238E27FC236}">
              <a16:creationId xmlns:a16="http://schemas.microsoft.com/office/drawing/2014/main" id="{00000000-0008-0000-0F00-0000D6000000}"/>
            </a:ext>
          </a:extLst>
        </xdr:cNvPr>
        <xdr:cNvSpPr/>
      </xdr:nvSpPr>
      <xdr:spPr>
        <a:xfrm>
          <a:off x="95885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93980</xdr:rowOff>
    </xdr:from>
    <xdr:to>
      <xdr:col>46</xdr:col>
      <xdr:colOff>38100</xdr:colOff>
      <xdr:row>62</xdr:row>
      <xdr:rowOff>24130</xdr:rowOff>
    </xdr:to>
    <xdr:sp macro="" textlink="">
      <xdr:nvSpPr>
        <xdr:cNvPr id="215" name="フローチャート: 判断 214">
          <a:extLst>
            <a:ext uri="{FF2B5EF4-FFF2-40B4-BE49-F238E27FC236}">
              <a16:creationId xmlns:a16="http://schemas.microsoft.com/office/drawing/2014/main" id="{00000000-0008-0000-0F00-0000D7000000}"/>
            </a:ext>
          </a:extLst>
        </xdr:cNvPr>
        <xdr:cNvSpPr/>
      </xdr:nvSpPr>
      <xdr:spPr>
        <a:xfrm>
          <a:off x="8699500" y="1055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97790</xdr:rowOff>
    </xdr:from>
    <xdr:to>
      <xdr:col>41</xdr:col>
      <xdr:colOff>101600</xdr:colOff>
      <xdr:row>62</xdr:row>
      <xdr:rowOff>27940</xdr:rowOff>
    </xdr:to>
    <xdr:sp macro="" textlink="">
      <xdr:nvSpPr>
        <xdr:cNvPr id="216" name="フローチャート: 判断 215">
          <a:extLst>
            <a:ext uri="{FF2B5EF4-FFF2-40B4-BE49-F238E27FC236}">
              <a16:creationId xmlns:a16="http://schemas.microsoft.com/office/drawing/2014/main" id="{00000000-0008-0000-0F00-0000D8000000}"/>
            </a:ext>
          </a:extLst>
        </xdr:cNvPr>
        <xdr:cNvSpPr/>
      </xdr:nvSpPr>
      <xdr:spPr>
        <a:xfrm>
          <a:off x="7810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id="{00000000-0008-0000-0F00-0000D9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id="{00000000-0008-0000-0F00-0000DA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9" name="テキスト ボックス 218">
          <a:extLst>
            <a:ext uri="{FF2B5EF4-FFF2-40B4-BE49-F238E27FC236}">
              <a16:creationId xmlns:a16="http://schemas.microsoft.com/office/drawing/2014/main" id="{00000000-0008-0000-0F00-0000DB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0" name="テキスト ボックス 219">
          <a:extLst>
            <a:ext uri="{FF2B5EF4-FFF2-40B4-BE49-F238E27FC236}">
              <a16:creationId xmlns:a16="http://schemas.microsoft.com/office/drawing/2014/main" id="{00000000-0008-0000-0F00-0000DC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1" name="テキスト ボックス 220">
          <a:extLst>
            <a:ext uri="{FF2B5EF4-FFF2-40B4-BE49-F238E27FC236}">
              <a16:creationId xmlns:a16="http://schemas.microsoft.com/office/drawing/2014/main" id="{00000000-0008-0000-0F00-0000DD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59690</xdr:rowOff>
    </xdr:from>
    <xdr:to>
      <xdr:col>55</xdr:col>
      <xdr:colOff>50800</xdr:colOff>
      <xdr:row>63</xdr:row>
      <xdr:rowOff>161290</xdr:rowOff>
    </xdr:to>
    <xdr:sp macro="" textlink="">
      <xdr:nvSpPr>
        <xdr:cNvPr id="222" name="楕円 221">
          <a:extLst>
            <a:ext uri="{FF2B5EF4-FFF2-40B4-BE49-F238E27FC236}">
              <a16:creationId xmlns:a16="http://schemas.microsoft.com/office/drawing/2014/main" id="{00000000-0008-0000-0F00-0000DE000000}"/>
            </a:ext>
          </a:extLst>
        </xdr:cNvPr>
        <xdr:cNvSpPr/>
      </xdr:nvSpPr>
      <xdr:spPr>
        <a:xfrm>
          <a:off x="10426700" y="1086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146067</xdr:rowOff>
    </xdr:from>
    <xdr:ext cx="469744" cy="259045"/>
    <xdr:sp macro="" textlink="">
      <xdr:nvSpPr>
        <xdr:cNvPr id="223" name="【体育館・プール】&#10;一人当たり面積該当値テキスト">
          <a:extLst>
            <a:ext uri="{FF2B5EF4-FFF2-40B4-BE49-F238E27FC236}">
              <a16:creationId xmlns:a16="http://schemas.microsoft.com/office/drawing/2014/main" id="{00000000-0008-0000-0F00-0000DF000000}"/>
            </a:ext>
          </a:extLst>
        </xdr:cNvPr>
        <xdr:cNvSpPr txBox="1"/>
      </xdr:nvSpPr>
      <xdr:spPr>
        <a:xfrm>
          <a:off x="10515600" y="10775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59690</xdr:rowOff>
    </xdr:from>
    <xdr:to>
      <xdr:col>50</xdr:col>
      <xdr:colOff>165100</xdr:colOff>
      <xdr:row>63</xdr:row>
      <xdr:rowOff>161290</xdr:rowOff>
    </xdr:to>
    <xdr:sp macro="" textlink="">
      <xdr:nvSpPr>
        <xdr:cNvPr id="224" name="楕円 223">
          <a:extLst>
            <a:ext uri="{FF2B5EF4-FFF2-40B4-BE49-F238E27FC236}">
              <a16:creationId xmlns:a16="http://schemas.microsoft.com/office/drawing/2014/main" id="{00000000-0008-0000-0F00-0000E0000000}"/>
            </a:ext>
          </a:extLst>
        </xdr:cNvPr>
        <xdr:cNvSpPr/>
      </xdr:nvSpPr>
      <xdr:spPr>
        <a:xfrm>
          <a:off x="9588500" y="1086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110490</xdr:rowOff>
    </xdr:from>
    <xdr:to>
      <xdr:col>55</xdr:col>
      <xdr:colOff>0</xdr:colOff>
      <xdr:row>63</xdr:row>
      <xdr:rowOff>110490</xdr:rowOff>
    </xdr:to>
    <xdr:cxnSp macro="">
      <xdr:nvCxnSpPr>
        <xdr:cNvPr id="225" name="直線コネクタ 224">
          <a:extLst>
            <a:ext uri="{FF2B5EF4-FFF2-40B4-BE49-F238E27FC236}">
              <a16:creationId xmlns:a16="http://schemas.microsoft.com/office/drawing/2014/main" id="{00000000-0008-0000-0F00-0000E1000000}"/>
            </a:ext>
          </a:extLst>
        </xdr:cNvPr>
        <xdr:cNvCxnSpPr/>
      </xdr:nvCxnSpPr>
      <xdr:spPr>
        <a:xfrm>
          <a:off x="9639300" y="109118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52070</xdr:rowOff>
    </xdr:from>
    <xdr:to>
      <xdr:col>46</xdr:col>
      <xdr:colOff>38100</xdr:colOff>
      <xdr:row>63</xdr:row>
      <xdr:rowOff>153670</xdr:rowOff>
    </xdr:to>
    <xdr:sp macro="" textlink="">
      <xdr:nvSpPr>
        <xdr:cNvPr id="226" name="楕円 225">
          <a:extLst>
            <a:ext uri="{FF2B5EF4-FFF2-40B4-BE49-F238E27FC236}">
              <a16:creationId xmlns:a16="http://schemas.microsoft.com/office/drawing/2014/main" id="{00000000-0008-0000-0F00-0000E2000000}"/>
            </a:ext>
          </a:extLst>
        </xdr:cNvPr>
        <xdr:cNvSpPr/>
      </xdr:nvSpPr>
      <xdr:spPr>
        <a:xfrm>
          <a:off x="8699500" y="1085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102870</xdr:rowOff>
    </xdr:from>
    <xdr:to>
      <xdr:col>50</xdr:col>
      <xdr:colOff>114300</xdr:colOff>
      <xdr:row>63</xdr:row>
      <xdr:rowOff>110490</xdr:rowOff>
    </xdr:to>
    <xdr:cxnSp macro="">
      <xdr:nvCxnSpPr>
        <xdr:cNvPr id="227" name="直線コネクタ 226">
          <a:extLst>
            <a:ext uri="{FF2B5EF4-FFF2-40B4-BE49-F238E27FC236}">
              <a16:creationId xmlns:a16="http://schemas.microsoft.com/office/drawing/2014/main" id="{00000000-0008-0000-0F00-0000E3000000}"/>
            </a:ext>
          </a:extLst>
        </xdr:cNvPr>
        <xdr:cNvCxnSpPr/>
      </xdr:nvCxnSpPr>
      <xdr:spPr>
        <a:xfrm>
          <a:off x="8750300" y="109042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57</xdr:row>
      <xdr:rowOff>124477</xdr:rowOff>
    </xdr:from>
    <xdr:ext cx="469744" cy="259045"/>
    <xdr:sp macro="" textlink="">
      <xdr:nvSpPr>
        <xdr:cNvPr id="228" name="n_1aveValue【体育館・プール】&#10;一人当たり面積">
          <a:extLst>
            <a:ext uri="{FF2B5EF4-FFF2-40B4-BE49-F238E27FC236}">
              <a16:creationId xmlns:a16="http://schemas.microsoft.com/office/drawing/2014/main" id="{00000000-0008-0000-0F00-0000E4000000}"/>
            </a:ext>
          </a:extLst>
        </xdr:cNvPr>
        <xdr:cNvSpPr txBox="1"/>
      </xdr:nvSpPr>
      <xdr:spPr>
        <a:xfrm>
          <a:off x="9391727" y="989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40657</xdr:rowOff>
    </xdr:from>
    <xdr:ext cx="469744" cy="259045"/>
    <xdr:sp macro="" textlink="">
      <xdr:nvSpPr>
        <xdr:cNvPr id="229" name="n_2aveValue【体育館・プール】&#10;一人当たり面積">
          <a:extLst>
            <a:ext uri="{FF2B5EF4-FFF2-40B4-BE49-F238E27FC236}">
              <a16:creationId xmlns:a16="http://schemas.microsoft.com/office/drawing/2014/main" id="{00000000-0008-0000-0F00-0000E5000000}"/>
            </a:ext>
          </a:extLst>
        </xdr:cNvPr>
        <xdr:cNvSpPr txBox="1"/>
      </xdr:nvSpPr>
      <xdr:spPr>
        <a:xfrm>
          <a:off x="8515427" y="1032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44467</xdr:rowOff>
    </xdr:from>
    <xdr:ext cx="469744" cy="259045"/>
    <xdr:sp macro="" textlink="">
      <xdr:nvSpPr>
        <xdr:cNvPr id="230" name="n_3aveValue【体育館・プール】&#10;一人当たり面積">
          <a:extLst>
            <a:ext uri="{FF2B5EF4-FFF2-40B4-BE49-F238E27FC236}">
              <a16:creationId xmlns:a16="http://schemas.microsoft.com/office/drawing/2014/main" id="{00000000-0008-0000-0F00-0000E6000000}"/>
            </a:ext>
          </a:extLst>
        </xdr:cNvPr>
        <xdr:cNvSpPr txBox="1"/>
      </xdr:nvSpPr>
      <xdr:spPr>
        <a:xfrm>
          <a:off x="76264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152417</xdr:rowOff>
    </xdr:from>
    <xdr:ext cx="469744" cy="259045"/>
    <xdr:sp macro="" textlink="">
      <xdr:nvSpPr>
        <xdr:cNvPr id="231" name="n_1mainValue【体育館・プール】&#10;一人当たり面積">
          <a:extLst>
            <a:ext uri="{FF2B5EF4-FFF2-40B4-BE49-F238E27FC236}">
              <a16:creationId xmlns:a16="http://schemas.microsoft.com/office/drawing/2014/main" id="{00000000-0008-0000-0F00-0000E7000000}"/>
            </a:ext>
          </a:extLst>
        </xdr:cNvPr>
        <xdr:cNvSpPr txBox="1"/>
      </xdr:nvSpPr>
      <xdr:spPr>
        <a:xfrm>
          <a:off x="9391727" y="1095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144797</xdr:rowOff>
    </xdr:from>
    <xdr:ext cx="469744" cy="259045"/>
    <xdr:sp macro="" textlink="">
      <xdr:nvSpPr>
        <xdr:cNvPr id="232" name="n_2mainValue【体育館・プール】&#10;一人当たり面積">
          <a:extLst>
            <a:ext uri="{FF2B5EF4-FFF2-40B4-BE49-F238E27FC236}">
              <a16:creationId xmlns:a16="http://schemas.microsoft.com/office/drawing/2014/main" id="{00000000-0008-0000-0F00-0000E8000000}"/>
            </a:ext>
          </a:extLst>
        </xdr:cNvPr>
        <xdr:cNvSpPr txBox="1"/>
      </xdr:nvSpPr>
      <xdr:spPr>
        <a:xfrm>
          <a:off x="8515427" y="1094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3" name="正方形/長方形 232">
          <a:extLst>
            <a:ext uri="{FF2B5EF4-FFF2-40B4-BE49-F238E27FC236}">
              <a16:creationId xmlns:a16="http://schemas.microsoft.com/office/drawing/2014/main" id="{00000000-0008-0000-0F00-0000E9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4" name="正方形/長方形 233">
          <a:extLst>
            <a:ext uri="{FF2B5EF4-FFF2-40B4-BE49-F238E27FC236}">
              <a16:creationId xmlns:a16="http://schemas.microsoft.com/office/drawing/2014/main" id="{00000000-0008-0000-0F00-0000EA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5" name="正方形/長方形 234">
          <a:extLst>
            <a:ext uri="{FF2B5EF4-FFF2-40B4-BE49-F238E27FC236}">
              <a16:creationId xmlns:a16="http://schemas.microsoft.com/office/drawing/2014/main" id="{00000000-0008-0000-0F00-0000EB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6" name="正方形/長方形 235">
          <a:extLst>
            <a:ext uri="{FF2B5EF4-FFF2-40B4-BE49-F238E27FC236}">
              <a16:creationId xmlns:a16="http://schemas.microsoft.com/office/drawing/2014/main" id="{00000000-0008-0000-0F00-0000EC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7" name="正方形/長方形 236">
          <a:extLst>
            <a:ext uri="{FF2B5EF4-FFF2-40B4-BE49-F238E27FC236}">
              <a16:creationId xmlns:a16="http://schemas.microsoft.com/office/drawing/2014/main" id="{00000000-0008-0000-0F00-0000ED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8" name="正方形/長方形 237">
          <a:extLst>
            <a:ext uri="{FF2B5EF4-FFF2-40B4-BE49-F238E27FC236}">
              <a16:creationId xmlns:a16="http://schemas.microsoft.com/office/drawing/2014/main" id="{00000000-0008-0000-0F00-0000EE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9" name="正方形/長方形 238">
          <a:extLst>
            <a:ext uri="{FF2B5EF4-FFF2-40B4-BE49-F238E27FC236}">
              <a16:creationId xmlns:a16="http://schemas.microsoft.com/office/drawing/2014/main" id="{00000000-0008-0000-0F00-0000EF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0" name="正方形/長方形 239">
          <a:extLst>
            <a:ext uri="{FF2B5EF4-FFF2-40B4-BE49-F238E27FC236}">
              <a16:creationId xmlns:a16="http://schemas.microsoft.com/office/drawing/2014/main" id="{00000000-0008-0000-0F00-0000F0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1" name="テキスト ボックス 240">
          <a:extLst>
            <a:ext uri="{FF2B5EF4-FFF2-40B4-BE49-F238E27FC236}">
              <a16:creationId xmlns:a16="http://schemas.microsoft.com/office/drawing/2014/main" id="{00000000-0008-0000-0F00-0000F1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2" name="直線コネクタ 241">
          <a:extLst>
            <a:ext uri="{FF2B5EF4-FFF2-40B4-BE49-F238E27FC236}">
              <a16:creationId xmlns:a16="http://schemas.microsoft.com/office/drawing/2014/main" id="{00000000-0008-0000-0F00-0000F2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3" name="テキスト ボックス 242">
          <a:extLst>
            <a:ext uri="{FF2B5EF4-FFF2-40B4-BE49-F238E27FC236}">
              <a16:creationId xmlns:a16="http://schemas.microsoft.com/office/drawing/2014/main" id="{00000000-0008-0000-0F00-0000F3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4" name="直線コネクタ 243">
          <a:extLst>
            <a:ext uri="{FF2B5EF4-FFF2-40B4-BE49-F238E27FC236}">
              <a16:creationId xmlns:a16="http://schemas.microsoft.com/office/drawing/2014/main" id="{00000000-0008-0000-0F00-0000F4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5" name="テキスト ボックス 244">
          <a:extLst>
            <a:ext uri="{FF2B5EF4-FFF2-40B4-BE49-F238E27FC236}">
              <a16:creationId xmlns:a16="http://schemas.microsoft.com/office/drawing/2014/main" id="{00000000-0008-0000-0F00-0000F5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6" name="直線コネクタ 245">
          <a:extLst>
            <a:ext uri="{FF2B5EF4-FFF2-40B4-BE49-F238E27FC236}">
              <a16:creationId xmlns:a16="http://schemas.microsoft.com/office/drawing/2014/main" id="{00000000-0008-0000-0F00-0000F6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7" name="テキスト ボックス 246">
          <a:extLst>
            <a:ext uri="{FF2B5EF4-FFF2-40B4-BE49-F238E27FC236}">
              <a16:creationId xmlns:a16="http://schemas.microsoft.com/office/drawing/2014/main" id="{00000000-0008-0000-0F00-0000F7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8" name="直線コネクタ 247">
          <a:extLst>
            <a:ext uri="{FF2B5EF4-FFF2-40B4-BE49-F238E27FC236}">
              <a16:creationId xmlns:a16="http://schemas.microsoft.com/office/drawing/2014/main" id="{00000000-0008-0000-0F00-0000F8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9" name="テキスト ボックス 248">
          <a:extLst>
            <a:ext uri="{FF2B5EF4-FFF2-40B4-BE49-F238E27FC236}">
              <a16:creationId xmlns:a16="http://schemas.microsoft.com/office/drawing/2014/main" id="{00000000-0008-0000-0F00-0000F9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0" name="直線コネクタ 249">
          <a:extLst>
            <a:ext uri="{FF2B5EF4-FFF2-40B4-BE49-F238E27FC236}">
              <a16:creationId xmlns:a16="http://schemas.microsoft.com/office/drawing/2014/main" id="{00000000-0008-0000-0F00-0000FA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1" name="テキスト ボックス 250">
          <a:extLst>
            <a:ext uri="{FF2B5EF4-FFF2-40B4-BE49-F238E27FC236}">
              <a16:creationId xmlns:a16="http://schemas.microsoft.com/office/drawing/2014/main" id="{00000000-0008-0000-0F00-0000FB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2" name="直線コネクタ 251">
          <a:extLst>
            <a:ext uri="{FF2B5EF4-FFF2-40B4-BE49-F238E27FC236}">
              <a16:creationId xmlns:a16="http://schemas.microsoft.com/office/drawing/2014/main" id="{00000000-0008-0000-0F00-0000FC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3" name="テキスト ボックス 252">
          <a:extLst>
            <a:ext uri="{FF2B5EF4-FFF2-40B4-BE49-F238E27FC236}">
              <a16:creationId xmlns:a16="http://schemas.microsoft.com/office/drawing/2014/main" id="{00000000-0008-0000-0F00-0000FD00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4" name="直線コネクタ 253">
          <a:extLst>
            <a:ext uri="{FF2B5EF4-FFF2-40B4-BE49-F238E27FC236}">
              <a16:creationId xmlns:a16="http://schemas.microsoft.com/office/drawing/2014/main" id="{00000000-0008-0000-0F00-0000FE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5" name="テキスト ボックス 254">
          <a:extLst>
            <a:ext uri="{FF2B5EF4-FFF2-40B4-BE49-F238E27FC236}">
              <a16:creationId xmlns:a16="http://schemas.microsoft.com/office/drawing/2014/main" id="{00000000-0008-0000-0F00-0000FF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6" name="【福祉施設】&#10;有形固定資産減価償却率グラフ枠">
          <a:extLst>
            <a:ext uri="{FF2B5EF4-FFF2-40B4-BE49-F238E27FC236}">
              <a16:creationId xmlns:a16="http://schemas.microsoft.com/office/drawing/2014/main" id="{00000000-0008-0000-0F00-000000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160020</xdr:rowOff>
    </xdr:from>
    <xdr:to>
      <xdr:col>24</xdr:col>
      <xdr:colOff>62865</xdr:colOff>
      <xdr:row>85</xdr:row>
      <xdr:rowOff>19050</xdr:rowOff>
    </xdr:to>
    <xdr:cxnSp macro="">
      <xdr:nvCxnSpPr>
        <xdr:cNvPr id="257" name="直線コネクタ 256">
          <a:extLst>
            <a:ext uri="{FF2B5EF4-FFF2-40B4-BE49-F238E27FC236}">
              <a16:creationId xmlns:a16="http://schemas.microsoft.com/office/drawing/2014/main" id="{00000000-0008-0000-0F00-000001010000}"/>
            </a:ext>
          </a:extLst>
        </xdr:cNvPr>
        <xdr:cNvCxnSpPr/>
      </xdr:nvCxnSpPr>
      <xdr:spPr>
        <a:xfrm flipV="1">
          <a:off x="4634865" y="13533120"/>
          <a:ext cx="0" cy="1059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22877</xdr:rowOff>
    </xdr:from>
    <xdr:ext cx="405111" cy="259045"/>
    <xdr:sp macro="" textlink="">
      <xdr:nvSpPr>
        <xdr:cNvPr id="258" name="【福祉施設】&#10;有形固定資産減価償却率最小値テキスト">
          <a:extLst>
            <a:ext uri="{FF2B5EF4-FFF2-40B4-BE49-F238E27FC236}">
              <a16:creationId xmlns:a16="http://schemas.microsoft.com/office/drawing/2014/main" id="{00000000-0008-0000-0F00-000002010000}"/>
            </a:ext>
          </a:extLst>
        </xdr:cNvPr>
        <xdr:cNvSpPr txBox="1"/>
      </xdr:nvSpPr>
      <xdr:spPr>
        <a:xfrm>
          <a:off x="4673600" y="1459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19050</xdr:rowOff>
    </xdr:from>
    <xdr:to>
      <xdr:col>24</xdr:col>
      <xdr:colOff>152400</xdr:colOff>
      <xdr:row>85</xdr:row>
      <xdr:rowOff>19050</xdr:rowOff>
    </xdr:to>
    <xdr:cxnSp macro="">
      <xdr:nvCxnSpPr>
        <xdr:cNvPr id="259" name="直線コネクタ 258">
          <a:extLst>
            <a:ext uri="{FF2B5EF4-FFF2-40B4-BE49-F238E27FC236}">
              <a16:creationId xmlns:a16="http://schemas.microsoft.com/office/drawing/2014/main" id="{00000000-0008-0000-0F00-000003010000}"/>
            </a:ext>
          </a:extLst>
        </xdr:cNvPr>
        <xdr:cNvCxnSpPr/>
      </xdr:nvCxnSpPr>
      <xdr:spPr>
        <a:xfrm>
          <a:off x="4546600" y="1459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106697</xdr:rowOff>
    </xdr:from>
    <xdr:ext cx="405111" cy="259045"/>
    <xdr:sp macro="" textlink="">
      <xdr:nvSpPr>
        <xdr:cNvPr id="260" name="【福祉施設】&#10;有形固定資産減価償却率最大値テキスト">
          <a:extLst>
            <a:ext uri="{FF2B5EF4-FFF2-40B4-BE49-F238E27FC236}">
              <a16:creationId xmlns:a16="http://schemas.microsoft.com/office/drawing/2014/main" id="{00000000-0008-0000-0F00-000004010000}"/>
            </a:ext>
          </a:extLst>
        </xdr:cNvPr>
        <xdr:cNvSpPr txBox="1"/>
      </xdr:nvSpPr>
      <xdr:spPr>
        <a:xfrm>
          <a:off x="4673600" y="1330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160020</xdr:rowOff>
    </xdr:from>
    <xdr:to>
      <xdr:col>24</xdr:col>
      <xdr:colOff>152400</xdr:colOff>
      <xdr:row>78</xdr:row>
      <xdr:rowOff>160020</xdr:rowOff>
    </xdr:to>
    <xdr:cxnSp macro="">
      <xdr:nvCxnSpPr>
        <xdr:cNvPr id="261" name="直線コネクタ 260">
          <a:extLst>
            <a:ext uri="{FF2B5EF4-FFF2-40B4-BE49-F238E27FC236}">
              <a16:creationId xmlns:a16="http://schemas.microsoft.com/office/drawing/2014/main" id="{00000000-0008-0000-0F00-000005010000}"/>
            </a:ext>
          </a:extLst>
        </xdr:cNvPr>
        <xdr:cNvCxnSpPr/>
      </xdr:nvCxnSpPr>
      <xdr:spPr>
        <a:xfrm>
          <a:off x="4546600" y="1353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88282</xdr:rowOff>
    </xdr:from>
    <xdr:ext cx="405111" cy="259045"/>
    <xdr:sp macro="" textlink="">
      <xdr:nvSpPr>
        <xdr:cNvPr id="262" name="【福祉施設】&#10;有形固定資産減価償却率平均値テキスト">
          <a:extLst>
            <a:ext uri="{FF2B5EF4-FFF2-40B4-BE49-F238E27FC236}">
              <a16:creationId xmlns:a16="http://schemas.microsoft.com/office/drawing/2014/main" id="{00000000-0008-0000-0F00-000006010000}"/>
            </a:ext>
          </a:extLst>
        </xdr:cNvPr>
        <xdr:cNvSpPr txBox="1"/>
      </xdr:nvSpPr>
      <xdr:spPr>
        <a:xfrm>
          <a:off x="4673600" y="13975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65405</xdr:rowOff>
    </xdr:from>
    <xdr:to>
      <xdr:col>24</xdr:col>
      <xdr:colOff>114300</xdr:colOff>
      <xdr:row>82</xdr:row>
      <xdr:rowOff>167005</xdr:rowOff>
    </xdr:to>
    <xdr:sp macro="" textlink="">
      <xdr:nvSpPr>
        <xdr:cNvPr id="263" name="フローチャート: 判断 262">
          <a:extLst>
            <a:ext uri="{FF2B5EF4-FFF2-40B4-BE49-F238E27FC236}">
              <a16:creationId xmlns:a16="http://schemas.microsoft.com/office/drawing/2014/main" id="{00000000-0008-0000-0F00-000007010000}"/>
            </a:ext>
          </a:extLst>
        </xdr:cNvPr>
        <xdr:cNvSpPr/>
      </xdr:nvSpPr>
      <xdr:spPr>
        <a:xfrm>
          <a:off x="45847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78739</xdr:rowOff>
    </xdr:from>
    <xdr:to>
      <xdr:col>20</xdr:col>
      <xdr:colOff>38100</xdr:colOff>
      <xdr:row>83</xdr:row>
      <xdr:rowOff>8889</xdr:rowOff>
    </xdr:to>
    <xdr:sp macro="" textlink="">
      <xdr:nvSpPr>
        <xdr:cNvPr id="264" name="フローチャート: 判断 263">
          <a:extLst>
            <a:ext uri="{FF2B5EF4-FFF2-40B4-BE49-F238E27FC236}">
              <a16:creationId xmlns:a16="http://schemas.microsoft.com/office/drawing/2014/main" id="{00000000-0008-0000-0F00-000008010000}"/>
            </a:ext>
          </a:extLst>
        </xdr:cNvPr>
        <xdr:cNvSpPr/>
      </xdr:nvSpPr>
      <xdr:spPr>
        <a:xfrm>
          <a:off x="3746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82550</xdr:rowOff>
    </xdr:from>
    <xdr:to>
      <xdr:col>15</xdr:col>
      <xdr:colOff>101600</xdr:colOff>
      <xdr:row>83</xdr:row>
      <xdr:rowOff>12700</xdr:rowOff>
    </xdr:to>
    <xdr:sp macro="" textlink="">
      <xdr:nvSpPr>
        <xdr:cNvPr id="265" name="フローチャート: 判断 264">
          <a:extLst>
            <a:ext uri="{FF2B5EF4-FFF2-40B4-BE49-F238E27FC236}">
              <a16:creationId xmlns:a16="http://schemas.microsoft.com/office/drawing/2014/main" id="{00000000-0008-0000-0F00-000009010000}"/>
            </a:ext>
          </a:extLst>
        </xdr:cNvPr>
        <xdr:cNvSpPr/>
      </xdr:nvSpPr>
      <xdr:spPr>
        <a:xfrm>
          <a:off x="2857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15875</xdr:rowOff>
    </xdr:from>
    <xdr:to>
      <xdr:col>10</xdr:col>
      <xdr:colOff>165100</xdr:colOff>
      <xdr:row>83</xdr:row>
      <xdr:rowOff>117475</xdr:rowOff>
    </xdr:to>
    <xdr:sp macro="" textlink="">
      <xdr:nvSpPr>
        <xdr:cNvPr id="266" name="フローチャート: 判断 265">
          <a:extLst>
            <a:ext uri="{FF2B5EF4-FFF2-40B4-BE49-F238E27FC236}">
              <a16:creationId xmlns:a16="http://schemas.microsoft.com/office/drawing/2014/main" id="{00000000-0008-0000-0F00-00000A010000}"/>
            </a:ext>
          </a:extLst>
        </xdr:cNvPr>
        <xdr:cNvSpPr/>
      </xdr:nvSpPr>
      <xdr:spPr>
        <a:xfrm>
          <a:off x="1968500" y="1424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7" name="テキスト ボックス 266">
          <a:extLst>
            <a:ext uri="{FF2B5EF4-FFF2-40B4-BE49-F238E27FC236}">
              <a16:creationId xmlns:a16="http://schemas.microsoft.com/office/drawing/2014/main" id="{00000000-0008-0000-0F00-00000B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8" name="テキスト ボックス 267">
          <a:extLst>
            <a:ext uri="{FF2B5EF4-FFF2-40B4-BE49-F238E27FC236}">
              <a16:creationId xmlns:a16="http://schemas.microsoft.com/office/drawing/2014/main" id="{00000000-0008-0000-0F00-00000C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9" name="テキスト ボックス 268">
          <a:extLst>
            <a:ext uri="{FF2B5EF4-FFF2-40B4-BE49-F238E27FC236}">
              <a16:creationId xmlns:a16="http://schemas.microsoft.com/office/drawing/2014/main" id="{00000000-0008-0000-0F00-00000D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0" name="テキスト ボックス 269">
          <a:extLst>
            <a:ext uri="{FF2B5EF4-FFF2-40B4-BE49-F238E27FC236}">
              <a16:creationId xmlns:a16="http://schemas.microsoft.com/office/drawing/2014/main" id="{00000000-0008-0000-0F00-00000E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1" name="テキスト ボックス 270">
          <a:extLst>
            <a:ext uri="{FF2B5EF4-FFF2-40B4-BE49-F238E27FC236}">
              <a16:creationId xmlns:a16="http://schemas.microsoft.com/office/drawing/2014/main" id="{00000000-0008-0000-0F00-00000F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139700</xdr:rowOff>
    </xdr:from>
    <xdr:to>
      <xdr:col>24</xdr:col>
      <xdr:colOff>114300</xdr:colOff>
      <xdr:row>85</xdr:row>
      <xdr:rowOff>69850</xdr:rowOff>
    </xdr:to>
    <xdr:sp macro="" textlink="">
      <xdr:nvSpPr>
        <xdr:cNvPr id="272" name="楕円 271">
          <a:extLst>
            <a:ext uri="{FF2B5EF4-FFF2-40B4-BE49-F238E27FC236}">
              <a16:creationId xmlns:a16="http://schemas.microsoft.com/office/drawing/2014/main" id="{00000000-0008-0000-0F00-000010010000}"/>
            </a:ext>
          </a:extLst>
        </xdr:cNvPr>
        <xdr:cNvSpPr/>
      </xdr:nvSpPr>
      <xdr:spPr>
        <a:xfrm>
          <a:off x="45847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54627</xdr:rowOff>
    </xdr:from>
    <xdr:ext cx="405111" cy="259045"/>
    <xdr:sp macro="" textlink="">
      <xdr:nvSpPr>
        <xdr:cNvPr id="273" name="【福祉施設】&#10;有形固定資産減価償却率該当値テキスト">
          <a:extLst>
            <a:ext uri="{FF2B5EF4-FFF2-40B4-BE49-F238E27FC236}">
              <a16:creationId xmlns:a16="http://schemas.microsoft.com/office/drawing/2014/main" id="{00000000-0008-0000-0F00-000011010000}"/>
            </a:ext>
          </a:extLst>
        </xdr:cNvPr>
        <xdr:cNvSpPr txBox="1"/>
      </xdr:nvSpPr>
      <xdr:spPr>
        <a:xfrm>
          <a:off x="4673600" y="1445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156845</xdr:rowOff>
    </xdr:from>
    <xdr:to>
      <xdr:col>20</xdr:col>
      <xdr:colOff>38100</xdr:colOff>
      <xdr:row>85</xdr:row>
      <xdr:rowOff>86995</xdr:rowOff>
    </xdr:to>
    <xdr:sp macro="" textlink="">
      <xdr:nvSpPr>
        <xdr:cNvPr id="274" name="楕円 273">
          <a:extLst>
            <a:ext uri="{FF2B5EF4-FFF2-40B4-BE49-F238E27FC236}">
              <a16:creationId xmlns:a16="http://schemas.microsoft.com/office/drawing/2014/main" id="{00000000-0008-0000-0F00-000012010000}"/>
            </a:ext>
          </a:extLst>
        </xdr:cNvPr>
        <xdr:cNvSpPr/>
      </xdr:nvSpPr>
      <xdr:spPr>
        <a:xfrm>
          <a:off x="3746500" y="1455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19050</xdr:rowOff>
    </xdr:from>
    <xdr:to>
      <xdr:col>24</xdr:col>
      <xdr:colOff>63500</xdr:colOff>
      <xdr:row>85</xdr:row>
      <xdr:rowOff>36195</xdr:rowOff>
    </xdr:to>
    <xdr:cxnSp macro="">
      <xdr:nvCxnSpPr>
        <xdr:cNvPr id="275" name="直線コネクタ 274">
          <a:extLst>
            <a:ext uri="{FF2B5EF4-FFF2-40B4-BE49-F238E27FC236}">
              <a16:creationId xmlns:a16="http://schemas.microsoft.com/office/drawing/2014/main" id="{00000000-0008-0000-0F00-000013010000}"/>
            </a:ext>
          </a:extLst>
        </xdr:cNvPr>
        <xdr:cNvCxnSpPr/>
      </xdr:nvCxnSpPr>
      <xdr:spPr>
        <a:xfrm flipV="1">
          <a:off x="3797300" y="1459230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156845</xdr:rowOff>
    </xdr:from>
    <xdr:to>
      <xdr:col>15</xdr:col>
      <xdr:colOff>101600</xdr:colOff>
      <xdr:row>85</xdr:row>
      <xdr:rowOff>86995</xdr:rowOff>
    </xdr:to>
    <xdr:sp macro="" textlink="">
      <xdr:nvSpPr>
        <xdr:cNvPr id="276" name="楕円 275">
          <a:extLst>
            <a:ext uri="{FF2B5EF4-FFF2-40B4-BE49-F238E27FC236}">
              <a16:creationId xmlns:a16="http://schemas.microsoft.com/office/drawing/2014/main" id="{00000000-0008-0000-0F00-000014010000}"/>
            </a:ext>
          </a:extLst>
        </xdr:cNvPr>
        <xdr:cNvSpPr/>
      </xdr:nvSpPr>
      <xdr:spPr>
        <a:xfrm>
          <a:off x="2857500" y="1455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36195</xdr:rowOff>
    </xdr:from>
    <xdr:to>
      <xdr:col>19</xdr:col>
      <xdr:colOff>177800</xdr:colOff>
      <xdr:row>85</xdr:row>
      <xdr:rowOff>36195</xdr:rowOff>
    </xdr:to>
    <xdr:cxnSp macro="">
      <xdr:nvCxnSpPr>
        <xdr:cNvPr id="277" name="直線コネクタ 276">
          <a:extLst>
            <a:ext uri="{FF2B5EF4-FFF2-40B4-BE49-F238E27FC236}">
              <a16:creationId xmlns:a16="http://schemas.microsoft.com/office/drawing/2014/main" id="{00000000-0008-0000-0F00-000015010000}"/>
            </a:ext>
          </a:extLst>
        </xdr:cNvPr>
        <xdr:cNvCxnSpPr/>
      </xdr:nvCxnSpPr>
      <xdr:spPr>
        <a:xfrm>
          <a:off x="2908300" y="146094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25416</xdr:rowOff>
    </xdr:from>
    <xdr:ext cx="405111" cy="259045"/>
    <xdr:sp macro="" textlink="">
      <xdr:nvSpPr>
        <xdr:cNvPr id="278" name="n_1aveValue【福祉施設】&#10;有形固定資産減価償却率">
          <a:extLst>
            <a:ext uri="{FF2B5EF4-FFF2-40B4-BE49-F238E27FC236}">
              <a16:creationId xmlns:a16="http://schemas.microsoft.com/office/drawing/2014/main" id="{00000000-0008-0000-0F00-000016010000}"/>
            </a:ext>
          </a:extLst>
        </xdr:cNvPr>
        <xdr:cNvSpPr txBox="1"/>
      </xdr:nvSpPr>
      <xdr:spPr>
        <a:xfrm>
          <a:off x="3582044"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29227</xdr:rowOff>
    </xdr:from>
    <xdr:ext cx="405111" cy="259045"/>
    <xdr:sp macro="" textlink="">
      <xdr:nvSpPr>
        <xdr:cNvPr id="279" name="n_2aveValue【福祉施設】&#10;有形固定資産減価償却率">
          <a:extLst>
            <a:ext uri="{FF2B5EF4-FFF2-40B4-BE49-F238E27FC236}">
              <a16:creationId xmlns:a16="http://schemas.microsoft.com/office/drawing/2014/main" id="{00000000-0008-0000-0F00-000017010000}"/>
            </a:ext>
          </a:extLst>
        </xdr:cNvPr>
        <xdr:cNvSpPr txBox="1"/>
      </xdr:nvSpPr>
      <xdr:spPr>
        <a:xfrm>
          <a:off x="2705744" y="1391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134002</xdr:rowOff>
    </xdr:from>
    <xdr:ext cx="405111" cy="259045"/>
    <xdr:sp macro="" textlink="">
      <xdr:nvSpPr>
        <xdr:cNvPr id="280" name="n_3aveValue【福祉施設】&#10;有形固定資産減価償却率">
          <a:extLst>
            <a:ext uri="{FF2B5EF4-FFF2-40B4-BE49-F238E27FC236}">
              <a16:creationId xmlns:a16="http://schemas.microsoft.com/office/drawing/2014/main" id="{00000000-0008-0000-0F00-000018010000}"/>
            </a:ext>
          </a:extLst>
        </xdr:cNvPr>
        <xdr:cNvSpPr txBox="1"/>
      </xdr:nvSpPr>
      <xdr:spPr>
        <a:xfrm>
          <a:off x="1816744" y="14021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78122</xdr:rowOff>
    </xdr:from>
    <xdr:ext cx="405111" cy="259045"/>
    <xdr:sp macro="" textlink="">
      <xdr:nvSpPr>
        <xdr:cNvPr id="281" name="n_1mainValue【福祉施設】&#10;有形固定資産減価償却率">
          <a:extLst>
            <a:ext uri="{FF2B5EF4-FFF2-40B4-BE49-F238E27FC236}">
              <a16:creationId xmlns:a16="http://schemas.microsoft.com/office/drawing/2014/main" id="{00000000-0008-0000-0F00-000019010000}"/>
            </a:ext>
          </a:extLst>
        </xdr:cNvPr>
        <xdr:cNvSpPr txBox="1"/>
      </xdr:nvSpPr>
      <xdr:spPr>
        <a:xfrm>
          <a:off x="3582044" y="1465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78122</xdr:rowOff>
    </xdr:from>
    <xdr:ext cx="405111" cy="259045"/>
    <xdr:sp macro="" textlink="">
      <xdr:nvSpPr>
        <xdr:cNvPr id="282" name="n_2mainValue【福祉施設】&#10;有形固定資産減価償却率">
          <a:extLst>
            <a:ext uri="{FF2B5EF4-FFF2-40B4-BE49-F238E27FC236}">
              <a16:creationId xmlns:a16="http://schemas.microsoft.com/office/drawing/2014/main" id="{00000000-0008-0000-0F00-00001A010000}"/>
            </a:ext>
          </a:extLst>
        </xdr:cNvPr>
        <xdr:cNvSpPr txBox="1"/>
      </xdr:nvSpPr>
      <xdr:spPr>
        <a:xfrm>
          <a:off x="2705744" y="1465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3" name="正方形/長方形 282">
          <a:extLst>
            <a:ext uri="{FF2B5EF4-FFF2-40B4-BE49-F238E27FC236}">
              <a16:creationId xmlns:a16="http://schemas.microsoft.com/office/drawing/2014/main" id="{00000000-0008-0000-0F00-00001B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4" name="正方形/長方形 283">
          <a:extLst>
            <a:ext uri="{FF2B5EF4-FFF2-40B4-BE49-F238E27FC236}">
              <a16:creationId xmlns:a16="http://schemas.microsoft.com/office/drawing/2014/main" id="{00000000-0008-0000-0F00-00001C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5" name="正方形/長方形 284">
          <a:extLst>
            <a:ext uri="{FF2B5EF4-FFF2-40B4-BE49-F238E27FC236}">
              <a16:creationId xmlns:a16="http://schemas.microsoft.com/office/drawing/2014/main" id="{00000000-0008-0000-0F00-00001D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6" name="正方形/長方形 285">
          <a:extLst>
            <a:ext uri="{FF2B5EF4-FFF2-40B4-BE49-F238E27FC236}">
              <a16:creationId xmlns:a16="http://schemas.microsoft.com/office/drawing/2014/main" id="{00000000-0008-0000-0F00-00001E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7" name="正方形/長方形 286">
          <a:extLst>
            <a:ext uri="{FF2B5EF4-FFF2-40B4-BE49-F238E27FC236}">
              <a16:creationId xmlns:a16="http://schemas.microsoft.com/office/drawing/2014/main" id="{00000000-0008-0000-0F00-00001F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8" name="正方形/長方形 287">
          <a:extLst>
            <a:ext uri="{FF2B5EF4-FFF2-40B4-BE49-F238E27FC236}">
              <a16:creationId xmlns:a16="http://schemas.microsoft.com/office/drawing/2014/main" id="{00000000-0008-0000-0F00-000020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9" name="正方形/長方形 288">
          <a:extLst>
            <a:ext uri="{FF2B5EF4-FFF2-40B4-BE49-F238E27FC236}">
              <a16:creationId xmlns:a16="http://schemas.microsoft.com/office/drawing/2014/main" id="{00000000-0008-0000-0F00-000021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0" name="正方形/長方形 289">
          <a:extLst>
            <a:ext uri="{FF2B5EF4-FFF2-40B4-BE49-F238E27FC236}">
              <a16:creationId xmlns:a16="http://schemas.microsoft.com/office/drawing/2014/main" id="{00000000-0008-0000-0F00-000022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1" name="テキスト ボックス 290">
          <a:extLst>
            <a:ext uri="{FF2B5EF4-FFF2-40B4-BE49-F238E27FC236}">
              <a16:creationId xmlns:a16="http://schemas.microsoft.com/office/drawing/2014/main" id="{00000000-0008-0000-0F00-000023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2" name="直線コネクタ 291">
          <a:extLst>
            <a:ext uri="{FF2B5EF4-FFF2-40B4-BE49-F238E27FC236}">
              <a16:creationId xmlns:a16="http://schemas.microsoft.com/office/drawing/2014/main" id="{00000000-0008-0000-0F00-000024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3" name="直線コネクタ 292">
          <a:extLst>
            <a:ext uri="{FF2B5EF4-FFF2-40B4-BE49-F238E27FC236}">
              <a16:creationId xmlns:a16="http://schemas.microsoft.com/office/drawing/2014/main" id="{00000000-0008-0000-0F00-000025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4" name="テキスト ボックス 293">
          <a:extLst>
            <a:ext uri="{FF2B5EF4-FFF2-40B4-BE49-F238E27FC236}">
              <a16:creationId xmlns:a16="http://schemas.microsoft.com/office/drawing/2014/main" id="{00000000-0008-0000-0F00-000026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5" name="直線コネクタ 294">
          <a:extLst>
            <a:ext uri="{FF2B5EF4-FFF2-40B4-BE49-F238E27FC236}">
              <a16:creationId xmlns:a16="http://schemas.microsoft.com/office/drawing/2014/main" id="{00000000-0008-0000-0F00-000027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6" name="テキスト ボックス 295">
          <a:extLst>
            <a:ext uri="{FF2B5EF4-FFF2-40B4-BE49-F238E27FC236}">
              <a16:creationId xmlns:a16="http://schemas.microsoft.com/office/drawing/2014/main" id="{00000000-0008-0000-0F00-000028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7" name="直線コネクタ 296">
          <a:extLst>
            <a:ext uri="{FF2B5EF4-FFF2-40B4-BE49-F238E27FC236}">
              <a16:creationId xmlns:a16="http://schemas.microsoft.com/office/drawing/2014/main" id="{00000000-0008-0000-0F00-000029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8" name="テキスト ボックス 297">
          <a:extLst>
            <a:ext uri="{FF2B5EF4-FFF2-40B4-BE49-F238E27FC236}">
              <a16:creationId xmlns:a16="http://schemas.microsoft.com/office/drawing/2014/main" id="{00000000-0008-0000-0F00-00002A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9" name="直線コネクタ 298">
          <a:extLst>
            <a:ext uri="{FF2B5EF4-FFF2-40B4-BE49-F238E27FC236}">
              <a16:creationId xmlns:a16="http://schemas.microsoft.com/office/drawing/2014/main" id="{00000000-0008-0000-0F00-00002B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00" name="テキスト ボックス 299">
          <a:extLst>
            <a:ext uri="{FF2B5EF4-FFF2-40B4-BE49-F238E27FC236}">
              <a16:creationId xmlns:a16="http://schemas.microsoft.com/office/drawing/2014/main" id="{00000000-0008-0000-0F00-00002C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1" name="直線コネクタ 300">
          <a:extLst>
            <a:ext uri="{FF2B5EF4-FFF2-40B4-BE49-F238E27FC236}">
              <a16:creationId xmlns:a16="http://schemas.microsoft.com/office/drawing/2014/main" id="{00000000-0008-0000-0F00-00002D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2" name="テキスト ボックス 301">
          <a:extLst>
            <a:ext uri="{FF2B5EF4-FFF2-40B4-BE49-F238E27FC236}">
              <a16:creationId xmlns:a16="http://schemas.microsoft.com/office/drawing/2014/main" id="{00000000-0008-0000-0F00-00002E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3" name="直線コネクタ 302">
          <a:extLst>
            <a:ext uri="{FF2B5EF4-FFF2-40B4-BE49-F238E27FC236}">
              <a16:creationId xmlns:a16="http://schemas.microsoft.com/office/drawing/2014/main" id="{00000000-0008-0000-0F00-00002F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4" name="テキスト ボックス 303">
          <a:extLst>
            <a:ext uri="{FF2B5EF4-FFF2-40B4-BE49-F238E27FC236}">
              <a16:creationId xmlns:a16="http://schemas.microsoft.com/office/drawing/2014/main" id="{00000000-0008-0000-0F00-000030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5" name="【福祉施設】&#10;一人当たり面積グラフ枠">
          <a:extLst>
            <a:ext uri="{FF2B5EF4-FFF2-40B4-BE49-F238E27FC236}">
              <a16:creationId xmlns:a16="http://schemas.microsoft.com/office/drawing/2014/main" id="{00000000-0008-0000-0F00-000031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44450</xdr:rowOff>
    </xdr:from>
    <xdr:to>
      <xdr:col>54</xdr:col>
      <xdr:colOff>189865</xdr:colOff>
      <xdr:row>86</xdr:row>
      <xdr:rowOff>38100</xdr:rowOff>
    </xdr:to>
    <xdr:cxnSp macro="">
      <xdr:nvCxnSpPr>
        <xdr:cNvPr id="306" name="直線コネクタ 305">
          <a:extLst>
            <a:ext uri="{FF2B5EF4-FFF2-40B4-BE49-F238E27FC236}">
              <a16:creationId xmlns:a16="http://schemas.microsoft.com/office/drawing/2014/main" id="{00000000-0008-0000-0F00-000032010000}"/>
            </a:ext>
          </a:extLst>
        </xdr:cNvPr>
        <xdr:cNvCxnSpPr/>
      </xdr:nvCxnSpPr>
      <xdr:spPr>
        <a:xfrm flipV="1">
          <a:off x="10476865" y="132461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41927</xdr:rowOff>
    </xdr:from>
    <xdr:ext cx="469744" cy="259045"/>
    <xdr:sp macro="" textlink="">
      <xdr:nvSpPr>
        <xdr:cNvPr id="307" name="【福祉施設】&#10;一人当たり面積最小値テキスト">
          <a:extLst>
            <a:ext uri="{FF2B5EF4-FFF2-40B4-BE49-F238E27FC236}">
              <a16:creationId xmlns:a16="http://schemas.microsoft.com/office/drawing/2014/main" id="{00000000-0008-0000-0F00-000033010000}"/>
            </a:ext>
          </a:extLst>
        </xdr:cNvPr>
        <xdr:cNvSpPr txBox="1"/>
      </xdr:nvSpPr>
      <xdr:spPr>
        <a:xfrm>
          <a:off x="10515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38100</xdr:rowOff>
    </xdr:from>
    <xdr:to>
      <xdr:col>55</xdr:col>
      <xdr:colOff>88900</xdr:colOff>
      <xdr:row>86</xdr:row>
      <xdr:rowOff>38100</xdr:rowOff>
    </xdr:to>
    <xdr:cxnSp macro="">
      <xdr:nvCxnSpPr>
        <xdr:cNvPr id="308" name="直線コネクタ 307">
          <a:extLst>
            <a:ext uri="{FF2B5EF4-FFF2-40B4-BE49-F238E27FC236}">
              <a16:creationId xmlns:a16="http://schemas.microsoft.com/office/drawing/2014/main" id="{00000000-0008-0000-0F00-000034010000}"/>
            </a:ext>
          </a:extLst>
        </xdr:cNvPr>
        <xdr:cNvCxnSpPr/>
      </xdr:nvCxnSpPr>
      <xdr:spPr>
        <a:xfrm>
          <a:off x="10388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162577</xdr:rowOff>
    </xdr:from>
    <xdr:ext cx="469744" cy="259045"/>
    <xdr:sp macro="" textlink="">
      <xdr:nvSpPr>
        <xdr:cNvPr id="309" name="【福祉施設】&#10;一人当たり面積最大値テキスト">
          <a:extLst>
            <a:ext uri="{FF2B5EF4-FFF2-40B4-BE49-F238E27FC236}">
              <a16:creationId xmlns:a16="http://schemas.microsoft.com/office/drawing/2014/main" id="{00000000-0008-0000-0F00-000035010000}"/>
            </a:ext>
          </a:extLst>
        </xdr:cNvPr>
        <xdr:cNvSpPr txBox="1"/>
      </xdr:nvSpPr>
      <xdr:spPr>
        <a:xfrm>
          <a:off x="10515600" y="1302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44450</xdr:rowOff>
    </xdr:from>
    <xdr:to>
      <xdr:col>55</xdr:col>
      <xdr:colOff>88900</xdr:colOff>
      <xdr:row>77</xdr:row>
      <xdr:rowOff>44450</xdr:rowOff>
    </xdr:to>
    <xdr:cxnSp macro="">
      <xdr:nvCxnSpPr>
        <xdr:cNvPr id="310" name="直線コネクタ 309">
          <a:extLst>
            <a:ext uri="{FF2B5EF4-FFF2-40B4-BE49-F238E27FC236}">
              <a16:creationId xmlns:a16="http://schemas.microsoft.com/office/drawing/2014/main" id="{00000000-0008-0000-0F00-000036010000}"/>
            </a:ext>
          </a:extLst>
        </xdr:cNvPr>
        <xdr:cNvCxnSpPr/>
      </xdr:nvCxnSpPr>
      <xdr:spPr>
        <a:xfrm>
          <a:off x="10388600" y="1324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73677</xdr:rowOff>
    </xdr:from>
    <xdr:ext cx="469744" cy="259045"/>
    <xdr:sp macro="" textlink="">
      <xdr:nvSpPr>
        <xdr:cNvPr id="311" name="【福祉施設】&#10;一人当たり面積平均値テキスト">
          <a:extLst>
            <a:ext uri="{FF2B5EF4-FFF2-40B4-BE49-F238E27FC236}">
              <a16:creationId xmlns:a16="http://schemas.microsoft.com/office/drawing/2014/main" id="{00000000-0008-0000-0F00-000037010000}"/>
            </a:ext>
          </a:extLst>
        </xdr:cNvPr>
        <xdr:cNvSpPr txBox="1"/>
      </xdr:nvSpPr>
      <xdr:spPr>
        <a:xfrm>
          <a:off x="10515600" y="13961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50800</xdr:rowOff>
    </xdr:from>
    <xdr:to>
      <xdr:col>55</xdr:col>
      <xdr:colOff>50800</xdr:colOff>
      <xdr:row>82</xdr:row>
      <xdr:rowOff>152400</xdr:rowOff>
    </xdr:to>
    <xdr:sp macro="" textlink="">
      <xdr:nvSpPr>
        <xdr:cNvPr id="312" name="フローチャート: 判断 311">
          <a:extLst>
            <a:ext uri="{FF2B5EF4-FFF2-40B4-BE49-F238E27FC236}">
              <a16:creationId xmlns:a16="http://schemas.microsoft.com/office/drawing/2014/main" id="{00000000-0008-0000-0F00-000038010000}"/>
            </a:ext>
          </a:extLst>
        </xdr:cNvPr>
        <xdr:cNvSpPr/>
      </xdr:nvSpPr>
      <xdr:spPr>
        <a:xfrm>
          <a:off x="10426700" y="1410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81</xdr:row>
      <xdr:rowOff>69850</xdr:rowOff>
    </xdr:from>
    <xdr:to>
      <xdr:col>50</xdr:col>
      <xdr:colOff>165100</xdr:colOff>
      <xdr:row>82</xdr:row>
      <xdr:rowOff>0</xdr:rowOff>
    </xdr:to>
    <xdr:sp macro="" textlink="">
      <xdr:nvSpPr>
        <xdr:cNvPr id="313" name="フローチャート: 判断 312">
          <a:extLst>
            <a:ext uri="{FF2B5EF4-FFF2-40B4-BE49-F238E27FC236}">
              <a16:creationId xmlns:a16="http://schemas.microsoft.com/office/drawing/2014/main" id="{00000000-0008-0000-0F00-000039010000}"/>
            </a:ext>
          </a:extLst>
        </xdr:cNvPr>
        <xdr:cNvSpPr/>
      </xdr:nvSpPr>
      <xdr:spPr>
        <a:xfrm>
          <a:off x="9588500" y="139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76200</xdr:rowOff>
    </xdr:from>
    <xdr:to>
      <xdr:col>46</xdr:col>
      <xdr:colOff>38100</xdr:colOff>
      <xdr:row>83</xdr:row>
      <xdr:rowOff>6350</xdr:rowOff>
    </xdr:to>
    <xdr:sp macro="" textlink="">
      <xdr:nvSpPr>
        <xdr:cNvPr id="314" name="フローチャート: 判断 313">
          <a:extLst>
            <a:ext uri="{FF2B5EF4-FFF2-40B4-BE49-F238E27FC236}">
              <a16:creationId xmlns:a16="http://schemas.microsoft.com/office/drawing/2014/main" id="{00000000-0008-0000-0F00-00003A010000}"/>
            </a:ext>
          </a:extLst>
        </xdr:cNvPr>
        <xdr:cNvSpPr/>
      </xdr:nvSpPr>
      <xdr:spPr>
        <a:xfrm>
          <a:off x="8699500" y="141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50800</xdr:rowOff>
    </xdr:from>
    <xdr:to>
      <xdr:col>41</xdr:col>
      <xdr:colOff>101600</xdr:colOff>
      <xdr:row>82</xdr:row>
      <xdr:rowOff>152400</xdr:rowOff>
    </xdr:to>
    <xdr:sp macro="" textlink="">
      <xdr:nvSpPr>
        <xdr:cNvPr id="315" name="フローチャート: 判断 314">
          <a:extLst>
            <a:ext uri="{FF2B5EF4-FFF2-40B4-BE49-F238E27FC236}">
              <a16:creationId xmlns:a16="http://schemas.microsoft.com/office/drawing/2014/main" id="{00000000-0008-0000-0F00-00003B010000}"/>
            </a:ext>
          </a:extLst>
        </xdr:cNvPr>
        <xdr:cNvSpPr/>
      </xdr:nvSpPr>
      <xdr:spPr>
        <a:xfrm>
          <a:off x="7810500" y="1410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6" name="テキスト ボックス 315">
          <a:extLst>
            <a:ext uri="{FF2B5EF4-FFF2-40B4-BE49-F238E27FC236}">
              <a16:creationId xmlns:a16="http://schemas.microsoft.com/office/drawing/2014/main" id="{00000000-0008-0000-0F00-00003C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7" name="テキスト ボックス 316">
          <a:extLst>
            <a:ext uri="{FF2B5EF4-FFF2-40B4-BE49-F238E27FC236}">
              <a16:creationId xmlns:a16="http://schemas.microsoft.com/office/drawing/2014/main" id="{00000000-0008-0000-0F00-00003D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8" name="テキスト ボックス 317">
          <a:extLst>
            <a:ext uri="{FF2B5EF4-FFF2-40B4-BE49-F238E27FC236}">
              <a16:creationId xmlns:a16="http://schemas.microsoft.com/office/drawing/2014/main" id="{00000000-0008-0000-0F00-00003E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9" name="テキスト ボックス 318">
          <a:extLst>
            <a:ext uri="{FF2B5EF4-FFF2-40B4-BE49-F238E27FC236}">
              <a16:creationId xmlns:a16="http://schemas.microsoft.com/office/drawing/2014/main" id="{00000000-0008-0000-0F00-00003F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0" name="テキスト ボックス 319">
          <a:extLst>
            <a:ext uri="{FF2B5EF4-FFF2-40B4-BE49-F238E27FC236}">
              <a16:creationId xmlns:a16="http://schemas.microsoft.com/office/drawing/2014/main" id="{00000000-0008-0000-0F00-000040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12700</xdr:rowOff>
    </xdr:from>
    <xdr:to>
      <xdr:col>55</xdr:col>
      <xdr:colOff>50800</xdr:colOff>
      <xdr:row>84</xdr:row>
      <xdr:rowOff>114300</xdr:rowOff>
    </xdr:to>
    <xdr:sp macro="" textlink="">
      <xdr:nvSpPr>
        <xdr:cNvPr id="321" name="楕円 320">
          <a:extLst>
            <a:ext uri="{FF2B5EF4-FFF2-40B4-BE49-F238E27FC236}">
              <a16:creationId xmlns:a16="http://schemas.microsoft.com/office/drawing/2014/main" id="{00000000-0008-0000-0F00-000041010000}"/>
            </a:ext>
          </a:extLst>
        </xdr:cNvPr>
        <xdr:cNvSpPr/>
      </xdr:nvSpPr>
      <xdr:spPr>
        <a:xfrm>
          <a:off x="10426700" y="1441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162577</xdr:rowOff>
    </xdr:from>
    <xdr:ext cx="469744" cy="259045"/>
    <xdr:sp macro="" textlink="">
      <xdr:nvSpPr>
        <xdr:cNvPr id="322" name="【福祉施設】&#10;一人当たり面積該当値テキスト">
          <a:extLst>
            <a:ext uri="{FF2B5EF4-FFF2-40B4-BE49-F238E27FC236}">
              <a16:creationId xmlns:a16="http://schemas.microsoft.com/office/drawing/2014/main" id="{00000000-0008-0000-0F00-000042010000}"/>
            </a:ext>
          </a:extLst>
        </xdr:cNvPr>
        <xdr:cNvSpPr txBox="1"/>
      </xdr:nvSpPr>
      <xdr:spPr>
        <a:xfrm>
          <a:off x="10515600" y="1439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107950</xdr:rowOff>
    </xdr:from>
    <xdr:to>
      <xdr:col>50</xdr:col>
      <xdr:colOff>165100</xdr:colOff>
      <xdr:row>84</xdr:row>
      <xdr:rowOff>38100</xdr:rowOff>
    </xdr:to>
    <xdr:sp macro="" textlink="">
      <xdr:nvSpPr>
        <xdr:cNvPr id="323" name="楕円 322">
          <a:extLst>
            <a:ext uri="{FF2B5EF4-FFF2-40B4-BE49-F238E27FC236}">
              <a16:creationId xmlns:a16="http://schemas.microsoft.com/office/drawing/2014/main" id="{00000000-0008-0000-0F00-000043010000}"/>
            </a:ext>
          </a:extLst>
        </xdr:cNvPr>
        <xdr:cNvSpPr/>
      </xdr:nvSpPr>
      <xdr:spPr>
        <a:xfrm>
          <a:off x="9588500" y="1433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158750</xdr:rowOff>
    </xdr:from>
    <xdr:to>
      <xdr:col>55</xdr:col>
      <xdr:colOff>0</xdr:colOff>
      <xdr:row>84</xdr:row>
      <xdr:rowOff>63500</xdr:rowOff>
    </xdr:to>
    <xdr:cxnSp macro="">
      <xdr:nvCxnSpPr>
        <xdr:cNvPr id="324" name="直線コネクタ 323">
          <a:extLst>
            <a:ext uri="{FF2B5EF4-FFF2-40B4-BE49-F238E27FC236}">
              <a16:creationId xmlns:a16="http://schemas.microsoft.com/office/drawing/2014/main" id="{00000000-0008-0000-0F00-000044010000}"/>
            </a:ext>
          </a:extLst>
        </xdr:cNvPr>
        <xdr:cNvCxnSpPr/>
      </xdr:nvCxnSpPr>
      <xdr:spPr>
        <a:xfrm>
          <a:off x="9639300" y="143891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107950</xdr:rowOff>
    </xdr:from>
    <xdr:to>
      <xdr:col>46</xdr:col>
      <xdr:colOff>38100</xdr:colOff>
      <xdr:row>84</xdr:row>
      <xdr:rowOff>38100</xdr:rowOff>
    </xdr:to>
    <xdr:sp macro="" textlink="">
      <xdr:nvSpPr>
        <xdr:cNvPr id="325" name="楕円 324">
          <a:extLst>
            <a:ext uri="{FF2B5EF4-FFF2-40B4-BE49-F238E27FC236}">
              <a16:creationId xmlns:a16="http://schemas.microsoft.com/office/drawing/2014/main" id="{00000000-0008-0000-0F00-000045010000}"/>
            </a:ext>
          </a:extLst>
        </xdr:cNvPr>
        <xdr:cNvSpPr/>
      </xdr:nvSpPr>
      <xdr:spPr>
        <a:xfrm>
          <a:off x="8699500" y="1433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158750</xdr:rowOff>
    </xdr:from>
    <xdr:to>
      <xdr:col>50</xdr:col>
      <xdr:colOff>114300</xdr:colOff>
      <xdr:row>83</xdr:row>
      <xdr:rowOff>158750</xdr:rowOff>
    </xdr:to>
    <xdr:cxnSp macro="">
      <xdr:nvCxnSpPr>
        <xdr:cNvPr id="326" name="直線コネクタ 325">
          <a:extLst>
            <a:ext uri="{FF2B5EF4-FFF2-40B4-BE49-F238E27FC236}">
              <a16:creationId xmlns:a16="http://schemas.microsoft.com/office/drawing/2014/main" id="{00000000-0008-0000-0F00-000046010000}"/>
            </a:ext>
          </a:extLst>
        </xdr:cNvPr>
        <xdr:cNvCxnSpPr/>
      </xdr:nvCxnSpPr>
      <xdr:spPr>
        <a:xfrm>
          <a:off x="8750300" y="14389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80</xdr:row>
      <xdr:rowOff>16527</xdr:rowOff>
    </xdr:from>
    <xdr:ext cx="469744" cy="259045"/>
    <xdr:sp macro="" textlink="">
      <xdr:nvSpPr>
        <xdr:cNvPr id="327" name="n_1aveValue【福祉施設】&#10;一人当たり面積">
          <a:extLst>
            <a:ext uri="{FF2B5EF4-FFF2-40B4-BE49-F238E27FC236}">
              <a16:creationId xmlns:a16="http://schemas.microsoft.com/office/drawing/2014/main" id="{00000000-0008-0000-0F00-000047010000}"/>
            </a:ext>
          </a:extLst>
        </xdr:cNvPr>
        <xdr:cNvSpPr txBox="1"/>
      </xdr:nvSpPr>
      <xdr:spPr>
        <a:xfrm>
          <a:off x="9391727" y="1373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22877</xdr:rowOff>
    </xdr:from>
    <xdr:ext cx="469744" cy="259045"/>
    <xdr:sp macro="" textlink="">
      <xdr:nvSpPr>
        <xdr:cNvPr id="328" name="n_2aveValue【福祉施設】&#10;一人当たり面積">
          <a:extLst>
            <a:ext uri="{FF2B5EF4-FFF2-40B4-BE49-F238E27FC236}">
              <a16:creationId xmlns:a16="http://schemas.microsoft.com/office/drawing/2014/main" id="{00000000-0008-0000-0F00-000048010000}"/>
            </a:ext>
          </a:extLst>
        </xdr:cNvPr>
        <xdr:cNvSpPr txBox="1"/>
      </xdr:nvSpPr>
      <xdr:spPr>
        <a:xfrm>
          <a:off x="8515427" y="1391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168927</xdr:rowOff>
    </xdr:from>
    <xdr:ext cx="469744" cy="259045"/>
    <xdr:sp macro="" textlink="">
      <xdr:nvSpPr>
        <xdr:cNvPr id="329" name="n_3aveValue【福祉施設】&#10;一人当たり面積">
          <a:extLst>
            <a:ext uri="{FF2B5EF4-FFF2-40B4-BE49-F238E27FC236}">
              <a16:creationId xmlns:a16="http://schemas.microsoft.com/office/drawing/2014/main" id="{00000000-0008-0000-0F00-000049010000}"/>
            </a:ext>
          </a:extLst>
        </xdr:cNvPr>
        <xdr:cNvSpPr txBox="1"/>
      </xdr:nvSpPr>
      <xdr:spPr>
        <a:xfrm>
          <a:off x="7626427" y="1388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29227</xdr:rowOff>
    </xdr:from>
    <xdr:ext cx="469744" cy="259045"/>
    <xdr:sp macro="" textlink="">
      <xdr:nvSpPr>
        <xdr:cNvPr id="330" name="n_1mainValue【福祉施設】&#10;一人当たり面積">
          <a:extLst>
            <a:ext uri="{FF2B5EF4-FFF2-40B4-BE49-F238E27FC236}">
              <a16:creationId xmlns:a16="http://schemas.microsoft.com/office/drawing/2014/main" id="{00000000-0008-0000-0F00-00004A010000}"/>
            </a:ext>
          </a:extLst>
        </xdr:cNvPr>
        <xdr:cNvSpPr txBox="1"/>
      </xdr:nvSpPr>
      <xdr:spPr>
        <a:xfrm>
          <a:off x="9391727" y="1443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29227</xdr:rowOff>
    </xdr:from>
    <xdr:ext cx="469744" cy="259045"/>
    <xdr:sp macro="" textlink="">
      <xdr:nvSpPr>
        <xdr:cNvPr id="331" name="n_2mainValue【福祉施設】&#10;一人当たり面積">
          <a:extLst>
            <a:ext uri="{FF2B5EF4-FFF2-40B4-BE49-F238E27FC236}">
              <a16:creationId xmlns:a16="http://schemas.microsoft.com/office/drawing/2014/main" id="{00000000-0008-0000-0F00-00004B010000}"/>
            </a:ext>
          </a:extLst>
        </xdr:cNvPr>
        <xdr:cNvSpPr txBox="1"/>
      </xdr:nvSpPr>
      <xdr:spPr>
        <a:xfrm>
          <a:off x="8515427" y="1443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2" name="正方形/長方形 331">
          <a:extLst>
            <a:ext uri="{FF2B5EF4-FFF2-40B4-BE49-F238E27FC236}">
              <a16:creationId xmlns:a16="http://schemas.microsoft.com/office/drawing/2014/main" id="{00000000-0008-0000-0F00-00004C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3" name="正方形/長方形 332">
          <a:extLst>
            <a:ext uri="{FF2B5EF4-FFF2-40B4-BE49-F238E27FC236}">
              <a16:creationId xmlns:a16="http://schemas.microsoft.com/office/drawing/2014/main" id="{00000000-0008-0000-0F00-00004D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4" name="正方形/長方形 333">
          <a:extLst>
            <a:ext uri="{FF2B5EF4-FFF2-40B4-BE49-F238E27FC236}">
              <a16:creationId xmlns:a16="http://schemas.microsoft.com/office/drawing/2014/main" id="{00000000-0008-0000-0F00-00004E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5" name="正方形/長方形 334">
          <a:extLst>
            <a:ext uri="{FF2B5EF4-FFF2-40B4-BE49-F238E27FC236}">
              <a16:creationId xmlns:a16="http://schemas.microsoft.com/office/drawing/2014/main" id="{00000000-0008-0000-0F00-00004F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6" name="正方形/長方形 335">
          <a:extLst>
            <a:ext uri="{FF2B5EF4-FFF2-40B4-BE49-F238E27FC236}">
              <a16:creationId xmlns:a16="http://schemas.microsoft.com/office/drawing/2014/main" id="{00000000-0008-0000-0F00-000050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7" name="正方形/長方形 336">
          <a:extLst>
            <a:ext uri="{FF2B5EF4-FFF2-40B4-BE49-F238E27FC236}">
              <a16:creationId xmlns:a16="http://schemas.microsoft.com/office/drawing/2014/main" id="{00000000-0008-0000-0F00-000051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8" name="正方形/長方形 337">
          <a:extLst>
            <a:ext uri="{FF2B5EF4-FFF2-40B4-BE49-F238E27FC236}">
              <a16:creationId xmlns:a16="http://schemas.microsoft.com/office/drawing/2014/main" id="{00000000-0008-0000-0F00-000052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9" name="正方形/長方形 338">
          <a:extLst>
            <a:ext uri="{FF2B5EF4-FFF2-40B4-BE49-F238E27FC236}">
              <a16:creationId xmlns:a16="http://schemas.microsoft.com/office/drawing/2014/main" id="{00000000-0008-0000-0F00-000053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0" name="テキスト ボックス 339">
          <a:extLst>
            <a:ext uri="{FF2B5EF4-FFF2-40B4-BE49-F238E27FC236}">
              <a16:creationId xmlns:a16="http://schemas.microsoft.com/office/drawing/2014/main" id="{00000000-0008-0000-0F00-000054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1" name="直線コネクタ 340">
          <a:extLst>
            <a:ext uri="{FF2B5EF4-FFF2-40B4-BE49-F238E27FC236}">
              <a16:creationId xmlns:a16="http://schemas.microsoft.com/office/drawing/2014/main" id="{00000000-0008-0000-0F00-000055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42" name="直線コネクタ 341">
          <a:extLst>
            <a:ext uri="{FF2B5EF4-FFF2-40B4-BE49-F238E27FC236}">
              <a16:creationId xmlns:a16="http://schemas.microsoft.com/office/drawing/2014/main" id="{00000000-0008-0000-0F00-000056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43" name="テキスト ボックス 342">
          <a:extLst>
            <a:ext uri="{FF2B5EF4-FFF2-40B4-BE49-F238E27FC236}">
              <a16:creationId xmlns:a16="http://schemas.microsoft.com/office/drawing/2014/main" id="{00000000-0008-0000-0F00-000057010000}"/>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44" name="直線コネクタ 343">
          <a:extLst>
            <a:ext uri="{FF2B5EF4-FFF2-40B4-BE49-F238E27FC236}">
              <a16:creationId xmlns:a16="http://schemas.microsoft.com/office/drawing/2014/main" id="{00000000-0008-0000-0F00-000058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45" name="テキスト ボックス 344">
          <a:extLst>
            <a:ext uri="{FF2B5EF4-FFF2-40B4-BE49-F238E27FC236}">
              <a16:creationId xmlns:a16="http://schemas.microsoft.com/office/drawing/2014/main" id="{00000000-0008-0000-0F00-000059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46" name="直線コネクタ 345">
          <a:extLst>
            <a:ext uri="{FF2B5EF4-FFF2-40B4-BE49-F238E27FC236}">
              <a16:creationId xmlns:a16="http://schemas.microsoft.com/office/drawing/2014/main" id="{00000000-0008-0000-0F00-00005A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47" name="テキスト ボックス 346">
          <a:extLst>
            <a:ext uri="{FF2B5EF4-FFF2-40B4-BE49-F238E27FC236}">
              <a16:creationId xmlns:a16="http://schemas.microsoft.com/office/drawing/2014/main" id="{00000000-0008-0000-0F00-00005B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48" name="直線コネクタ 347">
          <a:extLst>
            <a:ext uri="{FF2B5EF4-FFF2-40B4-BE49-F238E27FC236}">
              <a16:creationId xmlns:a16="http://schemas.microsoft.com/office/drawing/2014/main" id="{00000000-0008-0000-0F00-00005C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49" name="テキスト ボックス 348">
          <a:extLst>
            <a:ext uri="{FF2B5EF4-FFF2-40B4-BE49-F238E27FC236}">
              <a16:creationId xmlns:a16="http://schemas.microsoft.com/office/drawing/2014/main" id="{00000000-0008-0000-0F00-00005D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50" name="直線コネクタ 349">
          <a:extLst>
            <a:ext uri="{FF2B5EF4-FFF2-40B4-BE49-F238E27FC236}">
              <a16:creationId xmlns:a16="http://schemas.microsoft.com/office/drawing/2014/main" id="{00000000-0008-0000-0F00-00005E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51" name="テキスト ボックス 350">
          <a:extLst>
            <a:ext uri="{FF2B5EF4-FFF2-40B4-BE49-F238E27FC236}">
              <a16:creationId xmlns:a16="http://schemas.microsoft.com/office/drawing/2014/main" id="{00000000-0008-0000-0F00-00005F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52" name="直線コネクタ 351">
          <a:extLst>
            <a:ext uri="{FF2B5EF4-FFF2-40B4-BE49-F238E27FC236}">
              <a16:creationId xmlns:a16="http://schemas.microsoft.com/office/drawing/2014/main" id="{00000000-0008-0000-0F00-000060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53" name="テキスト ボックス 352">
          <a:extLst>
            <a:ext uri="{FF2B5EF4-FFF2-40B4-BE49-F238E27FC236}">
              <a16:creationId xmlns:a16="http://schemas.microsoft.com/office/drawing/2014/main" id="{00000000-0008-0000-0F00-000061010000}"/>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4" name="直線コネクタ 353">
          <a:extLst>
            <a:ext uri="{FF2B5EF4-FFF2-40B4-BE49-F238E27FC236}">
              <a16:creationId xmlns:a16="http://schemas.microsoft.com/office/drawing/2014/main" id="{00000000-0008-0000-0F00-000062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5" name="テキスト ボックス 354">
          <a:extLst>
            <a:ext uri="{FF2B5EF4-FFF2-40B4-BE49-F238E27FC236}">
              <a16:creationId xmlns:a16="http://schemas.microsoft.com/office/drawing/2014/main" id="{00000000-0008-0000-0F00-00006301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6" name="【市民会館】&#10;有形固定資産減価償却率グラフ枠">
          <a:extLst>
            <a:ext uri="{FF2B5EF4-FFF2-40B4-BE49-F238E27FC236}">
              <a16:creationId xmlns:a16="http://schemas.microsoft.com/office/drawing/2014/main" id="{00000000-0008-0000-0F00-000064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12519</xdr:rowOff>
    </xdr:from>
    <xdr:to>
      <xdr:col>24</xdr:col>
      <xdr:colOff>62865</xdr:colOff>
      <xdr:row>108</xdr:row>
      <xdr:rowOff>25581</xdr:rowOff>
    </xdr:to>
    <xdr:cxnSp macro="">
      <xdr:nvCxnSpPr>
        <xdr:cNvPr id="357" name="直線コネクタ 356">
          <a:extLst>
            <a:ext uri="{FF2B5EF4-FFF2-40B4-BE49-F238E27FC236}">
              <a16:creationId xmlns:a16="http://schemas.microsoft.com/office/drawing/2014/main" id="{00000000-0008-0000-0F00-000065010000}"/>
            </a:ext>
          </a:extLst>
        </xdr:cNvPr>
        <xdr:cNvCxnSpPr/>
      </xdr:nvCxnSpPr>
      <xdr:spPr>
        <a:xfrm flipV="1">
          <a:off x="4634865" y="17157519"/>
          <a:ext cx="0" cy="1384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29408</xdr:rowOff>
    </xdr:from>
    <xdr:ext cx="405111" cy="259045"/>
    <xdr:sp macro="" textlink="">
      <xdr:nvSpPr>
        <xdr:cNvPr id="358" name="【市民会館】&#10;有形固定資産減価償却率最小値テキスト">
          <a:extLst>
            <a:ext uri="{FF2B5EF4-FFF2-40B4-BE49-F238E27FC236}">
              <a16:creationId xmlns:a16="http://schemas.microsoft.com/office/drawing/2014/main" id="{00000000-0008-0000-0F00-000066010000}"/>
            </a:ext>
          </a:extLst>
        </xdr:cNvPr>
        <xdr:cNvSpPr txBox="1"/>
      </xdr:nvSpPr>
      <xdr:spPr>
        <a:xfrm>
          <a:off x="4673600" y="18546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25581</xdr:rowOff>
    </xdr:from>
    <xdr:to>
      <xdr:col>24</xdr:col>
      <xdr:colOff>152400</xdr:colOff>
      <xdr:row>108</xdr:row>
      <xdr:rowOff>25581</xdr:rowOff>
    </xdr:to>
    <xdr:cxnSp macro="">
      <xdr:nvCxnSpPr>
        <xdr:cNvPr id="359" name="直線コネクタ 358">
          <a:extLst>
            <a:ext uri="{FF2B5EF4-FFF2-40B4-BE49-F238E27FC236}">
              <a16:creationId xmlns:a16="http://schemas.microsoft.com/office/drawing/2014/main" id="{00000000-0008-0000-0F00-000067010000}"/>
            </a:ext>
          </a:extLst>
        </xdr:cNvPr>
        <xdr:cNvCxnSpPr/>
      </xdr:nvCxnSpPr>
      <xdr:spPr>
        <a:xfrm>
          <a:off x="4546600" y="18542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130646</xdr:rowOff>
    </xdr:from>
    <xdr:ext cx="405111" cy="259045"/>
    <xdr:sp macro="" textlink="">
      <xdr:nvSpPr>
        <xdr:cNvPr id="360" name="【市民会館】&#10;有形固定資産減価償却率最大値テキスト">
          <a:extLst>
            <a:ext uri="{FF2B5EF4-FFF2-40B4-BE49-F238E27FC236}">
              <a16:creationId xmlns:a16="http://schemas.microsoft.com/office/drawing/2014/main" id="{00000000-0008-0000-0F00-000068010000}"/>
            </a:ext>
          </a:extLst>
        </xdr:cNvPr>
        <xdr:cNvSpPr txBox="1"/>
      </xdr:nvSpPr>
      <xdr:spPr>
        <a:xfrm>
          <a:off x="4673600" y="16932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12519</xdr:rowOff>
    </xdr:from>
    <xdr:to>
      <xdr:col>24</xdr:col>
      <xdr:colOff>152400</xdr:colOff>
      <xdr:row>100</xdr:row>
      <xdr:rowOff>12519</xdr:rowOff>
    </xdr:to>
    <xdr:cxnSp macro="">
      <xdr:nvCxnSpPr>
        <xdr:cNvPr id="361" name="直線コネクタ 360">
          <a:extLst>
            <a:ext uri="{FF2B5EF4-FFF2-40B4-BE49-F238E27FC236}">
              <a16:creationId xmlns:a16="http://schemas.microsoft.com/office/drawing/2014/main" id="{00000000-0008-0000-0F00-000069010000}"/>
            </a:ext>
          </a:extLst>
        </xdr:cNvPr>
        <xdr:cNvCxnSpPr/>
      </xdr:nvCxnSpPr>
      <xdr:spPr>
        <a:xfrm>
          <a:off x="4546600" y="1715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7456</xdr:rowOff>
    </xdr:from>
    <xdr:ext cx="405111" cy="259045"/>
    <xdr:sp macro="" textlink="">
      <xdr:nvSpPr>
        <xdr:cNvPr id="362" name="【市民会館】&#10;有形固定資産減価償却率平均値テキスト">
          <a:extLst>
            <a:ext uri="{FF2B5EF4-FFF2-40B4-BE49-F238E27FC236}">
              <a16:creationId xmlns:a16="http://schemas.microsoft.com/office/drawing/2014/main" id="{00000000-0008-0000-0F00-00006A010000}"/>
            </a:ext>
          </a:extLst>
        </xdr:cNvPr>
        <xdr:cNvSpPr txBox="1"/>
      </xdr:nvSpPr>
      <xdr:spPr>
        <a:xfrm>
          <a:off x="4673600" y="176668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156029</xdr:rowOff>
    </xdr:from>
    <xdr:to>
      <xdr:col>24</xdr:col>
      <xdr:colOff>114300</xdr:colOff>
      <xdr:row>104</xdr:row>
      <xdr:rowOff>86179</xdr:rowOff>
    </xdr:to>
    <xdr:sp macro="" textlink="">
      <xdr:nvSpPr>
        <xdr:cNvPr id="363" name="フローチャート: 判断 362">
          <a:extLst>
            <a:ext uri="{FF2B5EF4-FFF2-40B4-BE49-F238E27FC236}">
              <a16:creationId xmlns:a16="http://schemas.microsoft.com/office/drawing/2014/main" id="{00000000-0008-0000-0F00-00006B010000}"/>
            </a:ext>
          </a:extLst>
        </xdr:cNvPr>
        <xdr:cNvSpPr/>
      </xdr:nvSpPr>
      <xdr:spPr>
        <a:xfrm>
          <a:off x="45847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167458</xdr:rowOff>
    </xdr:from>
    <xdr:to>
      <xdr:col>20</xdr:col>
      <xdr:colOff>38100</xdr:colOff>
      <xdr:row>104</xdr:row>
      <xdr:rowOff>97608</xdr:rowOff>
    </xdr:to>
    <xdr:sp macro="" textlink="">
      <xdr:nvSpPr>
        <xdr:cNvPr id="364" name="フローチャート: 判断 363">
          <a:extLst>
            <a:ext uri="{FF2B5EF4-FFF2-40B4-BE49-F238E27FC236}">
              <a16:creationId xmlns:a16="http://schemas.microsoft.com/office/drawing/2014/main" id="{00000000-0008-0000-0F00-00006C010000}"/>
            </a:ext>
          </a:extLst>
        </xdr:cNvPr>
        <xdr:cNvSpPr/>
      </xdr:nvSpPr>
      <xdr:spPr>
        <a:xfrm>
          <a:off x="3746500" y="1782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36830</xdr:rowOff>
    </xdr:from>
    <xdr:to>
      <xdr:col>15</xdr:col>
      <xdr:colOff>101600</xdr:colOff>
      <xdr:row>104</xdr:row>
      <xdr:rowOff>138430</xdr:rowOff>
    </xdr:to>
    <xdr:sp macro="" textlink="">
      <xdr:nvSpPr>
        <xdr:cNvPr id="365" name="フローチャート: 判断 364">
          <a:extLst>
            <a:ext uri="{FF2B5EF4-FFF2-40B4-BE49-F238E27FC236}">
              <a16:creationId xmlns:a16="http://schemas.microsoft.com/office/drawing/2014/main" id="{00000000-0008-0000-0F00-00006D010000}"/>
            </a:ext>
          </a:extLst>
        </xdr:cNvPr>
        <xdr:cNvSpPr/>
      </xdr:nvSpPr>
      <xdr:spPr>
        <a:xfrm>
          <a:off x="2857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62956</xdr:rowOff>
    </xdr:from>
    <xdr:to>
      <xdr:col>10</xdr:col>
      <xdr:colOff>165100</xdr:colOff>
      <xdr:row>104</xdr:row>
      <xdr:rowOff>164556</xdr:rowOff>
    </xdr:to>
    <xdr:sp macro="" textlink="">
      <xdr:nvSpPr>
        <xdr:cNvPr id="366" name="フローチャート: 判断 365">
          <a:extLst>
            <a:ext uri="{FF2B5EF4-FFF2-40B4-BE49-F238E27FC236}">
              <a16:creationId xmlns:a16="http://schemas.microsoft.com/office/drawing/2014/main" id="{00000000-0008-0000-0F00-00006E010000}"/>
            </a:ext>
          </a:extLst>
        </xdr:cNvPr>
        <xdr:cNvSpPr/>
      </xdr:nvSpPr>
      <xdr:spPr>
        <a:xfrm>
          <a:off x="19685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7" name="テキスト ボックス 366">
          <a:extLst>
            <a:ext uri="{FF2B5EF4-FFF2-40B4-BE49-F238E27FC236}">
              <a16:creationId xmlns:a16="http://schemas.microsoft.com/office/drawing/2014/main" id="{00000000-0008-0000-0F00-00006F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8" name="テキスト ボックス 367">
          <a:extLst>
            <a:ext uri="{FF2B5EF4-FFF2-40B4-BE49-F238E27FC236}">
              <a16:creationId xmlns:a16="http://schemas.microsoft.com/office/drawing/2014/main" id="{00000000-0008-0000-0F00-000070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9" name="テキスト ボックス 368">
          <a:extLst>
            <a:ext uri="{FF2B5EF4-FFF2-40B4-BE49-F238E27FC236}">
              <a16:creationId xmlns:a16="http://schemas.microsoft.com/office/drawing/2014/main" id="{00000000-0008-0000-0F00-000071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0" name="テキスト ボックス 369">
          <a:extLst>
            <a:ext uri="{FF2B5EF4-FFF2-40B4-BE49-F238E27FC236}">
              <a16:creationId xmlns:a16="http://schemas.microsoft.com/office/drawing/2014/main" id="{00000000-0008-0000-0F00-000072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1" name="テキスト ボックス 370">
          <a:extLst>
            <a:ext uri="{FF2B5EF4-FFF2-40B4-BE49-F238E27FC236}">
              <a16:creationId xmlns:a16="http://schemas.microsoft.com/office/drawing/2014/main" id="{00000000-0008-0000-0F00-000073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10705</xdr:rowOff>
    </xdr:from>
    <xdr:to>
      <xdr:col>24</xdr:col>
      <xdr:colOff>114300</xdr:colOff>
      <xdr:row>104</xdr:row>
      <xdr:rowOff>112305</xdr:rowOff>
    </xdr:to>
    <xdr:sp macro="" textlink="">
      <xdr:nvSpPr>
        <xdr:cNvPr id="372" name="楕円 371">
          <a:extLst>
            <a:ext uri="{FF2B5EF4-FFF2-40B4-BE49-F238E27FC236}">
              <a16:creationId xmlns:a16="http://schemas.microsoft.com/office/drawing/2014/main" id="{00000000-0008-0000-0F00-000074010000}"/>
            </a:ext>
          </a:extLst>
        </xdr:cNvPr>
        <xdr:cNvSpPr/>
      </xdr:nvSpPr>
      <xdr:spPr>
        <a:xfrm>
          <a:off x="4584700" y="1784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160582</xdr:rowOff>
    </xdr:from>
    <xdr:ext cx="405111" cy="259045"/>
    <xdr:sp macro="" textlink="">
      <xdr:nvSpPr>
        <xdr:cNvPr id="373" name="【市民会館】&#10;有形固定資産減価償却率該当値テキスト">
          <a:extLst>
            <a:ext uri="{FF2B5EF4-FFF2-40B4-BE49-F238E27FC236}">
              <a16:creationId xmlns:a16="http://schemas.microsoft.com/office/drawing/2014/main" id="{00000000-0008-0000-0F00-000075010000}"/>
            </a:ext>
          </a:extLst>
        </xdr:cNvPr>
        <xdr:cNvSpPr txBox="1"/>
      </xdr:nvSpPr>
      <xdr:spPr>
        <a:xfrm>
          <a:off x="4673600" y="1781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54792</xdr:rowOff>
    </xdr:from>
    <xdr:to>
      <xdr:col>20</xdr:col>
      <xdr:colOff>38100</xdr:colOff>
      <xdr:row>104</xdr:row>
      <xdr:rowOff>156392</xdr:rowOff>
    </xdr:to>
    <xdr:sp macro="" textlink="">
      <xdr:nvSpPr>
        <xdr:cNvPr id="374" name="楕円 373">
          <a:extLst>
            <a:ext uri="{FF2B5EF4-FFF2-40B4-BE49-F238E27FC236}">
              <a16:creationId xmlns:a16="http://schemas.microsoft.com/office/drawing/2014/main" id="{00000000-0008-0000-0F00-000076010000}"/>
            </a:ext>
          </a:extLst>
        </xdr:cNvPr>
        <xdr:cNvSpPr/>
      </xdr:nvSpPr>
      <xdr:spPr>
        <a:xfrm>
          <a:off x="3746500" y="1788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61505</xdr:rowOff>
    </xdr:from>
    <xdr:to>
      <xdr:col>24</xdr:col>
      <xdr:colOff>63500</xdr:colOff>
      <xdr:row>104</xdr:row>
      <xdr:rowOff>105592</xdr:rowOff>
    </xdr:to>
    <xdr:cxnSp macro="">
      <xdr:nvCxnSpPr>
        <xdr:cNvPr id="375" name="直線コネクタ 374">
          <a:extLst>
            <a:ext uri="{FF2B5EF4-FFF2-40B4-BE49-F238E27FC236}">
              <a16:creationId xmlns:a16="http://schemas.microsoft.com/office/drawing/2014/main" id="{00000000-0008-0000-0F00-000077010000}"/>
            </a:ext>
          </a:extLst>
        </xdr:cNvPr>
        <xdr:cNvCxnSpPr/>
      </xdr:nvCxnSpPr>
      <xdr:spPr>
        <a:xfrm flipV="1">
          <a:off x="3797300" y="17892305"/>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92348</xdr:rowOff>
    </xdr:from>
    <xdr:to>
      <xdr:col>15</xdr:col>
      <xdr:colOff>101600</xdr:colOff>
      <xdr:row>105</xdr:row>
      <xdr:rowOff>22498</xdr:rowOff>
    </xdr:to>
    <xdr:sp macro="" textlink="">
      <xdr:nvSpPr>
        <xdr:cNvPr id="376" name="楕円 375">
          <a:extLst>
            <a:ext uri="{FF2B5EF4-FFF2-40B4-BE49-F238E27FC236}">
              <a16:creationId xmlns:a16="http://schemas.microsoft.com/office/drawing/2014/main" id="{00000000-0008-0000-0F00-000078010000}"/>
            </a:ext>
          </a:extLst>
        </xdr:cNvPr>
        <xdr:cNvSpPr/>
      </xdr:nvSpPr>
      <xdr:spPr>
        <a:xfrm>
          <a:off x="2857500" y="1792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105592</xdr:rowOff>
    </xdr:from>
    <xdr:to>
      <xdr:col>19</xdr:col>
      <xdr:colOff>177800</xdr:colOff>
      <xdr:row>104</xdr:row>
      <xdr:rowOff>143148</xdr:rowOff>
    </xdr:to>
    <xdr:cxnSp macro="">
      <xdr:nvCxnSpPr>
        <xdr:cNvPr id="377" name="直線コネクタ 376">
          <a:extLst>
            <a:ext uri="{FF2B5EF4-FFF2-40B4-BE49-F238E27FC236}">
              <a16:creationId xmlns:a16="http://schemas.microsoft.com/office/drawing/2014/main" id="{00000000-0008-0000-0F00-000079010000}"/>
            </a:ext>
          </a:extLst>
        </xdr:cNvPr>
        <xdr:cNvCxnSpPr/>
      </xdr:nvCxnSpPr>
      <xdr:spPr>
        <a:xfrm flipV="1">
          <a:off x="2908300" y="17936392"/>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114135</xdr:rowOff>
    </xdr:from>
    <xdr:ext cx="405111" cy="259045"/>
    <xdr:sp macro="" textlink="">
      <xdr:nvSpPr>
        <xdr:cNvPr id="378" name="n_1aveValue【市民会館】&#10;有形固定資産減価償却率">
          <a:extLst>
            <a:ext uri="{FF2B5EF4-FFF2-40B4-BE49-F238E27FC236}">
              <a16:creationId xmlns:a16="http://schemas.microsoft.com/office/drawing/2014/main" id="{00000000-0008-0000-0F00-00007A010000}"/>
            </a:ext>
          </a:extLst>
        </xdr:cNvPr>
        <xdr:cNvSpPr txBox="1"/>
      </xdr:nvSpPr>
      <xdr:spPr>
        <a:xfrm>
          <a:off x="3582044" y="1760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154957</xdr:rowOff>
    </xdr:from>
    <xdr:ext cx="405111" cy="259045"/>
    <xdr:sp macro="" textlink="">
      <xdr:nvSpPr>
        <xdr:cNvPr id="379" name="n_2aveValue【市民会館】&#10;有形固定資産減価償却率">
          <a:extLst>
            <a:ext uri="{FF2B5EF4-FFF2-40B4-BE49-F238E27FC236}">
              <a16:creationId xmlns:a16="http://schemas.microsoft.com/office/drawing/2014/main" id="{00000000-0008-0000-0F00-00007B010000}"/>
            </a:ext>
          </a:extLst>
        </xdr:cNvPr>
        <xdr:cNvSpPr txBox="1"/>
      </xdr:nvSpPr>
      <xdr:spPr>
        <a:xfrm>
          <a:off x="27057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9633</xdr:rowOff>
    </xdr:from>
    <xdr:ext cx="405111" cy="259045"/>
    <xdr:sp macro="" textlink="">
      <xdr:nvSpPr>
        <xdr:cNvPr id="380" name="n_3aveValue【市民会館】&#10;有形固定資産減価償却率">
          <a:extLst>
            <a:ext uri="{FF2B5EF4-FFF2-40B4-BE49-F238E27FC236}">
              <a16:creationId xmlns:a16="http://schemas.microsoft.com/office/drawing/2014/main" id="{00000000-0008-0000-0F00-00007C010000}"/>
            </a:ext>
          </a:extLst>
        </xdr:cNvPr>
        <xdr:cNvSpPr txBox="1"/>
      </xdr:nvSpPr>
      <xdr:spPr>
        <a:xfrm>
          <a:off x="1816744" y="1766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147519</xdr:rowOff>
    </xdr:from>
    <xdr:ext cx="405111" cy="259045"/>
    <xdr:sp macro="" textlink="">
      <xdr:nvSpPr>
        <xdr:cNvPr id="381" name="n_1mainValue【市民会館】&#10;有形固定資産減価償却率">
          <a:extLst>
            <a:ext uri="{FF2B5EF4-FFF2-40B4-BE49-F238E27FC236}">
              <a16:creationId xmlns:a16="http://schemas.microsoft.com/office/drawing/2014/main" id="{00000000-0008-0000-0F00-00007D010000}"/>
            </a:ext>
          </a:extLst>
        </xdr:cNvPr>
        <xdr:cNvSpPr txBox="1"/>
      </xdr:nvSpPr>
      <xdr:spPr>
        <a:xfrm>
          <a:off x="3582044" y="17978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13625</xdr:rowOff>
    </xdr:from>
    <xdr:ext cx="405111" cy="259045"/>
    <xdr:sp macro="" textlink="">
      <xdr:nvSpPr>
        <xdr:cNvPr id="382" name="n_2mainValue【市民会館】&#10;有形固定資産減価償却率">
          <a:extLst>
            <a:ext uri="{FF2B5EF4-FFF2-40B4-BE49-F238E27FC236}">
              <a16:creationId xmlns:a16="http://schemas.microsoft.com/office/drawing/2014/main" id="{00000000-0008-0000-0F00-00007E010000}"/>
            </a:ext>
          </a:extLst>
        </xdr:cNvPr>
        <xdr:cNvSpPr txBox="1"/>
      </xdr:nvSpPr>
      <xdr:spPr>
        <a:xfrm>
          <a:off x="2705744" y="18015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a:extLst>
            <a:ext uri="{FF2B5EF4-FFF2-40B4-BE49-F238E27FC236}">
              <a16:creationId xmlns:a16="http://schemas.microsoft.com/office/drawing/2014/main" id="{00000000-0008-0000-0F00-00007F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4" name="正方形/長方形 383">
          <a:extLst>
            <a:ext uri="{FF2B5EF4-FFF2-40B4-BE49-F238E27FC236}">
              <a16:creationId xmlns:a16="http://schemas.microsoft.com/office/drawing/2014/main" id="{00000000-0008-0000-0F00-000080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5" name="正方形/長方形 384">
          <a:extLst>
            <a:ext uri="{FF2B5EF4-FFF2-40B4-BE49-F238E27FC236}">
              <a16:creationId xmlns:a16="http://schemas.microsoft.com/office/drawing/2014/main" id="{00000000-0008-0000-0F00-000081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6" name="正方形/長方形 385">
          <a:extLst>
            <a:ext uri="{FF2B5EF4-FFF2-40B4-BE49-F238E27FC236}">
              <a16:creationId xmlns:a16="http://schemas.microsoft.com/office/drawing/2014/main" id="{00000000-0008-0000-0F00-000082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7" name="正方形/長方形 386">
          <a:extLst>
            <a:ext uri="{FF2B5EF4-FFF2-40B4-BE49-F238E27FC236}">
              <a16:creationId xmlns:a16="http://schemas.microsoft.com/office/drawing/2014/main" id="{00000000-0008-0000-0F00-000083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8" name="正方形/長方形 387">
          <a:extLst>
            <a:ext uri="{FF2B5EF4-FFF2-40B4-BE49-F238E27FC236}">
              <a16:creationId xmlns:a16="http://schemas.microsoft.com/office/drawing/2014/main" id="{00000000-0008-0000-0F00-000084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9" name="正方形/長方形 388">
          <a:extLst>
            <a:ext uri="{FF2B5EF4-FFF2-40B4-BE49-F238E27FC236}">
              <a16:creationId xmlns:a16="http://schemas.microsoft.com/office/drawing/2014/main" id="{00000000-0008-0000-0F00-000085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a:extLst>
            <a:ext uri="{FF2B5EF4-FFF2-40B4-BE49-F238E27FC236}">
              <a16:creationId xmlns:a16="http://schemas.microsoft.com/office/drawing/2014/main" id="{00000000-0008-0000-0F00-000086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91" name="テキスト ボックス 390">
          <a:extLst>
            <a:ext uri="{FF2B5EF4-FFF2-40B4-BE49-F238E27FC236}">
              <a16:creationId xmlns:a16="http://schemas.microsoft.com/office/drawing/2014/main" id="{00000000-0008-0000-0F00-000087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92" name="直線コネクタ 391">
          <a:extLst>
            <a:ext uri="{FF2B5EF4-FFF2-40B4-BE49-F238E27FC236}">
              <a16:creationId xmlns:a16="http://schemas.microsoft.com/office/drawing/2014/main" id="{00000000-0008-0000-0F00-000088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93" name="直線コネクタ 392">
          <a:extLst>
            <a:ext uri="{FF2B5EF4-FFF2-40B4-BE49-F238E27FC236}">
              <a16:creationId xmlns:a16="http://schemas.microsoft.com/office/drawing/2014/main" id="{00000000-0008-0000-0F00-0000890100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94" name="テキスト ボックス 393">
          <a:extLst>
            <a:ext uri="{FF2B5EF4-FFF2-40B4-BE49-F238E27FC236}">
              <a16:creationId xmlns:a16="http://schemas.microsoft.com/office/drawing/2014/main" id="{00000000-0008-0000-0F00-00008A010000}"/>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95" name="直線コネクタ 394">
          <a:extLst>
            <a:ext uri="{FF2B5EF4-FFF2-40B4-BE49-F238E27FC236}">
              <a16:creationId xmlns:a16="http://schemas.microsoft.com/office/drawing/2014/main" id="{00000000-0008-0000-0F00-00008B01000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96" name="テキスト ボックス 395">
          <a:extLst>
            <a:ext uri="{FF2B5EF4-FFF2-40B4-BE49-F238E27FC236}">
              <a16:creationId xmlns:a16="http://schemas.microsoft.com/office/drawing/2014/main" id="{00000000-0008-0000-0F00-00008C010000}"/>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97" name="直線コネクタ 396">
          <a:extLst>
            <a:ext uri="{FF2B5EF4-FFF2-40B4-BE49-F238E27FC236}">
              <a16:creationId xmlns:a16="http://schemas.microsoft.com/office/drawing/2014/main" id="{00000000-0008-0000-0F00-00008D01000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98" name="テキスト ボックス 397">
          <a:extLst>
            <a:ext uri="{FF2B5EF4-FFF2-40B4-BE49-F238E27FC236}">
              <a16:creationId xmlns:a16="http://schemas.microsoft.com/office/drawing/2014/main" id="{00000000-0008-0000-0F00-00008E010000}"/>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99" name="直線コネクタ 398">
          <a:extLst>
            <a:ext uri="{FF2B5EF4-FFF2-40B4-BE49-F238E27FC236}">
              <a16:creationId xmlns:a16="http://schemas.microsoft.com/office/drawing/2014/main" id="{00000000-0008-0000-0F00-00008F01000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00" name="テキスト ボックス 399">
          <a:extLst>
            <a:ext uri="{FF2B5EF4-FFF2-40B4-BE49-F238E27FC236}">
              <a16:creationId xmlns:a16="http://schemas.microsoft.com/office/drawing/2014/main" id="{00000000-0008-0000-0F00-000090010000}"/>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01" name="直線コネクタ 400">
          <a:extLst>
            <a:ext uri="{FF2B5EF4-FFF2-40B4-BE49-F238E27FC236}">
              <a16:creationId xmlns:a16="http://schemas.microsoft.com/office/drawing/2014/main" id="{00000000-0008-0000-0F00-000091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02" name="テキスト ボックス 401">
          <a:extLst>
            <a:ext uri="{FF2B5EF4-FFF2-40B4-BE49-F238E27FC236}">
              <a16:creationId xmlns:a16="http://schemas.microsoft.com/office/drawing/2014/main" id="{00000000-0008-0000-0F00-000092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3" name="【市民会館】&#10;一人当たり面積グラフ枠">
          <a:extLst>
            <a:ext uri="{FF2B5EF4-FFF2-40B4-BE49-F238E27FC236}">
              <a16:creationId xmlns:a16="http://schemas.microsoft.com/office/drawing/2014/main" id="{00000000-0008-0000-0F00-000093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115063</xdr:rowOff>
    </xdr:from>
    <xdr:to>
      <xdr:col>54</xdr:col>
      <xdr:colOff>189865</xdr:colOff>
      <xdr:row>107</xdr:row>
      <xdr:rowOff>92202</xdr:rowOff>
    </xdr:to>
    <xdr:cxnSp macro="">
      <xdr:nvCxnSpPr>
        <xdr:cNvPr id="404" name="直線コネクタ 403">
          <a:extLst>
            <a:ext uri="{FF2B5EF4-FFF2-40B4-BE49-F238E27FC236}">
              <a16:creationId xmlns:a16="http://schemas.microsoft.com/office/drawing/2014/main" id="{00000000-0008-0000-0F00-000094010000}"/>
            </a:ext>
          </a:extLst>
        </xdr:cNvPr>
        <xdr:cNvCxnSpPr/>
      </xdr:nvCxnSpPr>
      <xdr:spPr>
        <a:xfrm flipV="1">
          <a:off x="10476865" y="17431513"/>
          <a:ext cx="0" cy="1005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96029</xdr:rowOff>
    </xdr:from>
    <xdr:ext cx="469744" cy="259045"/>
    <xdr:sp macro="" textlink="">
      <xdr:nvSpPr>
        <xdr:cNvPr id="405" name="【市民会館】&#10;一人当たり面積最小値テキスト">
          <a:extLst>
            <a:ext uri="{FF2B5EF4-FFF2-40B4-BE49-F238E27FC236}">
              <a16:creationId xmlns:a16="http://schemas.microsoft.com/office/drawing/2014/main" id="{00000000-0008-0000-0F00-000095010000}"/>
            </a:ext>
          </a:extLst>
        </xdr:cNvPr>
        <xdr:cNvSpPr txBox="1"/>
      </xdr:nvSpPr>
      <xdr:spPr>
        <a:xfrm>
          <a:off x="10515600" y="18441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92202</xdr:rowOff>
    </xdr:from>
    <xdr:to>
      <xdr:col>55</xdr:col>
      <xdr:colOff>88900</xdr:colOff>
      <xdr:row>107</xdr:row>
      <xdr:rowOff>92202</xdr:rowOff>
    </xdr:to>
    <xdr:cxnSp macro="">
      <xdr:nvCxnSpPr>
        <xdr:cNvPr id="406" name="直線コネクタ 405">
          <a:extLst>
            <a:ext uri="{FF2B5EF4-FFF2-40B4-BE49-F238E27FC236}">
              <a16:creationId xmlns:a16="http://schemas.microsoft.com/office/drawing/2014/main" id="{00000000-0008-0000-0F00-000096010000}"/>
            </a:ext>
          </a:extLst>
        </xdr:cNvPr>
        <xdr:cNvCxnSpPr/>
      </xdr:nvCxnSpPr>
      <xdr:spPr>
        <a:xfrm>
          <a:off x="10388600" y="18437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61740</xdr:rowOff>
    </xdr:from>
    <xdr:ext cx="469744" cy="259045"/>
    <xdr:sp macro="" textlink="">
      <xdr:nvSpPr>
        <xdr:cNvPr id="407" name="【市民会館】&#10;一人当たり面積最大値テキスト">
          <a:extLst>
            <a:ext uri="{FF2B5EF4-FFF2-40B4-BE49-F238E27FC236}">
              <a16:creationId xmlns:a16="http://schemas.microsoft.com/office/drawing/2014/main" id="{00000000-0008-0000-0F00-000097010000}"/>
            </a:ext>
          </a:extLst>
        </xdr:cNvPr>
        <xdr:cNvSpPr txBox="1"/>
      </xdr:nvSpPr>
      <xdr:spPr>
        <a:xfrm>
          <a:off x="10515600" y="17206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115063</xdr:rowOff>
    </xdr:from>
    <xdr:to>
      <xdr:col>55</xdr:col>
      <xdr:colOff>88900</xdr:colOff>
      <xdr:row>101</xdr:row>
      <xdr:rowOff>115063</xdr:rowOff>
    </xdr:to>
    <xdr:cxnSp macro="">
      <xdr:nvCxnSpPr>
        <xdr:cNvPr id="408" name="直線コネクタ 407">
          <a:extLst>
            <a:ext uri="{FF2B5EF4-FFF2-40B4-BE49-F238E27FC236}">
              <a16:creationId xmlns:a16="http://schemas.microsoft.com/office/drawing/2014/main" id="{00000000-0008-0000-0F00-000098010000}"/>
            </a:ext>
          </a:extLst>
        </xdr:cNvPr>
        <xdr:cNvCxnSpPr/>
      </xdr:nvCxnSpPr>
      <xdr:spPr>
        <a:xfrm>
          <a:off x="10388600" y="17431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77995</xdr:rowOff>
    </xdr:from>
    <xdr:ext cx="469744" cy="259045"/>
    <xdr:sp macro="" textlink="">
      <xdr:nvSpPr>
        <xdr:cNvPr id="409" name="【市民会館】&#10;一人当たり面積平均値テキスト">
          <a:extLst>
            <a:ext uri="{FF2B5EF4-FFF2-40B4-BE49-F238E27FC236}">
              <a16:creationId xmlns:a16="http://schemas.microsoft.com/office/drawing/2014/main" id="{00000000-0008-0000-0F00-000099010000}"/>
            </a:ext>
          </a:extLst>
        </xdr:cNvPr>
        <xdr:cNvSpPr txBox="1"/>
      </xdr:nvSpPr>
      <xdr:spPr>
        <a:xfrm>
          <a:off x="10515600" y="179087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55118</xdr:rowOff>
    </xdr:from>
    <xdr:to>
      <xdr:col>55</xdr:col>
      <xdr:colOff>50800</xdr:colOff>
      <xdr:row>105</xdr:row>
      <xdr:rowOff>156718</xdr:rowOff>
    </xdr:to>
    <xdr:sp macro="" textlink="">
      <xdr:nvSpPr>
        <xdr:cNvPr id="410" name="フローチャート: 判断 409">
          <a:extLst>
            <a:ext uri="{FF2B5EF4-FFF2-40B4-BE49-F238E27FC236}">
              <a16:creationId xmlns:a16="http://schemas.microsoft.com/office/drawing/2014/main" id="{00000000-0008-0000-0F00-00009A010000}"/>
            </a:ext>
          </a:extLst>
        </xdr:cNvPr>
        <xdr:cNvSpPr/>
      </xdr:nvSpPr>
      <xdr:spPr>
        <a:xfrm>
          <a:off x="10426700" y="1805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64263</xdr:rowOff>
    </xdr:from>
    <xdr:to>
      <xdr:col>50</xdr:col>
      <xdr:colOff>165100</xdr:colOff>
      <xdr:row>105</xdr:row>
      <xdr:rowOff>165863</xdr:rowOff>
    </xdr:to>
    <xdr:sp macro="" textlink="">
      <xdr:nvSpPr>
        <xdr:cNvPr id="411" name="フローチャート: 判断 410">
          <a:extLst>
            <a:ext uri="{FF2B5EF4-FFF2-40B4-BE49-F238E27FC236}">
              <a16:creationId xmlns:a16="http://schemas.microsoft.com/office/drawing/2014/main" id="{00000000-0008-0000-0F00-00009B010000}"/>
            </a:ext>
          </a:extLst>
        </xdr:cNvPr>
        <xdr:cNvSpPr/>
      </xdr:nvSpPr>
      <xdr:spPr>
        <a:xfrm>
          <a:off x="95885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36830</xdr:rowOff>
    </xdr:from>
    <xdr:to>
      <xdr:col>46</xdr:col>
      <xdr:colOff>38100</xdr:colOff>
      <xdr:row>105</xdr:row>
      <xdr:rowOff>138430</xdr:rowOff>
    </xdr:to>
    <xdr:sp macro="" textlink="">
      <xdr:nvSpPr>
        <xdr:cNvPr id="412" name="フローチャート: 判断 411">
          <a:extLst>
            <a:ext uri="{FF2B5EF4-FFF2-40B4-BE49-F238E27FC236}">
              <a16:creationId xmlns:a16="http://schemas.microsoft.com/office/drawing/2014/main" id="{00000000-0008-0000-0F00-00009C010000}"/>
            </a:ext>
          </a:extLst>
        </xdr:cNvPr>
        <xdr:cNvSpPr/>
      </xdr:nvSpPr>
      <xdr:spPr>
        <a:xfrm>
          <a:off x="8699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41402</xdr:rowOff>
    </xdr:from>
    <xdr:to>
      <xdr:col>41</xdr:col>
      <xdr:colOff>101600</xdr:colOff>
      <xdr:row>105</xdr:row>
      <xdr:rowOff>143002</xdr:rowOff>
    </xdr:to>
    <xdr:sp macro="" textlink="">
      <xdr:nvSpPr>
        <xdr:cNvPr id="413" name="フローチャート: 判断 412">
          <a:extLst>
            <a:ext uri="{FF2B5EF4-FFF2-40B4-BE49-F238E27FC236}">
              <a16:creationId xmlns:a16="http://schemas.microsoft.com/office/drawing/2014/main" id="{00000000-0008-0000-0F00-00009D010000}"/>
            </a:ext>
          </a:extLst>
        </xdr:cNvPr>
        <xdr:cNvSpPr/>
      </xdr:nvSpPr>
      <xdr:spPr>
        <a:xfrm>
          <a:off x="7810500" y="1804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00000000-0008-0000-0F00-00009E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0000000-0008-0000-0F00-00009F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0000000-0008-0000-0F00-0000A0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0000000-0008-0000-0F00-0000A1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00000000-0008-0000-0F00-0000A2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18542</xdr:rowOff>
    </xdr:from>
    <xdr:to>
      <xdr:col>55</xdr:col>
      <xdr:colOff>50800</xdr:colOff>
      <xdr:row>107</xdr:row>
      <xdr:rowOff>120142</xdr:rowOff>
    </xdr:to>
    <xdr:sp macro="" textlink="">
      <xdr:nvSpPr>
        <xdr:cNvPr id="419" name="楕円 418">
          <a:extLst>
            <a:ext uri="{FF2B5EF4-FFF2-40B4-BE49-F238E27FC236}">
              <a16:creationId xmlns:a16="http://schemas.microsoft.com/office/drawing/2014/main" id="{00000000-0008-0000-0F00-0000A3010000}"/>
            </a:ext>
          </a:extLst>
        </xdr:cNvPr>
        <xdr:cNvSpPr/>
      </xdr:nvSpPr>
      <xdr:spPr>
        <a:xfrm>
          <a:off x="10426700" y="1836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104919</xdr:rowOff>
    </xdr:from>
    <xdr:ext cx="469744" cy="259045"/>
    <xdr:sp macro="" textlink="">
      <xdr:nvSpPr>
        <xdr:cNvPr id="420" name="【市民会館】&#10;一人当たり面積該当値テキスト">
          <a:extLst>
            <a:ext uri="{FF2B5EF4-FFF2-40B4-BE49-F238E27FC236}">
              <a16:creationId xmlns:a16="http://schemas.microsoft.com/office/drawing/2014/main" id="{00000000-0008-0000-0F00-0000A4010000}"/>
            </a:ext>
          </a:extLst>
        </xdr:cNvPr>
        <xdr:cNvSpPr txBox="1"/>
      </xdr:nvSpPr>
      <xdr:spPr>
        <a:xfrm>
          <a:off x="10515600" y="18278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18542</xdr:rowOff>
    </xdr:from>
    <xdr:to>
      <xdr:col>50</xdr:col>
      <xdr:colOff>165100</xdr:colOff>
      <xdr:row>107</xdr:row>
      <xdr:rowOff>120142</xdr:rowOff>
    </xdr:to>
    <xdr:sp macro="" textlink="">
      <xdr:nvSpPr>
        <xdr:cNvPr id="421" name="楕円 420">
          <a:extLst>
            <a:ext uri="{FF2B5EF4-FFF2-40B4-BE49-F238E27FC236}">
              <a16:creationId xmlns:a16="http://schemas.microsoft.com/office/drawing/2014/main" id="{00000000-0008-0000-0F00-0000A5010000}"/>
            </a:ext>
          </a:extLst>
        </xdr:cNvPr>
        <xdr:cNvSpPr/>
      </xdr:nvSpPr>
      <xdr:spPr>
        <a:xfrm>
          <a:off x="9588500" y="1836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69342</xdr:rowOff>
    </xdr:from>
    <xdr:to>
      <xdr:col>55</xdr:col>
      <xdr:colOff>0</xdr:colOff>
      <xdr:row>107</xdr:row>
      <xdr:rowOff>69342</xdr:rowOff>
    </xdr:to>
    <xdr:cxnSp macro="">
      <xdr:nvCxnSpPr>
        <xdr:cNvPr id="422" name="直線コネクタ 421">
          <a:extLst>
            <a:ext uri="{FF2B5EF4-FFF2-40B4-BE49-F238E27FC236}">
              <a16:creationId xmlns:a16="http://schemas.microsoft.com/office/drawing/2014/main" id="{00000000-0008-0000-0F00-0000A6010000}"/>
            </a:ext>
          </a:extLst>
        </xdr:cNvPr>
        <xdr:cNvCxnSpPr/>
      </xdr:nvCxnSpPr>
      <xdr:spPr>
        <a:xfrm>
          <a:off x="9639300" y="184144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13970</xdr:rowOff>
    </xdr:from>
    <xdr:to>
      <xdr:col>46</xdr:col>
      <xdr:colOff>38100</xdr:colOff>
      <xdr:row>107</xdr:row>
      <xdr:rowOff>115570</xdr:rowOff>
    </xdr:to>
    <xdr:sp macro="" textlink="">
      <xdr:nvSpPr>
        <xdr:cNvPr id="423" name="楕円 422">
          <a:extLst>
            <a:ext uri="{FF2B5EF4-FFF2-40B4-BE49-F238E27FC236}">
              <a16:creationId xmlns:a16="http://schemas.microsoft.com/office/drawing/2014/main" id="{00000000-0008-0000-0F00-0000A7010000}"/>
            </a:ext>
          </a:extLst>
        </xdr:cNvPr>
        <xdr:cNvSpPr/>
      </xdr:nvSpPr>
      <xdr:spPr>
        <a:xfrm>
          <a:off x="86995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64770</xdr:rowOff>
    </xdr:from>
    <xdr:to>
      <xdr:col>50</xdr:col>
      <xdr:colOff>114300</xdr:colOff>
      <xdr:row>107</xdr:row>
      <xdr:rowOff>69342</xdr:rowOff>
    </xdr:to>
    <xdr:cxnSp macro="">
      <xdr:nvCxnSpPr>
        <xdr:cNvPr id="424" name="直線コネクタ 423">
          <a:extLst>
            <a:ext uri="{FF2B5EF4-FFF2-40B4-BE49-F238E27FC236}">
              <a16:creationId xmlns:a16="http://schemas.microsoft.com/office/drawing/2014/main" id="{00000000-0008-0000-0F00-0000A8010000}"/>
            </a:ext>
          </a:extLst>
        </xdr:cNvPr>
        <xdr:cNvCxnSpPr/>
      </xdr:nvCxnSpPr>
      <xdr:spPr>
        <a:xfrm>
          <a:off x="8750300" y="184099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10940</xdr:rowOff>
    </xdr:from>
    <xdr:ext cx="469744" cy="259045"/>
    <xdr:sp macro="" textlink="">
      <xdr:nvSpPr>
        <xdr:cNvPr id="425" name="n_1aveValue【市民会館】&#10;一人当たり面積">
          <a:extLst>
            <a:ext uri="{FF2B5EF4-FFF2-40B4-BE49-F238E27FC236}">
              <a16:creationId xmlns:a16="http://schemas.microsoft.com/office/drawing/2014/main" id="{00000000-0008-0000-0F00-0000A9010000}"/>
            </a:ext>
          </a:extLst>
        </xdr:cNvPr>
        <xdr:cNvSpPr txBox="1"/>
      </xdr:nvSpPr>
      <xdr:spPr>
        <a:xfrm>
          <a:off x="9391727" y="1784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154957</xdr:rowOff>
    </xdr:from>
    <xdr:ext cx="469744" cy="259045"/>
    <xdr:sp macro="" textlink="">
      <xdr:nvSpPr>
        <xdr:cNvPr id="426" name="n_2aveValue【市民会館】&#10;一人当たり面積">
          <a:extLst>
            <a:ext uri="{FF2B5EF4-FFF2-40B4-BE49-F238E27FC236}">
              <a16:creationId xmlns:a16="http://schemas.microsoft.com/office/drawing/2014/main" id="{00000000-0008-0000-0F00-0000AA010000}"/>
            </a:ext>
          </a:extLst>
        </xdr:cNvPr>
        <xdr:cNvSpPr txBox="1"/>
      </xdr:nvSpPr>
      <xdr:spPr>
        <a:xfrm>
          <a:off x="8515427"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159529</xdr:rowOff>
    </xdr:from>
    <xdr:ext cx="469744" cy="259045"/>
    <xdr:sp macro="" textlink="">
      <xdr:nvSpPr>
        <xdr:cNvPr id="427" name="n_3aveValue【市民会館】&#10;一人当たり面積">
          <a:extLst>
            <a:ext uri="{FF2B5EF4-FFF2-40B4-BE49-F238E27FC236}">
              <a16:creationId xmlns:a16="http://schemas.microsoft.com/office/drawing/2014/main" id="{00000000-0008-0000-0F00-0000AB010000}"/>
            </a:ext>
          </a:extLst>
        </xdr:cNvPr>
        <xdr:cNvSpPr txBox="1"/>
      </xdr:nvSpPr>
      <xdr:spPr>
        <a:xfrm>
          <a:off x="7626427" y="17818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111269</xdr:rowOff>
    </xdr:from>
    <xdr:ext cx="469744" cy="259045"/>
    <xdr:sp macro="" textlink="">
      <xdr:nvSpPr>
        <xdr:cNvPr id="428" name="n_1mainValue【市民会館】&#10;一人当たり面積">
          <a:extLst>
            <a:ext uri="{FF2B5EF4-FFF2-40B4-BE49-F238E27FC236}">
              <a16:creationId xmlns:a16="http://schemas.microsoft.com/office/drawing/2014/main" id="{00000000-0008-0000-0F00-0000AC010000}"/>
            </a:ext>
          </a:extLst>
        </xdr:cNvPr>
        <xdr:cNvSpPr txBox="1"/>
      </xdr:nvSpPr>
      <xdr:spPr>
        <a:xfrm>
          <a:off x="9391727" y="1845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106697</xdr:rowOff>
    </xdr:from>
    <xdr:ext cx="469744" cy="259045"/>
    <xdr:sp macro="" textlink="">
      <xdr:nvSpPr>
        <xdr:cNvPr id="429" name="n_2mainValue【市民会館】&#10;一人当たり面積">
          <a:extLst>
            <a:ext uri="{FF2B5EF4-FFF2-40B4-BE49-F238E27FC236}">
              <a16:creationId xmlns:a16="http://schemas.microsoft.com/office/drawing/2014/main" id="{00000000-0008-0000-0F00-0000AD010000}"/>
            </a:ext>
          </a:extLst>
        </xdr:cNvPr>
        <xdr:cNvSpPr txBox="1"/>
      </xdr:nvSpPr>
      <xdr:spPr>
        <a:xfrm>
          <a:off x="8515427" y="1845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30" name="正方形/長方形 429">
          <a:extLst>
            <a:ext uri="{FF2B5EF4-FFF2-40B4-BE49-F238E27FC236}">
              <a16:creationId xmlns:a16="http://schemas.microsoft.com/office/drawing/2014/main" id="{00000000-0008-0000-0F00-0000AE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31" name="正方形/長方形 430">
          <a:extLst>
            <a:ext uri="{FF2B5EF4-FFF2-40B4-BE49-F238E27FC236}">
              <a16:creationId xmlns:a16="http://schemas.microsoft.com/office/drawing/2014/main" id="{00000000-0008-0000-0F00-0000AF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32" name="正方形/長方形 431">
          <a:extLst>
            <a:ext uri="{FF2B5EF4-FFF2-40B4-BE49-F238E27FC236}">
              <a16:creationId xmlns:a16="http://schemas.microsoft.com/office/drawing/2014/main" id="{00000000-0008-0000-0F00-0000B0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33" name="正方形/長方形 432">
          <a:extLst>
            <a:ext uri="{FF2B5EF4-FFF2-40B4-BE49-F238E27FC236}">
              <a16:creationId xmlns:a16="http://schemas.microsoft.com/office/drawing/2014/main" id="{00000000-0008-0000-0F00-0000B1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4" name="正方形/長方形 433">
          <a:extLst>
            <a:ext uri="{FF2B5EF4-FFF2-40B4-BE49-F238E27FC236}">
              <a16:creationId xmlns:a16="http://schemas.microsoft.com/office/drawing/2014/main" id="{00000000-0008-0000-0F00-0000B2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5" name="正方形/長方形 434">
          <a:extLst>
            <a:ext uri="{FF2B5EF4-FFF2-40B4-BE49-F238E27FC236}">
              <a16:creationId xmlns:a16="http://schemas.microsoft.com/office/drawing/2014/main" id="{00000000-0008-0000-0F00-0000B3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6" name="正方形/長方形 435">
          <a:extLst>
            <a:ext uri="{FF2B5EF4-FFF2-40B4-BE49-F238E27FC236}">
              <a16:creationId xmlns:a16="http://schemas.microsoft.com/office/drawing/2014/main" id="{00000000-0008-0000-0F00-0000B4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7" name="正方形/長方形 436">
          <a:extLst>
            <a:ext uri="{FF2B5EF4-FFF2-40B4-BE49-F238E27FC236}">
              <a16:creationId xmlns:a16="http://schemas.microsoft.com/office/drawing/2014/main" id="{00000000-0008-0000-0F00-0000B5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8" name="テキスト ボックス 437">
          <a:extLst>
            <a:ext uri="{FF2B5EF4-FFF2-40B4-BE49-F238E27FC236}">
              <a16:creationId xmlns:a16="http://schemas.microsoft.com/office/drawing/2014/main" id="{00000000-0008-0000-0F00-0000B6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9" name="直線コネクタ 438">
          <a:extLst>
            <a:ext uri="{FF2B5EF4-FFF2-40B4-BE49-F238E27FC236}">
              <a16:creationId xmlns:a16="http://schemas.microsoft.com/office/drawing/2014/main" id="{00000000-0008-0000-0F00-0000B7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40" name="直線コネクタ 439">
          <a:extLst>
            <a:ext uri="{FF2B5EF4-FFF2-40B4-BE49-F238E27FC236}">
              <a16:creationId xmlns:a16="http://schemas.microsoft.com/office/drawing/2014/main" id="{00000000-0008-0000-0F00-0000B8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41" name="テキスト ボックス 440">
          <a:extLst>
            <a:ext uri="{FF2B5EF4-FFF2-40B4-BE49-F238E27FC236}">
              <a16:creationId xmlns:a16="http://schemas.microsoft.com/office/drawing/2014/main" id="{00000000-0008-0000-0F00-0000B901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42" name="直線コネクタ 441">
          <a:extLst>
            <a:ext uri="{FF2B5EF4-FFF2-40B4-BE49-F238E27FC236}">
              <a16:creationId xmlns:a16="http://schemas.microsoft.com/office/drawing/2014/main" id="{00000000-0008-0000-0F00-0000BA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43" name="テキスト ボックス 442">
          <a:extLst>
            <a:ext uri="{FF2B5EF4-FFF2-40B4-BE49-F238E27FC236}">
              <a16:creationId xmlns:a16="http://schemas.microsoft.com/office/drawing/2014/main" id="{00000000-0008-0000-0F00-0000BB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44" name="直線コネクタ 443">
          <a:extLst>
            <a:ext uri="{FF2B5EF4-FFF2-40B4-BE49-F238E27FC236}">
              <a16:creationId xmlns:a16="http://schemas.microsoft.com/office/drawing/2014/main" id="{00000000-0008-0000-0F00-0000BC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45" name="テキスト ボックス 444">
          <a:extLst>
            <a:ext uri="{FF2B5EF4-FFF2-40B4-BE49-F238E27FC236}">
              <a16:creationId xmlns:a16="http://schemas.microsoft.com/office/drawing/2014/main" id="{00000000-0008-0000-0F00-0000BD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46" name="直線コネクタ 445">
          <a:extLst>
            <a:ext uri="{FF2B5EF4-FFF2-40B4-BE49-F238E27FC236}">
              <a16:creationId xmlns:a16="http://schemas.microsoft.com/office/drawing/2014/main" id="{00000000-0008-0000-0F00-0000BE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47" name="テキスト ボックス 446">
          <a:extLst>
            <a:ext uri="{FF2B5EF4-FFF2-40B4-BE49-F238E27FC236}">
              <a16:creationId xmlns:a16="http://schemas.microsoft.com/office/drawing/2014/main" id="{00000000-0008-0000-0F00-0000BF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48" name="直線コネクタ 447">
          <a:extLst>
            <a:ext uri="{FF2B5EF4-FFF2-40B4-BE49-F238E27FC236}">
              <a16:creationId xmlns:a16="http://schemas.microsoft.com/office/drawing/2014/main" id="{00000000-0008-0000-0F00-0000C0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49" name="テキスト ボックス 448">
          <a:extLst>
            <a:ext uri="{FF2B5EF4-FFF2-40B4-BE49-F238E27FC236}">
              <a16:creationId xmlns:a16="http://schemas.microsoft.com/office/drawing/2014/main" id="{00000000-0008-0000-0F00-0000C1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50" name="直線コネクタ 449">
          <a:extLst>
            <a:ext uri="{FF2B5EF4-FFF2-40B4-BE49-F238E27FC236}">
              <a16:creationId xmlns:a16="http://schemas.microsoft.com/office/drawing/2014/main" id="{00000000-0008-0000-0F00-0000C2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51" name="テキスト ボックス 450">
          <a:extLst>
            <a:ext uri="{FF2B5EF4-FFF2-40B4-BE49-F238E27FC236}">
              <a16:creationId xmlns:a16="http://schemas.microsoft.com/office/drawing/2014/main" id="{00000000-0008-0000-0F00-0000C301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52" name="直線コネクタ 451">
          <a:extLst>
            <a:ext uri="{FF2B5EF4-FFF2-40B4-BE49-F238E27FC236}">
              <a16:creationId xmlns:a16="http://schemas.microsoft.com/office/drawing/2014/main" id="{00000000-0008-0000-0F00-0000C4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53" name="テキスト ボックス 452">
          <a:extLst>
            <a:ext uri="{FF2B5EF4-FFF2-40B4-BE49-F238E27FC236}">
              <a16:creationId xmlns:a16="http://schemas.microsoft.com/office/drawing/2014/main" id="{00000000-0008-0000-0F00-0000C5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54" name="【一般廃棄物処理施設】&#10;有形固定資産減価償却率グラフ枠">
          <a:extLst>
            <a:ext uri="{FF2B5EF4-FFF2-40B4-BE49-F238E27FC236}">
              <a16:creationId xmlns:a16="http://schemas.microsoft.com/office/drawing/2014/main" id="{00000000-0008-0000-0F00-0000C6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68036</xdr:rowOff>
    </xdr:from>
    <xdr:to>
      <xdr:col>85</xdr:col>
      <xdr:colOff>126364</xdr:colOff>
      <xdr:row>42</xdr:row>
      <xdr:rowOff>82731</xdr:rowOff>
    </xdr:to>
    <xdr:cxnSp macro="">
      <xdr:nvCxnSpPr>
        <xdr:cNvPr id="455" name="直線コネクタ 454">
          <a:extLst>
            <a:ext uri="{FF2B5EF4-FFF2-40B4-BE49-F238E27FC236}">
              <a16:creationId xmlns:a16="http://schemas.microsoft.com/office/drawing/2014/main" id="{00000000-0008-0000-0F00-0000C7010000}"/>
            </a:ext>
          </a:extLst>
        </xdr:cNvPr>
        <xdr:cNvCxnSpPr/>
      </xdr:nvCxnSpPr>
      <xdr:spPr>
        <a:xfrm flipV="1">
          <a:off x="16318864" y="5725886"/>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86558</xdr:rowOff>
    </xdr:from>
    <xdr:ext cx="340478" cy="259045"/>
    <xdr:sp macro="" textlink="">
      <xdr:nvSpPr>
        <xdr:cNvPr id="456" name="【一般廃棄物処理施設】&#10;有形固定資産減価償却率最小値テキスト">
          <a:extLst>
            <a:ext uri="{FF2B5EF4-FFF2-40B4-BE49-F238E27FC236}">
              <a16:creationId xmlns:a16="http://schemas.microsoft.com/office/drawing/2014/main" id="{00000000-0008-0000-0F00-0000C8010000}"/>
            </a:ext>
          </a:extLst>
        </xdr:cNvPr>
        <xdr:cNvSpPr txBox="1"/>
      </xdr:nvSpPr>
      <xdr:spPr>
        <a:xfrm>
          <a:off x="16357600" y="72874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82731</xdr:rowOff>
    </xdr:from>
    <xdr:to>
      <xdr:col>86</xdr:col>
      <xdr:colOff>25400</xdr:colOff>
      <xdr:row>42</xdr:row>
      <xdr:rowOff>82731</xdr:rowOff>
    </xdr:to>
    <xdr:cxnSp macro="">
      <xdr:nvCxnSpPr>
        <xdr:cNvPr id="457" name="直線コネクタ 456">
          <a:extLst>
            <a:ext uri="{FF2B5EF4-FFF2-40B4-BE49-F238E27FC236}">
              <a16:creationId xmlns:a16="http://schemas.microsoft.com/office/drawing/2014/main" id="{00000000-0008-0000-0F00-0000C9010000}"/>
            </a:ext>
          </a:extLst>
        </xdr:cNvPr>
        <xdr:cNvCxnSpPr/>
      </xdr:nvCxnSpPr>
      <xdr:spPr>
        <a:xfrm>
          <a:off x="16230600" y="728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14713</xdr:rowOff>
    </xdr:from>
    <xdr:ext cx="405111" cy="259045"/>
    <xdr:sp macro="" textlink="">
      <xdr:nvSpPr>
        <xdr:cNvPr id="458" name="【一般廃棄物処理施設】&#10;有形固定資産減価償却率最大値テキスト">
          <a:extLst>
            <a:ext uri="{FF2B5EF4-FFF2-40B4-BE49-F238E27FC236}">
              <a16:creationId xmlns:a16="http://schemas.microsoft.com/office/drawing/2014/main" id="{00000000-0008-0000-0F00-0000CA010000}"/>
            </a:ext>
          </a:extLst>
        </xdr:cNvPr>
        <xdr:cNvSpPr txBox="1"/>
      </xdr:nvSpPr>
      <xdr:spPr>
        <a:xfrm>
          <a:off x="16357600" y="5501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68036</xdr:rowOff>
    </xdr:from>
    <xdr:to>
      <xdr:col>86</xdr:col>
      <xdr:colOff>25400</xdr:colOff>
      <xdr:row>33</xdr:row>
      <xdr:rowOff>68036</xdr:rowOff>
    </xdr:to>
    <xdr:cxnSp macro="">
      <xdr:nvCxnSpPr>
        <xdr:cNvPr id="459" name="直線コネクタ 458">
          <a:extLst>
            <a:ext uri="{FF2B5EF4-FFF2-40B4-BE49-F238E27FC236}">
              <a16:creationId xmlns:a16="http://schemas.microsoft.com/office/drawing/2014/main" id="{00000000-0008-0000-0F00-0000CB010000}"/>
            </a:ext>
          </a:extLst>
        </xdr:cNvPr>
        <xdr:cNvCxnSpPr/>
      </xdr:nvCxnSpPr>
      <xdr:spPr>
        <a:xfrm>
          <a:off x="16230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58074</xdr:rowOff>
    </xdr:from>
    <xdr:ext cx="405111" cy="259045"/>
    <xdr:sp macro="" textlink="">
      <xdr:nvSpPr>
        <xdr:cNvPr id="460" name="【一般廃棄物処理施設】&#10;有形固定資産減価償却率平均値テキスト">
          <a:extLst>
            <a:ext uri="{FF2B5EF4-FFF2-40B4-BE49-F238E27FC236}">
              <a16:creationId xmlns:a16="http://schemas.microsoft.com/office/drawing/2014/main" id="{00000000-0008-0000-0F00-0000CC010000}"/>
            </a:ext>
          </a:extLst>
        </xdr:cNvPr>
        <xdr:cNvSpPr txBox="1"/>
      </xdr:nvSpPr>
      <xdr:spPr>
        <a:xfrm>
          <a:off x="16357600" y="60588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35197</xdr:rowOff>
    </xdr:from>
    <xdr:to>
      <xdr:col>85</xdr:col>
      <xdr:colOff>177800</xdr:colOff>
      <xdr:row>36</xdr:row>
      <xdr:rowOff>136797</xdr:rowOff>
    </xdr:to>
    <xdr:sp macro="" textlink="">
      <xdr:nvSpPr>
        <xdr:cNvPr id="461" name="フローチャート: 判断 460">
          <a:extLst>
            <a:ext uri="{FF2B5EF4-FFF2-40B4-BE49-F238E27FC236}">
              <a16:creationId xmlns:a16="http://schemas.microsoft.com/office/drawing/2014/main" id="{00000000-0008-0000-0F00-0000CD010000}"/>
            </a:ext>
          </a:extLst>
        </xdr:cNvPr>
        <xdr:cNvSpPr/>
      </xdr:nvSpPr>
      <xdr:spPr>
        <a:xfrm>
          <a:off x="16268700" y="620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84183</xdr:rowOff>
    </xdr:from>
    <xdr:to>
      <xdr:col>81</xdr:col>
      <xdr:colOff>101600</xdr:colOff>
      <xdr:row>36</xdr:row>
      <xdr:rowOff>14333</xdr:rowOff>
    </xdr:to>
    <xdr:sp macro="" textlink="">
      <xdr:nvSpPr>
        <xdr:cNvPr id="462" name="フローチャート: 判断 461">
          <a:extLst>
            <a:ext uri="{FF2B5EF4-FFF2-40B4-BE49-F238E27FC236}">
              <a16:creationId xmlns:a16="http://schemas.microsoft.com/office/drawing/2014/main" id="{00000000-0008-0000-0F00-0000CE010000}"/>
            </a:ext>
          </a:extLst>
        </xdr:cNvPr>
        <xdr:cNvSpPr/>
      </xdr:nvSpPr>
      <xdr:spPr>
        <a:xfrm>
          <a:off x="15430500" y="6084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131536</xdr:rowOff>
    </xdr:from>
    <xdr:to>
      <xdr:col>76</xdr:col>
      <xdr:colOff>165100</xdr:colOff>
      <xdr:row>36</xdr:row>
      <xdr:rowOff>61686</xdr:rowOff>
    </xdr:to>
    <xdr:sp macro="" textlink="">
      <xdr:nvSpPr>
        <xdr:cNvPr id="463" name="フローチャート: 判断 462">
          <a:extLst>
            <a:ext uri="{FF2B5EF4-FFF2-40B4-BE49-F238E27FC236}">
              <a16:creationId xmlns:a16="http://schemas.microsoft.com/office/drawing/2014/main" id="{00000000-0008-0000-0F00-0000CF010000}"/>
            </a:ext>
          </a:extLst>
        </xdr:cNvPr>
        <xdr:cNvSpPr/>
      </xdr:nvSpPr>
      <xdr:spPr>
        <a:xfrm>
          <a:off x="14541500" y="613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58057</xdr:rowOff>
    </xdr:from>
    <xdr:to>
      <xdr:col>72</xdr:col>
      <xdr:colOff>38100</xdr:colOff>
      <xdr:row>36</xdr:row>
      <xdr:rowOff>159657</xdr:rowOff>
    </xdr:to>
    <xdr:sp macro="" textlink="">
      <xdr:nvSpPr>
        <xdr:cNvPr id="464" name="フローチャート: 判断 463">
          <a:extLst>
            <a:ext uri="{FF2B5EF4-FFF2-40B4-BE49-F238E27FC236}">
              <a16:creationId xmlns:a16="http://schemas.microsoft.com/office/drawing/2014/main" id="{00000000-0008-0000-0F00-0000D0010000}"/>
            </a:ext>
          </a:extLst>
        </xdr:cNvPr>
        <xdr:cNvSpPr/>
      </xdr:nvSpPr>
      <xdr:spPr>
        <a:xfrm>
          <a:off x="13652500" y="623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65" name="テキスト ボックス 464">
          <a:extLst>
            <a:ext uri="{FF2B5EF4-FFF2-40B4-BE49-F238E27FC236}">
              <a16:creationId xmlns:a16="http://schemas.microsoft.com/office/drawing/2014/main" id="{00000000-0008-0000-0F00-0000D1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6" name="テキスト ボックス 465">
          <a:extLst>
            <a:ext uri="{FF2B5EF4-FFF2-40B4-BE49-F238E27FC236}">
              <a16:creationId xmlns:a16="http://schemas.microsoft.com/office/drawing/2014/main" id="{00000000-0008-0000-0F00-0000D2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7" name="テキスト ボックス 466">
          <a:extLst>
            <a:ext uri="{FF2B5EF4-FFF2-40B4-BE49-F238E27FC236}">
              <a16:creationId xmlns:a16="http://schemas.microsoft.com/office/drawing/2014/main" id="{00000000-0008-0000-0F00-0000D3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8" name="テキスト ボックス 467">
          <a:extLst>
            <a:ext uri="{FF2B5EF4-FFF2-40B4-BE49-F238E27FC236}">
              <a16:creationId xmlns:a16="http://schemas.microsoft.com/office/drawing/2014/main" id="{00000000-0008-0000-0F00-0000D4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9" name="テキスト ボックス 468">
          <a:extLst>
            <a:ext uri="{FF2B5EF4-FFF2-40B4-BE49-F238E27FC236}">
              <a16:creationId xmlns:a16="http://schemas.microsoft.com/office/drawing/2014/main" id="{00000000-0008-0000-0F00-0000D5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142966</xdr:rowOff>
    </xdr:from>
    <xdr:to>
      <xdr:col>85</xdr:col>
      <xdr:colOff>177800</xdr:colOff>
      <xdr:row>40</xdr:row>
      <xdr:rowOff>73116</xdr:rowOff>
    </xdr:to>
    <xdr:sp macro="" textlink="">
      <xdr:nvSpPr>
        <xdr:cNvPr id="470" name="楕円 469">
          <a:extLst>
            <a:ext uri="{FF2B5EF4-FFF2-40B4-BE49-F238E27FC236}">
              <a16:creationId xmlns:a16="http://schemas.microsoft.com/office/drawing/2014/main" id="{00000000-0008-0000-0F00-0000D6010000}"/>
            </a:ext>
          </a:extLst>
        </xdr:cNvPr>
        <xdr:cNvSpPr/>
      </xdr:nvSpPr>
      <xdr:spPr>
        <a:xfrm>
          <a:off x="16268700" y="682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121393</xdr:rowOff>
    </xdr:from>
    <xdr:ext cx="405111" cy="259045"/>
    <xdr:sp macro="" textlink="">
      <xdr:nvSpPr>
        <xdr:cNvPr id="471" name="【一般廃棄物処理施設】&#10;有形固定資産減価償却率該当値テキスト">
          <a:extLst>
            <a:ext uri="{FF2B5EF4-FFF2-40B4-BE49-F238E27FC236}">
              <a16:creationId xmlns:a16="http://schemas.microsoft.com/office/drawing/2014/main" id="{00000000-0008-0000-0F00-0000D7010000}"/>
            </a:ext>
          </a:extLst>
        </xdr:cNvPr>
        <xdr:cNvSpPr txBox="1"/>
      </xdr:nvSpPr>
      <xdr:spPr>
        <a:xfrm>
          <a:off x="16357600" y="680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162560</xdr:rowOff>
    </xdr:from>
    <xdr:to>
      <xdr:col>81</xdr:col>
      <xdr:colOff>101600</xdr:colOff>
      <xdr:row>40</xdr:row>
      <xdr:rowOff>92710</xdr:rowOff>
    </xdr:to>
    <xdr:sp macro="" textlink="">
      <xdr:nvSpPr>
        <xdr:cNvPr id="472" name="楕円 471">
          <a:extLst>
            <a:ext uri="{FF2B5EF4-FFF2-40B4-BE49-F238E27FC236}">
              <a16:creationId xmlns:a16="http://schemas.microsoft.com/office/drawing/2014/main" id="{00000000-0008-0000-0F00-0000D8010000}"/>
            </a:ext>
          </a:extLst>
        </xdr:cNvPr>
        <xdr:cNvSpPr/>
      </xdr:nvSpPr>
      <xdr:spPr>
        <a:xfrm>
          <a:off x="15430500" y="6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22316</xdr:rowOff>
    </xdr:from>
    <xdr:to>
      <xdr:col>85</xdr:col>
      <xdr:colOff>127000</xdr:colOff>
      <xdr:row>40</xdr:row>
      <xdr:rowOff>41910</xdr:rowOff>
    </xdr:to>
    <xdr:cxnSp macro="">
      <xdr:nvCxnSpPr>
        <xdr:cNvPr id="473" name="直線コネクタ 472">
          <a:extLst>
            <a:ext uri="{FF2B5EF4-FFF2-40B4-BE49-F238E27FC236}">
              <a16:creationId xmlns:a16="http://schemas.microsoft.com/office/drawing/2014/main" id="{00000000-0008-0000-0F00-0000D9010000}"/>
            </a:ext>
          </a:extLst>
        </xdr:cNvPr>
        <xdr:cNvCxnSpPr/>
      </xdr:nvCxnSpPr>
      <xdr:spPr>
        <a:xfrm flipV="1">
          <a:off x="15481300" y="6880316"/>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113574</xdr:rowOff>
    </xdr:from>
    <xdr:to>
      <xdr:col>76</xdr:col>
      <xdr:colOff>165100</xdr:colOff>
      <xdr:row>40</xdr:row>
      <xdr:rowOff>43724</xdr:rowOff>
    </xdr:to>
    <xdr:sp macro="" textlink="">
      <xdr:nvSpPr>
        <xdr:cNvPr id="474" name="楕円 473">
          <a:extLst>
            <a:ext uri="{FF2B5EF4-FFF2-40B4-BE49-F238E27FC236}">
              <a16:creationId xmlns:a16="http://schemas.microsoft.com/office/drawing/2014/main" id="{00000000-0008-0000-0F00-0000DA010000}"/>
            </a:ext>
          </a:extLst>
        </xdr:cNvPr>
        <xdr:cNvSpPr/>
      </xdr:nvSpPr>
      <xdr:spPr>
        <a:xfrm>
          <a:off x="14541500" y="680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164374</xdr:rowOff>
    </xdr:from>
    <xdr:to>
      <xdr:col>81</xdr:col>
      <xdr:colOff>50800</xdr:colOff>
      <xdr:row>40</xdr:row>
      <xdr:rowOff>41910</xdr:rowOff>
    </xdr:to>
    <xdr:cxnSp macro="">
      <xdr:nvCxnSpPr>
        <xdr:cNvPr id="475" name="直線コネクタ 474">
          <a:extLst>
            <a:ext uri="{FF2B5EF4-FFF2-40B4-BE49-F238E27FC236}">
              <a16:creationId xmlns:a16="http://schemas.microsoft.com/office/drawing/2014/main" id="{00000000-0008-0000-0F00-0000DB010000}"/>
            </a:ext>
          </a:extLst>
        </xdr:cNvPr>
        <xdr:cNvCxnSpPr/>
      </xdr:nvCxnSpPr>
      <xdr:spPr>
        <a:xfrm>
          <a:off x="14592300" y="6850924"/>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30860</xdr:rowOff>
    </xdr:from>
    <xdr:ext cx="405111" cy="259045"/>
    <xdr:sp macro="" textlink="">
      <xdr:nvSpPr>
        <xdr:cNvPr id="476" name="n_1aveValue【一般廃棄物処理施設】&#10;有形固定資産減価償却率">
          <a:extLst>
            <a:ext uri="{FF2B5EF4-FFF2-40B4-BE49-F238E27FC236}">
              <a16:creationId xmlns:a16="http://schemas.microsoft.com/office/drawing/2014/main" id="{00000000-0008-0000-0F00-0000DC010000}"/>
            </a:ext>
          </a:extLst>
        </xdr:cNvPr>
        <xdr:cNvSpPr txBox="1"/>
      </xdr:nvSpPr>
      <xdr:spPr>
        <a:xfrm>
          <a:off x="15266044" y="5860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78213</xdr:rowOff>
    </xdr:from>
    <xdr:ext cx="405111" cy="259045"/>
    <xdr:sp macro="" textlink="">
      <xdr:nvSpPr>
        <xdr:cNvPr id="477" name="n_2aveValue【一般廃棄物処理施設】&#10;有形固定資産減価償却率">
          <a:extLst>
            <a:ext uri="{FF2B5EF4-FFF2-40B4-BE49-F238E27FC236}">
              <a16:creationId xmlns:a16="http://schemas.microsoft.com/office/drawing/2014/main" id="{00000000-0008-0000-0F00-0000DD010000}"/>
            </a:ext>
          </a:extLst>
        </xdr:cNvPr>
        <xdr:cNvSpPr txBox="1"/>
      </xdr:nvSpPr>
      <xdr:spPr>
        <a:xfrm>
          <a:off x="14389744" y="590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4734</xdr:rowOff>
    </xdr:from>
    <xdr:ext cx="405111" cy="259045"/>
    <xdr:sp macro="" textlink="">
      <xdr:nvSpPr>
        <xdr:cNvPr id="478" name="n_3aveValue【一般廃棄物処理施設】&#10;有形固定資産減価償却率">
          <a:extLst>
            <a:ext uri="{FF2B5EF4-FFF2-40B4-BE49-F238E27FC236}">
              <a16:creationId xmlns:a16="http://schemas.microsoft.com/office/drawing/2014/main" id="{00000000-0008-0000-0F00-0000DE010000}"/>
            </a:ext>
          </a:extLst>
        </xdr:cNvPr>
        <xdr:cNvSpPr txBox="1"/>
      </xdr:nvSpPr>
      <xdr:spPr>
        <a:xfrm>
          <a:off x="13500744" y="600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83837</xdr:rowOff>
    </xdr:from>
    <xdr:ext cx="405111" cy="259045"/>
    <xdr:sp macro="" textlink="">
      <xdr:nvSpPr>
        <xdr:cNvPr id="479" name="n_1mainValue【一般廃棄物処理施設】&#10;有形固定資産減価償却率">
          <a:extLst>
            <a:ext uri="{FF2B5EF4-FFF2-40B4-BE49-F238E27FC236}">
              <a16:creationId xmlns:a16="http://schemas.microsoft.com/office/drawing/2014/main" id="{00000000-0008-0000-0F00-0000DF010000}"/>
            </a:ext>
          </a:extLst>
        </xdr:cNvPr>
        <xdr:cNvSpPr txBox="1"/>
      </xdr:nvSpPr>
      <xdr:spPr>
        <a:xfrm>
          <a:off x="15266044" y="694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34851</xdr:rowOff>
    </xdr:from>
    <xdr:ext cx="405111" cy="259045"/>
    <xdr:sp macro="" textlink="">
      <xdr:nvSpPr>
        <xdr:cNvPr id="480" name="n_2mainValue【一般廃棄物処理施設】&#10;有形固定資産減価償却率">
          <a:extLst>
            <a:ext uri="{FF2B5EF4-FFF2-40B4-BE49-F238E27FC236}">
              <a16:creationId xmlns:a16="http://schemas.microsoft.com/office/drawing/2014/main" id="{00000000-0008-0000-0F00-0000E0010000}"/>
            </a:ext>
          </a:extLst>
        </xdr:cNvPr>
        <xdr:cNvSpPr txBox="1"/>
      </xdr:nvSpPr>
      <xdr:spPr>
        <a:xfrm>
          <a:off x="14389744" y="6892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81" name="正方形/長方形 480">
          <a:extLst>
            <a:ext uri="{FF2B5EF4-FFF2-40B4-BE49-F238E27FC236}">
              <a16:creationId xmlns:a16="http://schemas.microsoft.com/office/drawing/2014/main" id="{00000000-0008-0000-0F00-0000E1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82" name="正方形/長方形 481">
          <a:extLst>
            <a:ext uri="{FF2B5EF4-FFF2-40B4-BE49-F238E27FC236}">
              <a16:creationId xmlns:a16="http://schemas.microsoft.com/office/drawing/2014/main" id="{00000000-0008-0000-0F00-0000E2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83" name="正方形/長方形 482">
          <a:extLst>
            <a:ext uri="{FF2B5EF4-FFF2-40B4-BE49-F238E27FC236}">
              <a16:creationId xmlns:a16="http://schemas.microsoft.com/office/drawing/2014/main" id="{00000000-0008-0000-0F00-0000E3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4" name="正方形/長方形 483">
          <a:extLst>
            <a:ext uri="{FF2B5EF4-FFF2-40B4-BE49-F238E27FC236}">
              <a16:creationId xmlns:a16="http://schemas.microsoft.com/office/drawing/2014/main" id="{00000000-0008-0000-0F00-0000E4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85" name="正方形/長方形 484">
          <a:extLst>
            <a:ext uri="{FF2B5EF4-FFF2-40B4-BE49-F238E27FC236}">
              <a16:creationId xmlns:a16="http://schemas.microsoft.com/office/drawing/2014/main" id="{00000000-0008-0000-0F00-0000E5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6" name="正方形/長方形 485">
          <a:extLst>
            <a:ext uri="{FF2B5EF4-FFF2-40B4-BE49-F238E27FC236}">
              <a16:creationId xmlns:a16="http://schemas.microsoft.com/office/drawing/2014/main" id="{00000000-0008-0000-0F00-0000E6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7" name="正方形/長方形 486">
          <a:extLst>
            <a:ext uri="{FF2B5EF4-FFF2-40B4-BE49-F238E27FC236}">
              <a16:creationId xmlns:a16="http://schemas.microsoft.com/office/drawing/2014/main" id="{00000000-0008-0000-0F00-0000E7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8" name="正方形/長方形 487">
          <a:extLst>
            <a:ext uri="{FF2B5EF4-FFF2-40B4-BE49-F238E27FC236}">
              <a16:creationId xmlns:a16="http://schemas.microsoft.com/office/drawing/2014/main" id="{00000000-0008-0000-0F00-0000E8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9" name="テキスト ボックス 488">
          <a:extLst>
            <a:ext uri="{FF2B5EF4-FFF2-40B4-BE49-F238E27FC236}">
              <a16:creationId xmlns:a16="http://schemas.microsoft.com/office/drawing/2014/main" id="{00000000-0008-0000-0F00-0000E9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90" name="直線コネクタ 489">
          <a:extLst>
            <a:ext uri="{FF2B5EF4-FFF2-40B4-BE49-F238E27FC236}">
              <a16:creationId xmlns:a16="http://schemas.microsoft.com/office/drawing/2014/main" id="{00000000-0008-0000-0F00-0000EA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91" name="直線コネクタ 490">
          <a:extLst>
            <a:ext uri="{FF2B5EF4-FFF2-40B4-BE49-F238E27FC236}">
              <a16:creationId xmlns:a16="http://schemas.microsoft.com/office/drawing/2014/main" id="{00000000-0008-0000-0F00-0000EB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92" name="テキスト ボックス 491">
          <a:extLst>
            <a:ext uri="{FF2B5EF4-FFF2-40B4-BE49-F238E27FC236}">
              <a16:creationId xmlns:a16="http://schemas.microsoft.com/office/drawing/2014/main" id="{00000000-0008-0000-0F00-0000EC01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93" name="直線コネクタ 492">
          <a:extLst>
            <a:ext uri="{FF2B5EF4-FFF2-40B4-BE49-F238E27FC236}">
              <a16:creationId xmlns:a16="http://schemas.microsoft.com/office/drawing/2014/main" id="{00000000-0008-0000-0F00-0000ED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94" name="テキスト ボックス 493">
          <a:extLst>
            <a:ext uri="{FF2B5EF4-FFF2-40B4-BE49-F238E27FC236}">
              <a16:creationId xmlns:a16="http://schemas.microsoft.com/office/drawing/2014/main" id="{00000000-0008-0000-0F00-0000EE01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95" name="直線コネクタ 494">
          <a:extLst>
            <a:ext uri="{FF2B5EF4-FFF2-40B4-BE49-F238E27FC236}">
              <a16:creationId xmlns:a16="http://schemas.microsoft.com/office/drawing/2014/main" id="{00000000-0008-0000-0F00-0000EF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96" name="テキスト ボックス 495">
          <a:extLst>
            <a:ext uri="{FF2B5EF4-FFF2-40B4-BE49-F238E27FC236}">
              <a16:creationId xmlns:a16="http://schemas.microsoft.com/office/drawing/2014/main" id="{00000000-0008-0000-0F00-0000F001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97" name="直線コネクタ 496">
          <a:extLst>
            <a:ext uri="{FF2B5EF4-FFF2-40B4-BE49-F238E27FC236}">
              <a16:creationId xmlns:a16="http://schemas.microsoft.com/office/drawing/2014/main" id="{00000000-0008-0000-0F00-0000F1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98" name="テキスト ボックス 497">
          <a:extLst>
            <a:ext uri="{FF2B5EF4-FFF2-40B4-BE49-F238E27FC236}">
              <a16:creationId xmlns:a16="http://schemas.microsoft.com/office/drawing/2014/main" id="{00000000-0008-0000-0F00-0000F201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9" name="直線コネクタ 498">
          <a:extLst>
            <a:ext uri="{FF2B5EF4-FFF2-40B4-BE49-F238E27FC236}">
              <a16:creationId xmlns:a16="http://schemas.microsoft.com/office/drawing/2014/main" id="{00000000-0008-0000-0F00-0000F3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00" name="テキスト ボックス 499">
          <a:extLst>
            <a:ext uri="{FF2B5EF4-FFF2-40B4-BE49-F238E27FC236}">
              <a16:creationId xmlns:a16="http://schemas.microsoft.com/office/drawing/2014/main" id="{00000000-0008-0000-0F00-0000F4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01" name="【一般廃棄物処理施設】&#10;一人当たり有形固定資産（償却資産）額グラフ枠">
          <a:extLst>
            <a:ext uri="{FF2B5EF4-FFF2-40B4-BE49-F238E27FC236}">
              <a16:creationId xmlns:a16="http://schemas.microsoft.com/office/drawing/2014/main" id="{00000000-0008-0000-0F00-0000F5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15315</xdr:rowOff>
    </xdr:from>
    <xdr:to>
      <xdr:col>116</xdr:col>
      <xdr:colOff>62864</xdr:colOff>
      <xdr:row>41</xdr:row>
      <xdr:rowOff>112584</xdr:rowOff>
    </xdr:to>
    <xdr:cxnSp macro="">
      <xdr:nvCxnSpPr>
        <xdr:cNvPr id="502" name="直線コネクタ 501">
          <a:extLst>
            <a:ext uri="{FF2B5EF4-FFF2-40B4-BE49-F238E27FC236}">
              <a16:creationId xmlns:a16="http://schemas.microsoft.com/office/drawing/2014/main" id="{00000000-0008-0000-0F00-0000F6010000}"/>
            </a:ext>
          </a:extLst>
        </xdr:cNvPr>
        <xdr:cNvCxnSpPr/>
      </xdr:nvCxnSpPr>
      <xdr:spPr>
        <a:xfrm flipV="1">
          <a:off x="22160864" y="5844615"/>
          <a:ext cx="0" cy="1297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116411</xdr:rowOff>
    </xdr:from>
    <xdr:ext cx="469744" cy="259045"/>
    <xdr:sp macro="" textlink="">
      <xdr:nvSpPr>
        <xdr:cNvPr id="503" name="【一般廃棄物処理施設】&#10;一人当たり有形固定資産（償却資産）額最小値テキスト">
          <a:extLst>
            <a:ext uri="{FF2B5EF4-FFF2-40B4-BE49-F238E27FC236}">
              <a16:creationId xmlns:a16="http://schemas.microsoft.com/office/drawing/2014/main" id="{00000000-0008-0000-0F00-0000F7010000}"/>
            </a:ext>
          </a:extLst>
        </xdr:cNvPr>
        <xdr:cNvSpPr txBox="1"/>
      </xdr:nvSpPr>
      <xdr:spPr>
        <a:xfrm>
          <a:off x="22199600" y="7145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112584</xdr:rowOff>
    </xdr:from>
    <xdr:to>
      <xdr:col>116</xdr:col>
      <xdr:colOff>152400</xdr:colOff>
      <xdr:row>41</xdr:row>
      <xdr:rowOff>112584</xdr:rowOff>
    </xdr:to>
    <xdr:cxnSp macro="">
      <xdr:nvCxnSpPr>
        <xdr:cNvPr id="504" name="直線コネクタ 503">
          <a:extLst>
            <a:ext uri="{FF2B5EF4-FFF2-40B4-BE49-F238E27FC236}">
              <a16:creationId xmlns:a16="http://schemas.microsoft.com/office/drawing/2014/main" id="{00000000-0008-0000-0F00-0000F8010000}"/>
            </a:ext>
          </a:extLst>
        </xdr:cNvPr>
        <xdr:cNvCxnSpPr/>
      </xdr:nvCxnSpPr>
      <xdr:spPr>
        <a:xfrm>
          <a:off x="22072600" y="7142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133442</xdr:rowOff>
    </xdr:from>
    <xdr:ext cx="599010" cy="259045"/>
    <xdr:sp macro="" textlink="">
      <xdr:nvSpPr>
        <xdr:cNvPr id="505" name="【一般廃棄物処理施設】&#10;一人当たり有形固定資産（償却資産）額最大値テキスト">
          <a:extLst>
            <a:ext uri="{FF2B5EF4-FFF2-40B4-BE49-F238E27FC236}">
              <a16:creationId xmlns:a16="http://schemas.microsoft.com/office/drawing/2014/main" id="{00000000-0008-0000-0F00-0000F9010000}"/>
            </a:ext>
          </a:extLst>
        </xdr:cNvPr>
        <xdr:cNvSpPr txBox="1"/>
      </xdr:nvSpPr>
      <xdr:spPr>
        <a:xfrm>
          <a:off x="22199600" y="561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15315</xdr:rowOff>
    </xdr:from>
    <xdr:to>
      <xdr:col>116</xdr:col>
      <xdr:colOff>152400</xdr:colOff>
      <xdr:row>34</xdr:row>
      <xdr:rowOff>15315</xdr:rowOff>
    </xdr:to>
    <xdr:cxnSp macro="">
      <xdr:nvCxnSpPr>
        <xdr:cNvPr id="506" name="直線コネクタ 505">
          <a:extLst>
            <a:ext uri="{FF2B5EF4-FFF2-40B4-BE49-F238E27FC236}">
              <a16:creationId xmlns:a16="http://schemas.microsoft.com/office/drawing/2014/main" id="{00000000-0008-0000-0F00-0000FA010000}"/>
            </a:ext>
          </a:extLst>
        </xdr:cNvPr>
        <xdr:cNvCxnSpPr/>
      </xdr:nvCxnSpPr>
      <xdr:spPr>
        <a:xfrm>
          <a:off x="22072600" y="584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80656</xdr:rowOff>
    </xdr:from>
    <xdr:ext cx="534377" cy="259045"/>
    <xdr:sp macro="" textlink="">
      <xdr:nvSpPr>
        <xdr:cNvPr id="507" name="【一般廃棄物処理施設】&#10;一人当たり有形固定資産（償却資産）額平均値テキスト">
          <a:extLst>
            <a:ext uri="{FF2B5EF4-FFF2-40B4-BE49-F238E27FC236}">
              <a16:creationId xmlns:a16="http://schemas.microsoft.com/office/drawing/2014/main" id="{00000000-0008-0000-0F00-0000FB010000}"/>
            </a:ext>
          </a:extLst>
        </xdr:cNvPr>
        <xdr:cNvSpPr txBox="1"/>
      </xdr:nvSpPr>
      <xdr:spPr>
        <a:xfrm>
          <a:off x="22199600" y="65957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57779</xdr:rowOff>
    </xdr:from>
    <xdr:to>
      <xdr:col>116</xdr:col>
      <xdr:colOff>114300</xdr:colOff>
      <xdr:row>39</xdr:row>
      <xdr:rowOff>159379</xdr:rowOff>
    </xdr:to>
    <xdr:sp macro="" textlink="">
      <xdr:nvSpPr>
        <xdr:cNvPr id="508" name="フローチャート: 判断 507">
          <a:extLst>
            <a:ext uri="{FF2B5EF4-FFF2-40B4-BE49-F238E27FC236}">
              <a16:creationId xmlns:a16="http://schemas.microsoft.com/office/drawing/2014/main" id="{00000000-0008-0000-0F00-0000FC010000}"/>
            </a:ext>
          </a:extLst>
        </xdr:cNvPr>
        <xdr:cNvSpPr/>
      </xdr:nvSpPr>
      <xdr:spPr>
        <a:xfrm>
          <a:off x="22110700" y="674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83995</xdr:rowOff>
    </xdr:from>
    <xdr:to>
      <xdr:col>112</xdr:col>
      <xdr:colOff>38100</xdr:colOff>
      <xdr:row>40</xdr:row>
      <xdr:rowOff>14145</xdr:rowOff>
    </xdr:to>
    <xdr:sp macro="" textlink="">
      <xdr:nvSpPr>
        <xdr:cNvPr id="509" name="フローチャート: 判断 508">
          <a:extLst>
            <a:ext uri="{FF2B5EF4-FFF2-40B4-BE49-F238E27FC236}">
              <a16:creationId xmlns:a16="http://schemas.microsoft.com/office/drawing/2014/main" id="{00000000-0008-0000-0F00-0000FD010000}"/>
            </a:ext>
          </a:extLst>
        </xdr:cNvPr>
        <xdr:cNvSpPr/>
      </xdr:nvSpPr>
      <xdr:spPr>
        <a:xfrm>
          <a:off x="21272500" y="6770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83236</xdr:rowOff>
    </xdr:from>
    <xdr:to>
      <xdr:col>107</xdr:col>
      <xdr:colOff>101600</xdr:colOff>
      <xdr:row>40</xdr:row>
      <xdr:rowOff>13386</xdr:rowOff>
    </xdr:to>
    <xdr:sp macro="" textlink="">
      <xdr:nvSpPr>
        <xdr:cNvPr id="510" name="フローチャート: 判断 509">
          <a:extLst>
            <a:ext uri="{FF2B5EF4-FFF2-40B4-BE49-F238E27FC236}">
              <a16:creationId xmlns:a16="http://schemas.microsoft.com/office/drawing/2014/main" id="{00000000-0008-0000-0F00-0000FE010000}"/>
            </a:ext>
          </a:extLst>
        </xdr:cNvPr>
        <xdr:cNvSpPr/>
      </xdr:nvSpPr>
      <xdr:spPr>
        <a:xfrm>
          <a:off x="20383500" y="676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94442</xdr:rowOff>
    </xdr:from>
    <xdr:to>
      <xdr:col>102</xdr:col>
      <xdr:colOff>165100</xdr:colOff>
      <xdr:row>40</xdr:row>
      <xdr:rowOff>24592</xdr:rowOff>
    </xdr:to>
    <xdr:sp macro="" textlink="">
      <xdr:nvSpPr>
        <xdr:cNvPr id="511" name="フローチャート: 判断 510">
          <a:extLst>
            <a:ext uri="{FF2B5EF4-FFF2-40B4-BE49-F238E27FC236}">
              <a16:creationId xmlns:a16="http://schemas.microsoft.com/office/drawing/2014/main" id="{00000000-0008-0000-0F00-0000FF010000}"/>
            </a:ext>
          </a:extLst>
        </xdr:cNvPr>
        <xdr:cNvSpPr/>
      </xdr:nvSpPr>
      <xdr:spPr>
        <a:xfrm>
          <a:off x="19494500" y="678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12" name="テキスト ボックス 511">
          <a:extLst>
            <a:ext uri="{FF2B5EF4-FFF2-40B4-BE49-F238E27FC236}">
              <a16:creationId xmlns:a16="http://schemas.microsoft.com/office/drawing/2014/main" id="{00000000-0008-0000-0F00-000000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13" name="テキスト ボックス 512">
          <a:extLst>
            <a:ext uri="{FF2B5EF4-FFF2-40B4-BE49-F238E27FC236}">
              <a16:creationId xmlns:a16="http://schemas.microsoft.com/office/drawing/2014/main" id="{00000000-0008-0000-0F00-000001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4" name="テキスト ボックス 513">
          <a:extLst>
            <a:ext uri="{FF2B5EF4-FFF2-40B4-BE49-F238E27FC236}">
              <a16:creationId xmlns:a16="http://schemas.microsoft.com/office/drawing/2014/main" id="{00000000-0008-0000-0F00-000002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5" name="テキスト ボックス 514">
          <a:extLst>
            <a:ext uri="{FF2B5EF4-FFF2-40B4-BE49-F238E27FC236}">
              <a16:creationId xmlns:a16="http://schemas.microsoft.com/office/drawing/2014/main" id="{00000000-0008-0000-0F00-000003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6" name="テキスト ボックス 515">
          <a:extLst>
            <a:ext uri="{FF2B5EF4-FFF2-40B4-BE49-F238E27FC236}">
              <a16:creationId xmlns:a16="http://schemas.microsoft.com/office/drawing/2014/main" id="{00000000-0008-0000-0F00-000004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147408</xdr:rowOff>
    </xdr:from>
    <xdr:to>
      <xdr:col>116</xdr:col>
      <xdr:colOff>114300</xdr:colOff>
      <xdr:row>40</xdr:row>
      <xdr:rowOff>77558</xdr:rowOff>
    </xdr:to>
    <xdr:sp macro="" textlink="">
      <xdr:nvSpPr>
        <xdr:cNvPr id="517" name="楕円 516">
          <a:extLst>
            <a:ext uri="{FF2B5EF4-FFF2-40B4-BE49-F238E27FC236}">
              <a16:creationId xmlns:a16="http://schemas.microsoft.com/office/drawing/2014/main" id="{00000000-0008-0000-0F00-000005020000}"/>
            </a:ext>
          </a:extLst>
        </xdr:cNvPr>
        <xdr:cNvSpPr/>
      </xdr:nvSpPr>
      <xdr:spPr>
        <a:xfrm>
          <a:off x="22110700" y="683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125835</xdr:rowOff>
    </xdr:from>
    <xdr:ext cx="534377" cy="259045"/>
    <xdr:sp macro="" textlink="">
      <xdr:nvSpPr>
        <xdr:cNvPr id="518" name="【一般廃棄物処理施設】&#10;一人当たり有形固定資産（償却資産）額該当値テキスト">
          <a:extLst>
            <a:ext uri="{FF2B5EF4-FFF2-40B4-BE49-F238E27FC236}">
              <a16:creationId xmlns:a16="http://schemas.microsoft.com/office/drawing/2014/main" id="{00000000-0008-0000-0F00-000006020000}"/>
            </a:ext>
          </a:extLst>
        </xdr:cNvPr>
        <xdr:cNvSpPr txBox="1"/>
      </xdr:nvSpPr>
      <xdr:spPr>
        <a:xfrm>
          <a:off x="22199600" y="6812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165016</xdr:rowOff>
    </xdr:from>
    <xdr:to>
      <xdr:col>112</xdr:col>
      <xdr:colOff>38100</xdr:colOff>
      <xdr:row>40</xdr:row>
      <xdr:rowOff>95166</xdr:rowOff>
    </xdr:to>
    <xdr:sp macro="" textlink="">
      <xdr:nvSpPr>
        <xdr:cNvPr id="519" name="楕円 518">
          <a:extLst>
            <a:ext uri="{FF2B5EF4-FFF2-40B4-BE49-F238E27FC236}">
              <a16:creationId xmlns:a16="http://schemas.microsoft.com/office/drawing/2014/main" id="{00000000-0008-0000-0F00-000007020000}"/>
            </a:ext>
          </a:extLst>
        </xdr:cNvPr>
        <xdr:cNvSpPr/>
      </xdr:nvSpPr>
      <xdr:spPr>
        <a:xfrm>
          <a:off x="21272500" y="6851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26758</xdr:rowOff>
    </xdr:from>
    <xdr:to>
      <xdr:col>116</xdr:col>
      <xdr:colOff>63500</xdr:colOff>
      <xdr:row>40</xdr:row>
      <xdr:rowOff>44366</xdr:rowOff>
    </xdr:to>
    <xdr:cxnSp macro="">
      <xdr:nvCxnSpPr>
        <xdr:cNvPr id="520" name="直線コネクタ 519">
          <a:extLst>
            <a:ext uri="{FF2B5EF4-FFF2-40B4-BE49-F238E27FC236}">
              <a16:creationId xmlns:a16="http://schemas.microsoft.com/office/drawing/2014/main" id="{00000000-0008-0000-0F00-000008020000}"/>
            </a:ext>
          </a:extLst>
        </xdr:cNvPr>
        <xdr:cNvCxnSpPr/>
      </xdr:nvCxnSpPr>
      <xdr:spPr>
        <a:xfrm flipV="1">
          <a:off x="21323300" y="6884758"/>
          <a:ext cx="838200" cy="17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142791</xdr:rowOff>
    </xdr:from>
    <xdr:to>
      <xdr:col>107</xdr:col>
      <xdr:colOff>101600</xdr:colOff>
      <xdr:row>40</xdr:row>
      <xdr:rowOff>72941</xdr:rowOff>
    </xdr:to>
    <xdr:sp macro="" textlink="">
      <xdr:nvSpPr>
        <xdr:cNvPr id="521" name="楕円 520">
          <a:extLst>
            <a:ext uri="{FF2B5EF4-FFF2-40B4-BE49-F238E27FC236}">
              <a16:creationId xmlns:a16="http://schemas.microsoft.com/office/drawing/2014/main" id="{00000000-0008-0000-0F00-000009020000}"/>
            </a:ext>
          </a:extLst>
        </xdr:cNvPr>
        <xdr:cNvSpPr/>
      </xdr:nvSpPr>
      <xdr:spPr>
        <a:xfrm>
          <a:off x="20383500" y="6829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22141</xdr:rowOff>
    </xdr:from>
    <xdr:to>
      <xdr:col>111</xdr:col>
      <xdr:colOff>177800</xdr:colOff>
      <xdr:row>40</xdr:row>
      <xdr:rowOff>44366</xdr:rowOff>
    </xdr:to>
    <xdr:cxnSp macro="">
      <xdr:nvCxnSpPr>
        <xdr:cNvPr id="522" name="直線コネクタ 521">
          <a:extLst>
            <a:ext uri="{FF2B5EF4-FFF2-40B4-BE49-F238E27FC236}">
              <a16:creationId xmlns:a16="http://schemas.microsoft.com/office/drawing/2014/main" id="{00000000-0008-0000-0F00-00000A020000}"/>
            </a:ext>
          </a:extLst>
        </xdr:cNvPr>
        <xdr:cNvCxnSpPr/>
      </xdr:nvCxnSpPr>
      <xdr:spPr>
        <a:xfrm>
          <a:off x="20434300" y="6880141"/>
          <a:ext cx="889000" cy="22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30672</xdr:rowOff>
    </xdr:from>
    <xdr:ext cx="534377" cy="259045"/>
    <xdr:sp macro="" textlink="">
      <xdr:nvSpPr>
        <xdr:cNvPr id="523" name="n_1aveValue【一般廃棄物処理施設】&#10;一人当たり有形固定資産（償却資産）額">
          <a:extLst>
            <a:ext uri="{FF2B5EF4-FFF2-40B4-BE49-F238E27FC236}">
              <a16:creationId xmlns:a16="http://schemas.microsoft.com/office/drawing/2014/main" id="{00000000-0008-0000-0F00-00000B020000}"/>
            </a:ext>
          </a:extLst>
        </xdr:cNvPr>
        <xdr:cNvSpPr txBox="1"/>
      </xdr:nvSpPr>
      <xdr:spPr>
        <a:xfrm>
          <a:off x="21043411" y="654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29913</xdr:rowOff>
    </xdr:from>
    <xdr:ext cx="534377" cy="259045"/>
    <xdr:sp macro="" textlink="">
      <xdr:nvSpPr>
        <xdr:cNvPr id="524" name="n_2aveValue【一般廃棄物処理施設】&#10;一人当たり有形固定資産（償却資産）額">
          <a:extLst>
            <a:ext uri="{FF2B5EF4-FFF2-40B4-BE49-F238E27FC236}">
              <a16:creationId xmlns:a16="http://schemas.microsoft.com/office/drawing/2014/main" id="{00000000-0008-0000-0F00-00000C020000}"/>
            </a:ext>
          </a:extLst>
        </xdr:cNvPr>
        <xdr:cNvSpPr txBox="1"/>
      </xdr:nvSpPr>
      <xdr:spPr>
        <a:xfrm>
          <a:off x="20167111" y="654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41119</xdr:rowOff>
    </xdr:from>
    <xdr:ext cx="534377" cy="259045"/>
    <xdr:sp macro="" textlink="">
      <xdr:nvSpPr>
        <xdr:cNvPr id="525" name="n_3aveValue【一般廃棄物処理施設】&#10;一人当たり有形固定資産（償却資産）額">
          <a:extLst>
            <a:ext uri="{FF2B5EF4-FFF2-40B4-BE49-F238E27FC236}">
              <a16:creationId xmlns:a16="http://schemas.microsoft.com/office/drawing/2014/main" id="{00000000-0008-0000-0F00-00000D020000}"/>
            </a:ext>
          </a:extLst>
        </xdr:cNvPr>
        <xdr:cNvSpPr txBox="1"/>
      </xdr:nvSpPr>
      <xdr:spPr>
        <a:xfrm>
          <a:off x="19278111" y="655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86293</xdr:rowOff>
    </xdr:from>
    <xdr:ext cx="534377" cy="259045"/>
    <xdr:sp macro="" textlink="">
      <xdr:nvSpPr>
        <xdr:cNvPr id="526" name="n_1mainValue【一般廃棄物処理施設】&#10;一人当たり有形固定資産（償却資産）額">
          <a:extLst>
            <a:ext uri="{FF2B5EF4-FFF2-40B4-BE49-F238E27FC236}">
              <a16:creationId xmlns:a16="http://schemas.microsoft.com/office/drawing/2014/main" id="{00000000-0008-0000-0F00-00000E020000}"/>
            </a:ext>
          </a:extLst>
        </xdr:cNvPr>
        <xdr:cNvSpPr txBox="1"/>
      </xdr:nvSpPr>
      <xdr:spPr>
        <a:xfrm>
          <a:off x="21043411" y="694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64068</xdr:rowOff>
    </xdr:from>
    <xdr:ext cx="534377" cy="259045"/>
    <xdr:sp macro="" textlink="">
      <xdr:nvSpPr>
        <xdr:cNvPr id="527" name="n_2mainValue【一般廃棄物処理施設】&#10;一人当たり有形固定資産（償却資産）額">
          <a:extLst>
            <a:ext uri="{FF2B5EF4-FFF2-40B4-BE49-F238E27FC236}">
              <a16:creationId xmlns:a16="http://schemas.microsoft.com/office/drawing/2014/main" id="{00000000-0008-0000-0F00-00000F020000}"/>
            </a:ext>
          </a:extLst>
        </xdr:cNvPr>
        <xdr:cNvSpPr txBox="1"/>
      </xdr:nvSpPr>
      <xdr:spPr>
        <a:xfrm>
          <a:off x="20167111" y="6922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8" name="正方形/長方形 527">
          <a:extLst>
            <a:ext uri="{FF2B5EF4-FFF2-40B4-BE49-F238E27FC236}">
              <a16:creationId xmlns:a16="http://schemas.microsoft.com/office/drawing/2014/main" id="{00000000-0008-0000-0F00-000010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9" name="正方形/長方形 528">
          <a:extLst>
            <a:ext uri="{FF2B5EF4-FFF2-40B4-BE49-F238E27FC236}">
              <a16:creationId xmlns:a16="http://schemas.microsoft.com/office/drawing/2014/main" id="{00000000-0008-0000-0F00-000011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30" name="正方形/長方形 529">
          <a:extLst>
            <a:ext uri="{FF2B5EF4-FFF2-40B4-BE49-F238E27FC236}">
              <a16:creationId xmlns:a16="http://schemas.microsoft.com/office/drawing/2014/main" id="{00000000-0008-0000-0F00-000012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31" name="正方形/長方形 530">
          <a:extLst>
            <a:ext uri="{FF2B5EF4-FFF2-40B4-BE49-F238E27FC236}">
              <a16:creationId xmlns:a16="http://schemas.microsoft.com/office/drawing/2014/main" id="{00000000-0008-0000-0F00-000013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32" name="正方形/長方形 531">
          <a:extLst>
            <a:ext uri="{FF2B5EF4-FFF2-40B4-BE49-F238E27FC236}">
              <a16:creationId xmlns:a16="http://schemas.microsoft.com/office/drawing/2014/main" id="{00000000-0008-0000-0F00-000014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33" name="正方形/長方形 532">
          <a:extLst>
            <a:ext uri="{FF2B5EF4-FFF2-40B4-BE49-F238E27FC236}">
              <a16:creationId xmlns:a16="http://schemas.microsoft.com/office/drawing/2014/main" id="{00000000-0008-0000-0F00-000015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34" name="正方形/長方形 533">
          <a:extLst>
            <a:ext uri="{FF2B5EF4-FFF2-40B4-BE49-F238E27FC236}">
              <a16:creationId xmlns:a16="http://schemas.microsoft.com/office/drawing/2014/main" id="{00000000-0008-0000-0F00-000016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5" name="正方形/長方形 534">
          <a:extLst>
            <a:ext uri="{FF2B5EF4-FFF2-40B4-BE49-F238E27FC236}">
              <a16:creationId xmlns:a16="http://schemas.microsoft.com/office/drawing/2014/main" id="{00000000-0008-0000-0F00-000017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6" name="テキスト ボックス 535">
          <a:extLst>
            <a:ext uri="{FF2B5EF4-FFF2-40B4-BE49-F238E27FC236}">
              <a16:creationId xmlns:a16="http://schemas.microsoft.com/office/drawing/2014/main" id="{00000000-0008-0000-0F00-000018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7" name="直線コネクタ 536">
          <a:extLst>
            <a:ext uri="{FF2B5EF4-FFF2-40B4-BE49-F238E27FC236}">
              <a16:creationId xmlns:a16="http://schemas.microsoft.com/office/drawing/2014/main" id="{00000000-0008-0000-0F00-000019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538" name="直線コネクタ 537">
          <a:extLst>
            <a:ext uri="{FF2B5EF4-FFF2-40B4-BE49-F238E27FC236}">
              <a16:creationId xmlns:a16="http://schemas.microsoft.com/office/drawing/2014/main" id="{00000000-0008-0000-0F00-00001A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539" name="テキスト ボックス 538">
          <a:extLst>
            <a:ext uri="{FF2B5EF4-FFF2-40B4-BE49-F238E27FC236}">
              <a16:creationId xmlns:a16="http://schemas.microsoft.com/office/drawing/2014/main" id="{00000000-0008-0000-0F00-00001B020000}"/>
            </a:ext>
          </a:extLst>
        </xdr:cNvPr>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40" name="直線コネクタ 539">
          <a:extLst>
            <a:ext uri="{FF2B5EF4-FFF2-40B4-BE49-F238E27FC236}">
              <a16:creationId xmlns:a16="http://schemas.microsoft.com/office/drawing/2014/main" id="{00000000-0008-0000-0F00-00001C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41" name="テキスト ボックス 540">
          <a:extLst>
            <a:ext uri="{FF2B5EF4-FFF2-40B4-BE49-F238E27FC236}">
              <a16:creationId xmlns:a16="http://schemas.microsoft.com/office/drawing/2014/main" id="{00000000-0008-0000-0F00-00001D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42" name="直線コネクタ 541">
          <a:extLst>
            <a:ext uri="{FF2B5EF4-FFF2-40B4-BE49-F238E27FC236}">
              <a16:creationId xmlns:a16="http://schemas.microsoft.com/office/drawing/2014/main" id="{00000000-0008-0000-0F00-00001E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43" name="テキスト ボックス 542">
          <a:extLst>
            <a:ext uri="{FF2B5EF4-FFF2-40B4-BE49-F238E27FC236}">
              <a16:creationId xmlns:a16="http://schemas.microsoft.com/office/drawing/2014/main" id="{00000000-0008-0000-0F00-00001F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44" name="直線コネクタ 543">
          <a:extLst>
            <a:ext uri="{FF2B5EF4-FFF2-40B4-BE49-F238E27FC236}">
              <a16:creationId xmlns:a16="http://schemas.microsoft.com/office/drawing/2014/main" id="{00000000-0008-0000-0F00-000020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45" name="テキスト ボックス 544">
          <a:extLst>
            <a:ext uri="{FF2B5EF4-FFF2-40B4-BE49-F238E27FC236}">
              <a16:creationId xmlns:a16="http://schemas.microsoft.com/office/drawing/2014/main" id="{00000000-0008-0000-0F00-000021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46" name="直線コネクタ 545">
          <a:extLst>
            <a:ext uri="{FF2B5EF4-FFF2-40B4-BE49-F238E27FC236}">
              <a16:creationId xmlns:a16="http://schemas.microsoft.com/office/drawing/2014/main" id="{00000000-0008-0000-0F00-000022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47" name="テキスト ボックス 546">
          <a:extLst>
            <a:ext uri="{FF2B5EF4-FFF2-40B4-BE49-F238E27FC236}">
              <a16:creationId xmlns:a16="http://schemas.microsoft.com/office/drawing/2014/main" id="{00000000-0008-0000-0F00-000023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8" name="直線コネクタ 547">
          <a:extLst>
            <a:ext uri="{FF2B5EF4-FFF2-40B4-BE49-F238E27FC236}">
              <a16:creationId xmlns:a16="http://schemas.microsoft.com/office/drawing/2014/main" id="{00000000-0008-0000-0F00-000024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49" name="テキスト ボックス 548">
          <a:extLst>
            <a:ext uri="{FF2B5EF4-FFF2-40B4-BE49-F238E27FC236}">
              <a16:creationId xmlns:a16="http://schemas.microsoft.com/office/drawing/2014/main" id="{00000000-0008-0000-0F00-00002502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50" name="【保健センター・保健所】&#10;有形固定資産減価償却率グラフ枠">
          <a:extLst>
            <a:ext uri="{FF2B5EF4-FFF2-40B4-BE49-F238E27FC236}">
              <a16:creationId xmlns:a16="http://schemas.microsoft.com/office/drawing/2014/main" id="{00000000-0008-0000-0F00-000026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80010</xdr:rowOff>
    </xdr:from>
    <xdr:to>
      <xdr:col>85</xdr:col>
      <xdr:colOff>126364</xdr:colOff>
      <xdr:row>64</xdr:row>
      <xdr:rowOff>0</xdr:rowOff>
    </xdr:to>
    <xdr:cxnSp macro="">
      <xdr:nvCxnSpPr>
        <xdr:cNvPr id="551" name="直線コネクタ 550">
          <a:extLst>
            <a:ext uri="{FF2B5EF4-FFF2-40B4-BE49-F238E27FC236}">
              <a16:creationId xmlns:a16="http://schemas.microsoft.com/office/drawing/2014/main" id="{00000000-0008-0000-0F00-000027020000}"/>
            </a:ext>
          </a:extLst>
        </xdr:cNvPr>
        <xdr:cNvCxnSpPr/>
      </xdr:nvCxnSpPr>
      <xdr:spPr>
        <a:xfrm flipV="1">
          <a:off x="16318864" y="950976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3827</xdr:rowOff>
    </xdr:from>
    <xdr:ext cx="340478" cy="259045"/>
    <xdr:sp macro="" textlink="">
      <xdr:nvSpPr>
        <xdr:cNvPr id="552" name="【保健センター・保健所】&#10;有形固定資産減価償却率最小値テキスト">
          <a:extLst>
            <a:ext uri="{FF2B5EF4-FFF2-40B4-BE49-F238E27FC236}">
              <a16:creationId xmlns:a16="http://schemas.microsoft.com/office/drawing/2014/main" id="{00000000-0008-0000-0F00-000028020000}"/>
            </a:ext>
          </a:extLst>
        </xdr:cNvPr>
        <xdr:cNvSpPr txBox="1"/>
      </xdr:nvSpPr>
      <xdr:spPr>
        <a:xfrm>
          <a:off x="16357600" y="1097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0</xdr:rowOff>
    </xdr:from>
    <xdr:to>
      <xdr:col>86</xdr:col>
      <xdr:colOff>25400</xdr:colOff>
      <xdr:row>64</xdr:row>
      <xdr:rowOff>0</xdr:rowOff>
    </xdr:to>
    <xdr:cxnSp macro="">
      <xdr:nvCxnSpPr>
        <xdr:cNvPr id="553" name="直線コネクタ 552">
          <a:extLst>
            <a:ext uri="{FF2B5EF4-FFF2-40B4-BE49-F238E27FC236}">
              <a16:creationId xmlns:a16="http://schemas.microsoft.com/office/drawing/2014/main" id="{00000000-0008-0000-0F00-000029020000}"/>
            </a:ext>
          </a:extLst>
        </xdr:cNvPr>
        <xdr:cNvCxnSpPr/>
      </xdr:nvCxnSpPr>
      <xdr:spPr>
        <a:xfrm>
          <a:off x="16230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26687</xdr:rowOff>
    </xdr:from>
    <xdr:ext cx="405111" cy="259045"/>
    <xdr:sp macro="" textlink="">
      <xdr:nvSpPr>
        <xdr:cNvPr id="554" name="【保健センター・保健所】&#10;有形固定資産減価償却率最大値テキスト">
          <a:extLst>
            <a:ext uri="{FF2B5EF4-FFF2-40B4-BE49-F238E27FC236}">
              <a16:creationId xmlns:a16="http://schemas.microsoft.com/office/drawing/2014/main" id="{00000000-0008-0000-0F00-00002A020000}"/>
            </a:ext>
          </a:extLst>
        </xdr:cNvPr>
        <xdr:cNvSpPr txBox="1"/>
      </xdr:nvSpPr>
      <xdr:spPr>
        <a:xfrm>
          <a:off x="16357600" y="9284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80010</xdr:rowOff>
    </xdr:from>
    <xdr:to>
      <xdr:col>86</xdr:col>
      <xdr:colOff>25400</xdr:colOff>
      <xdr:row>55</xdr:row>
      <xdr:rowOff>80010</xdr:rowOff>
    </xdr:to>
    <xdr:cxnSp macro="">
      <xdr:nvCxnSpPr>
        <xdr:cNvPr id="555" name="直線コネクタ 554">
          <a:extLst>
            <a:ext uri="{FF2B5EF4-FFF2-40B4-BE49-F238E27FC236}">
              <a16:creationId xmlns:a16="http://schemas.microsoft.com/office/drawing/2014/main" id="{00000000-0008-0000-0F00-00002B020000}"/>
            </a:ext>
          </a:extLst>
        </xdr:cNvPr>
        <xdr:cNvCxnSpPr/>
      </xdr:nvCxnSpPr>
      <xdr:spPr>
        <a:xfrm>
          <a:off x="16230600" y="950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156862</xdr:rowOff>
    </xdr:from>
    <xdr:ext cx="405111" cy="259045"/>
    <xdr:sp macro="" textlink="">
      <xdr:nvSpPr>
        <xdr:cNvPr id="556" name="【保健センター・保健所】&#10;有形固定資産減価償却率平均値テキスト">
          <a:extLst>
            <a:ext uri="{FF2B5EF4-FFF2-40B4-BE49-F238E27FC236}">
              <a16:creationId xmlns:a16="http://schemas.microsoft.com/office/drawing/2014/main" id="{00000000-0008-0000-0F00-00002C020000}"/>
            </a:ext>
          </a:extLst>
        </xdr:cNvPr>
        <xdr:cNvSpPr txBox="1"/>
      </xdr:nvSpPr>
      <xdr:spPr>
        <a:xfrm>
          <a:off x="16357600" y="9929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133985</xdr:rowOff>
    </xdr:from>
    <xdr:to>
      <xdr:col>85</xdr:col>
      <xdr:colOff>177800</xdr:colOff>
      <xdr:row>59</xdr:row>
      <xdr:rowOff>64135</xdr:rowOff>
    </xdr:to>
    <xdr:sp macro="" textlink="">
      <xdr:nvSpPr>
        <xdr:cNvPr id="557" name="フローチャート: 判断 556">
          <a:extLst>
            <a:ext uri="{FF2B5EF4-FFF2-40B4-BE49-F238E27FC236}">
              <a16:creationId xmlns:a16="http://schemas.microsoft.com/office/drawing/2014/main" id="{00000000-0008-0000-0F00-00002D020000}"/>
            </a:ext>
          </a:extLst>
        </xdr:cNvPr>
        <xdr:cNvSpPr/>
      </xdr:nvSpPr>
      <xdr:spPr>
        <a:xfrm>
          <a:off x="16268700" y="1007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21590</xdr:rowOff>
    </xdr:from>
    <xdr:to>
      <xdr:col>81</xdr:col>
      <xdr:colOff>101600</xdr:colOff>
      <xdr:row>59</xdr:row>
      <xdr:rowOff>123190</xdr:rowOff>
    </xdr:to>
    <xdr:sp macro="" textlink="">
      <xdr:nvSpPr>
        <xdr:cNvPr id="558" name="フローチャート: 判断 557">
          <a:extLst>
            <a:ext uri="{FF2B5EF4-FFF2-40B4-BE49-F238E27FC236}">
              <a16:creationId xmlns:a16="http://schemas.microsoft.com/office/drawing/2014/main" id="{00000000-0008-0000-0F00-00002E020000}"/>
            </a:ext>
          </a:extLst>
        </xdr:cNvPr>
        <xdr:cNvSpPr/>
      </xdr:nvSpPr>
      <xdr:spPr>
        <a:xfrm>
          <a:off x="15430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34925</xdr:rowOff>
    </xdr:from>
    <xdr:to>
      <xdr:col>76</xdr:col>
      <xdr:colOff>165100</xdr:colOff>
      <xdr:row>59</xdr:row>
      <xdr:rowOff>136525</xdr:rowOff>
    </xdr:to>
    <xdr:sp macro="" textlink="">
      <xdr:nvSpPr>
        <xdr:cNvPr id="559" name="フローチャート: 判断 558">
          <a:extLst>
            <a:ext uri="{FF2B5EF4-FFF2-40B4-BE49-F238E27FC236}">
              <a16:creationId xmlns:a16="http://schemas.microsoft.com/office/drawing/2014/main" id="{00000000-0008-0000-0F00-00002F020000}"/>
            </a:ext>
          </a:extLst>
        </xdr:cNvPr>
        <xdr:cNvSpPr/>
      </xdr:nvSpPr>
      <xdr:spPr>
        <a:xfrm>
          <a:off x="14541500" y="1015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128270</xdr:rowOff>
    </xdr:from>
    <xdr:to>
      <xdr:col>72</xdr:col>
      <xdr:colOff>38100</xdr:colOff>
      <xdr:row>60</xdr:row>
      <xdr:rowOff>58420</xdr:rowOff>
    </xdr:to>
    <xdr:sp macro="" textlink="">
      <xdr:nvSpPr>
        <xdr:cNvPr id="560" name="フローチャート: 判断 559">
          <a:extLst>
            <a:ext uri="{FF2B5EF4-FFF2-40B4-BE49-F238E27FC236}">
              <a16:creationId xmlns:a16="http://schemas.microsoft.com/office/drawing/2014/main" id="{00000000-0008-0000-0F00-000030020000}"/>
            </a:ext>
          </a:extLst>
        </xdr:cNvPr>
        <xdr:cNvSpPr/>
      </xdr:nvSpPr>
      <xdr:spPr>
        <a:xfrm>
          <a:off x="13652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61" name="テキスト ボックス 560">
          <a:extLst>
            <a:ext uri="{FF2B5EF4-FFF2-40B4-BE49-F238E27FC236}">
              <a16:creationId xmlns:a16="http://schemas.microsoft.com/office/drawing/2014/main" id="{00000000-0008-0000-0F00-000031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62" name="テキスト ボックス 561">
          <a:extLst>
            <a:ext uri="{FF2B5EF4-FFF2-40B4-BE49-F238E27FC236}">
              <a16:creationId xmlns:a16="http://schemas.microsoft.com/office/drawing/2014/main" id="{00000000-0008-0000-0F00-000032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63" name="テキスト ボックス 562">
          <a:extLst>
            <a:ext uri="{FF2B5EF4-FFF2-40B4-BE49-F238E27FC236}">
              <a16:creationId xmlns:a16="http://schemas.microsoft.com/office/drawing/2014/main" id="{00000000-0008-0000-0F00-000033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4" name="テキスト ボックス 563">
          <a:extLst>
            <a:ext uri="{FF2B5EF4-FFF2-40B4-BE49-F238E27FC236}">
              <a16:creationId xmlns:a16="http://schemas.microsoft.com/office/drawing/2014/main" id="{00000000-0008-0000-0F00-000034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5" name="テキスト ボックス 564">
          <a:extLst>
            <a:ext uri="{FF2B5EF4-FFF2-40B4-BE49-F238E27FC236}">
              <a16:creationId xmlns:a16="http://schemas.microsoft.com/office/drawing/2014/main" id="{00000000-0008-0000-0F00-000035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23495</xdr:rowOff>
    </xdr:from>
    <xdr:to>
      <xdr:col>85</xdr:col>
      <xdr:colOff>177800</xdr:colOff>
      <xdr:row>60</xdr:row>
      <xdr:rowOff>125095</xdr:rowOff>
    </xdr:to>
    <xdr:sp macro="" textlink="">
      <xdr:nvSpPr>
        <xdr:cNvPr id="566" name="楕円 565">
          <a:extLst>
            <a:ext uri="{FF2B5EF4-FFF2-40B4-BE49-F238E27FC236}">
              <a16:creationId xmlns:a16="http://schemas.microsoft.com/office/drawing/2014/main" id="{00000000-0008-0000-0F00-000036020000}"/>
            </a:ext>
          </a:extLst>
        </xdr:cNvPr>
        <xdr:cNvSpPr/>
      </xdr:nvSpPr>
      <xdr:spPr>
        <a:xfrm>
          <a:off x="16268700" y="1031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1922</xdr:rowOff>
    </xdr:from>
    <xdr:ext cx="405111" cy="259045"/>
    <xdr:sp macro="" textlink="">
      <xdr:nvSpPr>
        <xdr:cNvPr id="567" name="【保健センター・保健所】&#10;有形固定資産減価償却率該当値テキスト">
          <a:extLst>
            <a:ext uri="{FF2B5EF4-FFF2-40B4-BE49-F238E27FC236}">
              <a16:creationId xmlns:a16="http://schemas.microsoft.com/office/drawing/2014/main" id="{00000000-0008-0000-0F00-000037020000}"/>
            </a:ext>
          </a:extLst>
        </xdr:cNvPr>
        <xdr:cNvSpPr txBox="1"/>
      </xdr:nvSpPr>
      <xdr:spPr>
        <a:xfrm>
          <a:off x="16357600" y="1028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61595</xdr:rowOff>
    </xdr:from>
    <xdr:to>
      <xdr:col>81</xdr:col>
      <xdr:colOff>101600</xdr:colOff>
      <xdr:row>60</xdr:row>
      <xdr:rowOff>163195</xdr:rowOff>
    </xdr:to>
    <xdr:sp macro="" textlink="">
      <xdr:nvSpPr>
        <xdr:cNvPr id="568" name="楕円 567">
          <a:extLst>
            <a:ext uri="{FF2B5EF4-FFF2-40B4-BE49-F238E27FC236}">
              <a16:creationId xmlns:a16="http://schemas.microsoft.com/office/drawing/2014/main" id="{00000000-0008-0000-0F00-000038020000}"/>
            </a:ext>
          </a:extLst>
        </xdr:cNvPr>
        <xdr:cNvSpPr/>
      </xdr:nvSpPr>
      <xdr:spPr>
        <a:xfrm>
          <a:off x="15430500" y="1034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74295</xdr:rowOff>
    </xdr:from>
    <xdr:to>
      <xdr:col>85</xdr:col>
      <xdr:colOff>127000</xdr:colOff>
      <xdr:row>60</xdr:row>
      <xdr:rowOff>112395</xdr:rowOff>
    </xdr:to>
    <xdr:cxnSp macro="">
      <xdr:nvCxnSpPr>
        <xdr:cNvPr id="569" name="直線コネクタ 568">
          <a:extLst>
            <a:ext uri="{FF2B5EF4-FFF2-40B4-BE49-F238E27FC236}">
              <a16:creationId xmlns:a16="http://schemas.microsoft.com/office/drawing/2014/main" id="{00000000-0008-0000-0F00-000039020000}"/>
            </a:ext>
          </a:extLst>
        </xdr:cNvPr>
        <xdr:cNvCxnSpPr/>
      </xdr:nvCxnSpPr>
      <xdr:spPr>
        <a:xfrm flipV="1">
          <a:off x="15481300" y="1036129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99695</xdr:rowOff>
    </xdr:from>
    <xdr:to>
      <xdr:col>76</xdr:col>
      <xdr:colOff>165100</xdr:colOff>
      <xdr:row>61</xdr:row>
      <xdr:rowOff>29845</xdr:rowOff>
    </xdr:to>
    <xdr:sp macro="" textlink="">
      <xdr:nvSpPr>
        <xdr:cNvPr id="570" name="楕円 569">
          <a:extLst>
            <a:ext uri="{FF2B5EF4-FFF2-40B4-BE49-F238E27FC236}">
              <a16:creationId xmlns:a16="http://schemas.microsoft.com/office/drawing/2014/main" id="{00000000-0008-0000-0F00-00003A020000}"/>
            </a:ext>
          </a:extLst>
        </xdr:cNvPr>
        <xdr:cNvSpPr/>
      </xdr:nvSpPr>
      <xdr:spPr>
        <a:xfrm>
          <a:off x="14541500" y="1038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112395</xdr:rowOff>
    </xdr:from>
    <xdr:to>
      <xdr:col>81</xdr:col>
      <xdr:colOff>50800</xdr:colOff>
      <xdr:row>60</xdr:row>
      <xdr:rowOff>150495</xdr:rowOff>
    </xdr:to>
    <xdr:cxnSp macro="">
      <xdr:nvCxnSpPr>
        <xdr:cNvPr id="571" name="直線コネクタ 570">
          <a:extLst>
            <a:ext uri="{FF2B5EF4-FFF2-40B4-BE49-F238E27FC236}">
              <a16:creationId xmlns:a16="http://schemas.microsoft.com/office/drawing/2014/main" id="{00000000-0008-0000-0F00-00003B020000}"/>
            </a:ext>
          </a:extLst>
        </xdr:cNvPr>
        <xdr:cNvCxnSpPr/>
      </xdr:nvCxnSpPr>
      <xdr:spPr>
        <a:xfrm flipV="1">
          <a:off x="14592300" y="1039939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139717</xdr:rowOff>
    </xdr:from>
    <xdr:ext cx="405111" cy="259045"/>
    <xdr:sp macro="" textlink="">
      <xdr:nvSpPr>
        <xdr:cNvPr id="572" name="n_1aveValue【保健センター・保健所】&#10;有形固定資産減価償却率">
          <a:extLst>
            <a:ext uri="{FF2B5EF4-FFF2-40B4-BE49-F238E27FC236}">
              <a16:creationId xmlns:a16="http://schemas.microsoft.com/office/drawing/2014/main" id="{00000000-0008-0000-0F00-00003C020000}"/>
            </a:ext>
          </a:extLst>
        </xdr:cNvPr>
        <xdr:cNvSpPr txBox="1"/>
      </xdr:nvSpPr>
      <xdr:spPr>
        <a:xfrm>
          <a:off x="15266044" y="991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153052</xdr:rowOff>
    </xdr:from>
    <xdr:ext cx="405111" cy="259045"/>
    <xdr:sp macro="" textlink="">
      <xdr:nvSpPr>
        <xdr:cNvPr id="573" name="n_2aveValue【保健センター・保健所】&#10;有形固定資産減価償却率">
          <a:extLst>
            <a:ext uri="{FF2B5EF4-FFF2-40B4-BE49-F238E27FC236}">
              <a16:creationId xmlns:a16="http://schemas.microsoft.com/office/drawing/2014/main" id="{00000000-0008-0000-0F00-00003D020000}"/>
            </a:ext>
          </a:extLst>
        </xdr:cNvPr>
        <xdr:cNvSpPr txBox="1"/>
      </xdr:nvSpPr>
      <xdr:spPr>
        <a:xfrm>
          <a:off x="14389744" y="992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74947</xdr:rowOff>
    </xdr:from>
    <xdr:ext cx="405111" cy="259045"/>
    <xdr:sp macro="" textlink="">
      <xdr:nvSpPr>
        <xdr:cNvPr id="574" name="n_3aveValue【保健センター・保健所】&#10;有形固定資産減価償却率">
          <a:extLst>
            <a:ext uri="{FF2B5EF4-FFF2-40B4-BE49-F238E27FC236}">
              <a16:creationId xmlns:a16="http://schemas.microsoft.com/office/drawing/2014/main" id="{00000000-0008-0000-0F00-00003E020000}"/>
            </a:ext>
          </a:extLst>
        </xdr:cNvPr>
        <xdr:cNvSpPr txBox="1"/>
      </xdr:nvSpPr>
      <xdr:spPr>
        <a:xfrm>
          <a:off x="135007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154322</xdr:rowOff>
    </xdr:from>
    <xdr:ext cx="405111" cy="259045"/>
    <xdr:sp macro="" textlink="">
      <xdr:nvSpPr>
        <xdr:cNvPr id="575" name="n_1mainValue【保健センター・保健所】&#10;有形固定資産減価償却率">
          <a:extLst>
            <a:ext uri="{FF2B5EF4-FFF2-40B4-BE49-F238E27FC236}">
              <a16:creationId xmlns:a16="http://schemas.microsoft.com/office/drawing/2014/main" id="{00000000-0008-0000-0F00-00003F020000}"/>
            </a:ext>
          </a:extLst>
        </xdr:cNvPr>
        <xdr:cNvSpPr txBox="1"/>
      </xdr:nvSpPr>
      <xdr:spPr>
        <a:xfrm>
          <a:off x="15266044" y="1044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20972</xdr:rowOff>
    </xdr:from>
    <xdr:ext cx="405111" cy="259045"/>
    <xdr:sp macro="" textlink="">
      <xdr:nvSpPr>
        <xdr:cNvPr id="576" name="n_2mainValue【保健センター・保健所】&#10;有形固定資産減価償却率">
          <a:extLst>
            <a:ext uri="{FF2B5EF4-FFF2-40B4-BE49-F238E27FC236}">
              <a16:creationId xmlns:a16="http://schemas.microsoft.com/office/drawing/2014/main" id="{00000000-0008-0000-0F00-000040020000}"/>
            </a:ext>
          </a:extLst>
        </xdr:cNvPr>
        <xdr:cNvSpPr txBox="1"/>
      </xdr:nvSpPr>
      <xdr:spPr>
        <a:xfrm>
          <a:off x="14389744" y="1047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7" name="正方形/長方形 576">
          <a:extLst>
            <a:ext uri="{FF2B5EF4-FFF2-40B4-BE49-F238E27FC236}">
              <a16:creationId xmlns:a16="http://schemas.microsoft.com/office/drawing/2014/main" id="{00000000-0008-0000-0F00-000041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8" name="正方形/長方形 577">
          <a:extLst>
            <a:ext uri="{FF2B5EF4-FFF2-40B4-BE49-F238E27FC236}">
              <a16:creationId xmlns:a16="http://schemas.microsoft.com/office/drawing/2014/main" id="{00000000-0008-0000-0F00-000042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9" name="正方形/長方形 578">
          <a:extLst>
            <a:ext uri="{FF2B5EF4-FFF2-40B4-BE49-F238E27FC236}">
              <a16:creationId xmlns:a16="http://schemas.microsoft.com/office/drawing/2014/main" id="{00000000-0008-0000-0F00-000043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80" name="正方形/長方形 579">
          <a:extLst>
            <a:ext uri="{FF2B5EF4-FFF2-40B4-BE49-F238E27FC236}">
              <a16:creationId xmlns:a16="http://schemas.microsoft.com/office/drawing/2014/main" id="{00000000-0008-0000-0F00-000044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81" name="正方形/長方形 580">
          <a:extLst>
            <a:ext uri="{FF2B5EF4-FFF2-40B4-BE49-F238E27FC236}">
              <a16:creationId xmlns:a16="http://schemas.microsoft.com/office/drawing/2014/main" id="{00000000-0008-0000-0F00-000045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82" name="正方形/長方形 581">
          <a:extLst>
            <a:ext uri="{FF2B5EF4-FFF2-40B4-BE49-F238E27FC236}">
              <a16:creationId xmlns:a16="http://schemas.microsoft.com/office/drawing/2014/main" id="{00000000-0008-0000-0F00-000046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3" name="正方形/長方形 582">
          <a:extLst>
            <a:ext uri="{FF2B5EF4-FFF2-40B4-BE49-F238E27FC236}">
              <a16:creationId xmlns:a16="http://schemas.microsoft.com/office/drawing/2014/main" id="{00000000-0008-0000-0F00-000047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4" name="正方形/長方形 583">
          <a:extLst>
            <a:ext uri="{FF2B5EF4-FFF2-40B4-BE49-F238E27FC236}">
              <a16:creationId xmlns:a16="http://schemas.microsoft.com/office/drawing/2014/main" id="{00000000-0008-0000-0F00-000048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5" name="テキスト ボックス 584">
          <a:extLst>
            <a:ext uri="{FF2B5EF4-FFF2-40B4-BE49-F238E27FC236}">
              <a16:creationId xmlns:a16="http://schemas.microsoft.com/office/drawing/2014/main" id="{00000000-0008-0000-0F00-000049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6" name="直線コネクタ 585">
          <a:extLst>
            <a:ext uri="{FF2B5EF4-FFF2-40B4-BE49-F238E27FC236}">
              <a16:creationId xmlns:a16="http://schemas.microsoft.com/office/drawing/2014/main" id="{00000000-0008-0000-0F00-00004A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87" name="直線コネクタ 586">
          <a:extLst>
            <a:ext uri="{FF2B5EF4-FFF2-40B4-BE49-F238E27FC236}">
              <a16:creationId xmlns:a16="http://schemas.microsoft.com/office/drawing/2014/main" id="{00000000-0008-0000-0F00-00004B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8" name="テキスト ボックス 587">
          <a:extLst>
            <a:ext uri="{FF2B5EF4-FFF2-40B4-BE49-F238E27FC236}">
              <a16:creationId xmlns:a16="http://schemas.microsoft.com/office/drawing/2014/main" id="{00000000-0008-0000-0F00-00004C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9" name="直線コネクタ 588">
          <a:extLst>
            <a:ext uri="{FF2B5EF4-FFF2-40B4-BE49-F238E27FC236}">
              <a16:creationId xmlns:a16="http://schemas.microsoft.com/office/drawing/2014/main" id="{00000000-0008-0000-0F00-00004D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90" name="テキスト ボックス 589">
          <a:extLst>
            <a:ext uri="{FF2B5EF4-FFF2-40B4-BE49-F238E27FC236}">
              <a16:creationId xmlns:a16="http://schemas.microsoft.com/office/drawing/2014/main" id="{00000000-0008-0000-0F00-00004E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91" name="直線コネクタ 590">
          <a:extLst>
            <a:ext uri="{FF2B5EF4-FFF2-40B4-BE49-F238E27FC236}">
              <a16:creationId xmlns:a16="http://schemas.microsoft.com/office/drawing/2014/main" id="{00000000-0008-0000-0F00-00004F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92" name="テキスト ボックス 591">
          <a:extLst>
            <a:ext uri="{FF2B5EF4-FFF2-40B4-BE49-F238E27FC236}">
              <a16:creationId xmlns:a16="http://schemas.microsoft.com/office/drawing/2014/main" id="{00000000-0008-0000-0F00-000050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93" name="直線コネクタ 592">
          <a:extLst>
            <a:ext uri="{FF2B5EF4-FFF2-40B4-BE49-F238E27FC236}">
              <a16:creationId xmlns:a16="http://schemas.microsoft.com/office/drawing/2014/main" id="{00000000-0008-0000-0F00-000051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94" name="テキスト ボックス 593">
          <a:extLst>
            <a:ext uri="{FF2B5EF4-FFF2-40B4-BE49-F238E27FC236}">
              <a16:creationId xmlns:a16="http://schemas.microsoft.com/office/drawing/2014/main" id="{00000000-0008-0000-0F00-000052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5" name="直線コネクタ 594">
          <a:extLst>
            <a:ext uri="{FF2B5EF4-FFF2-40B4-BE49-F238E27FC236}">
              <a16:creationId xmlns:a16="http://schemas.microsoft.com/office/drawing/2014/main" id="{00000000-0008-0000-0F00-000053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6" name="テキスト ボックス 595">
          <a:extLst>
            <a:ext uri="{FF2B5EF4-FFF2-40B4-BE49-F238E27FC236}">
              <a16:creationId xmlns:a16="http://schemas.microsoft.com/office/drawing/2014/main" id="{00000000-0008-0000-0F00-000054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7" name="【保健センター・保健所】&#10;一人当たり面積グラフ枠">
          <a:extLst>
            <a:ext uri="{FF2B5EF4-FFF2-40B4-BE49-F238E27FC236}">
              <a16:creationId xmlns:a16="http://schemas.microsoft.com/office/drawing/2014/main" id="{00000000-0008-0000-0F00-000055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63</xdr:row>
      <xdr:rowOff>80010</xdr:rowOff>
    </xdr:to>
    <xdr:cxnSp macro="">
      <xdr:nvCxnSpPr>
        <xdr:cNvPr id="598" name="直線コネクタ 597">
          <a:extLst>
            <a:ext uri="{FF2B5EF4-FFF2-40B4-BE49-F238E27FC236}">
              <a16:creationId xmlns:a16="http://schemas.microsoft.com/office/drawing/2014/main" id="{00000000-0008-0000-0F00-000056020000}"/>
            </a:ext>
          </a:extLst>
        </xdr:cNvPr>
        <xdr:cNvCxnSpPr/>
      </xdr:nvCxnSpPr>
      <xdr:spPr>
        <a:xfrm flipV="1">
          <a:off x="22160864" y="96012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83837</xdr:rowOff>
    </xdr:from>
    <xdr:ext cx="469744" cy="259045"/>
    <xdr:sp macro="" textlink="">
      <xdr:nvSpPr>
        <xdr:cNvPr id="599" name="【保健センター・保健所】&#10;一人当たり面積最小値テキスト">
          <a:extLst>
            <a:ext uri="{FF2B5EF4-FFF2-40B4-BE49-F238E27FC236}">
              <a16:creationId xmlns:a16="http://schemas.microsoft.com/office/drawing/2014/main" id="{00000000-0008-0000-0F00-000057020000}"/>
            </a:ext>
          </a:extLst>
        </xdr:cNvPr>
        <xdr:cNvSpPr txBox="1"/>
      </xdr:nvSpPr>
      <xdr:spPr>
        <a:xfrm>
          <a:off x="22199600" y="1088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80010</xdr:rowOff>
    </xdr:from>
    <xdr:to>
      <xdr:col>116</xdr:col>
      <xdr:colOff>152400</xdr:colOff>
      <xdr:row>63</xdr:row>
      <xdr:rowOff>80010</xdr:rowOff>
    </xdr:to>
    <xdr:cxnSp macro="">
      <xdr:nvCxnSpPr>
        <xdr:cNvPr id="600" name="直線コネクタ 599">
          <a:extLst>
            <a:ext uri="{FF2B5EF4-FFF2-40B4-BE49-F238E27FC236}">
              <a16:creationId xmlns:a16="http://schemas.microsoft.com/office/drawing/2014/main" id="{00000000-0008-0000-0F00-000058020000}"/>
            </a:ext>
          </a:extLst>
        </xdr:cNvPr>
        <xdr:cNvCxnSpPr/>
      </xdr:nvCxnSpPr>
      <xdr:spPr>
        <a:xfrm>
          <a:off x="22072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601" name="【保健センター・保健所】&#10;一人当たり面積最大値テキスト">
          <a:extLst>
            <a:ext uri="{FF2B5EF4-FFF2-40B4-BE49-F238E27FC236}">
              <a16:creationId xmlns:a16="http://schemas.microsoft.com/office/drawing/2014/main" id="{00000000-0008-0000-0F00-000059020000}"/>
            </a:ext>
          </a:extLst>
        </xdr:cNvPr>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602" name="直線コネクタ 601">
          <a:extLst>
            <a:ext uri="{FF2B5EF4-FFF2-40B4-BE49-F238E27FC236}">
              <a16:creationId xmlns:a16="http://schemas.microsoft.com/office/drawing/2014/main" id="{00000000-0008-0000-0F00-00005A020000}"/>
            </a:ext>
          </a:extLst>
        </xdr:cNvPr>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86377</xdr:rowOff>
    </xdr:from>
    <xdr:ext cx="469744" cy="259045"/>
    <xdr:sp macro="" textlink="">
      <xdr:nvSpPr>
        <xdr:cNvPr id="603" name="【保健センター・保健所】&#10;一人当たり面積平均値テキスト">
          <a:extLst>
            <a:ext uri="{FF2B5EF4-FFF2-40B4-BE49-F238E27FC236}">
              <a16:creationId xmlns:a16="http://schemas.microsoft.com/office/drawing/2014/main" id="{00000000-0008-0000-0F00-00005B020000}"/>
            </a:ext>
          </a:extLst>
        </xdr:cNvPr>
        <xdr:cNvSpPr txBox="1"/>
      </xdr:nvSpPr>
      <xdr:spPr>
        <a:xfrm>
          <a:off x="22199600" y="1020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63500</xdr:rowOff>
    </xdr:from>
    <xdr:to>
      <xdr:col>116</xdr:col>
      <xdr:colOff>114300</xdr:colOff>
      <xdr:row>60</xdr:row>
      <xdr:rowOff>165100</xdr:rowOff>
    </xdr:to>
    <xdr:sp macro="" textlink="">
      <xdr:nvSpPr>
        <xdr:cNvPr id="604" name="フローチャート: 判断 603">
          <a:extLst>
            <a:ext uri="{FF2B5EF4-FFF2-40B4-BE49-F238E27FC236}">
              <a16:creationId xmlns:a16="http://schemas.microsoft.com/office/drawing/2014/main" id="{00000000-0008-0000-0F00-00005C020000}"/>
            </a:ext>
          </a:extLst>
        </xdr:cNvPr>
        <xdr:cNvSpPr/>
      </xdr:nvSpPr>
      <xdr:spPr>
        <a:xfrm>
          <a:off x="22110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166370</xdr:rowOff>
    </xdr:from>
    <xdr:to>
      <xdr:col>112</xdr:col>
      <xdr:colOff>38100</xdr:colOff>
      <xdr:row>60</xdr:row>
      <xdr:rowOff>96520</xdr:rowOff>
    </xdr:to>
    <xdr:sp macro="" textlink="">
      <xdr:nvSpPr>
        <xdr:cNvPr id="605" name="フローチャート: 判断 604">
          <a:extLst>
            <a:ext uri="{FF2B5EF4-FFF2-40B4-BE49-F238E27FC236}">
              <a16:creationId xmlns:a16="http://schemas.microsoft.com/office/drawing/2014/main" id="{00000000-0008-0000-0F00-00005D020000}"/>
            </a:ext>
          </a:extLst>
        </xdr:cNvPr>
        <xdr:cNvSpPr/>
      </xdr:nvSpPr>
      <xdr:spPr>
        <a:xfrm>
          <a:off x="21272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166370</xdr:rowOff>
    </xdr:from>
    <xdr:to>
      <xdr:col>107</xdr:col>
      <xdr:colOff>101600</xdr:colOff>
      <xdr:row>60</xdr:row>
      <xdr:rowOff>96520</xdr:rowOff>
    </xdr:to>
    <xdr:sp macro="" textlink="">
      <xdr:nvSpPr>
        <xdr:cNvPr id="606" name="フローチャート: 判断 605">
          <a:extLst>
            <a:ext uri="{FF2B5EF4-FFF2-40B4-BE49-F238E27FC236}">
              <a16:creationId xmlns:a16="http://schemas.microsoft.com/office/drawing/2014/main" id="{00000000-0008-0000-0F00-00005E020000}"/>
            </a:ext>
          </a:extLst>
        </xdr:cNvPr>
        <xdr:cNvSpPr/>
      </xdr:nvSpPr>
      <xdr:spPr>
        <a:xfrm>
          <a:off x="20383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166370</xdr:rowOff>
    </xdr:from>
    <xdr:to>
      <xdr:col>102</xdr:col>
      <xdr:colOff>165100</xdr:colOff>
      <xdr:row>60</xdr:row>
      <xdr:rowOff>96520</xdr:rowOff>
    </xdr:to>
    <xdr:sp macro="" textlink="">
      <xdr:nvSpPr>
        <xdr:cNvPr id="607" name="フローチャート: 判断 606">
          <a:extLst>
            <a:ext uri="{FF2B5EF4-FFF2-40B4-BE49-F238E27FC236}">
              <a16:creationId xmlns:a16="http://schemas.microsoft.com/office/drawing/2014/main" id="{00000000-0008-0000-0F00-00005F020000}"/>
            </a:ext>
          </a:extLst>
        </xdr:cNvPr>
        <xdr:cNvSpPr/>
      </xdr:nvSpPr>
      <xdr:spPr>
        <a:xfrm>
          <a:off x="19494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00000000-0008-0000-0F00-000060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00000000-0008-0000-0F00-000061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0" name="テキスト ボックス 609">
          <a:extLst>
            <a:ext uri="{FF2B5EF4-FFF2-40B4-BE49-F238E27FC236}">
              <a16:creationId xmlns:a16="http://schemas.microsoft.com/office/drawing/2014/main" id="{00000000-0008-0000-0F00-000062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1" name="テキスト ボックス 610">
          <a:extLst>
            <a:ext uri="{FF2B5EF4-FFF2-40B4-BE49-F238E27FC236}">
              <a16:creationId xmlns:a16="http://schemas.microsoft.com/office/drawing/2014/main" id="{00000000-0008-0000-0F00-000063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2" name="テキスト ボックス 611">
          <a:extLst>
            <a:ext uri="{FF2B5EF4-FFF2-40B4-BE49-F238E27FC236}">
              <a16:creationId xmlns:a16="http://schemas.microsoft.com/office/drawing/2014/main" id="{00000000-0008-0000-0F00-000064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40640</xdr:rowOff>
    </xdr:from>
    <xdr:to>
      <xdr:col>116</xdr:col>
      <xdr:colOff>114300</xdr:colOff>
      <xdr:row>62</xdr:row>
      <xdr:rowOff>142240</xdr:rowOff>
    </xdr:to>
    <xdr:sp macro="" textlink="">
      <xdr:nvSpPr>
        <xdr:cNvPr id="613" name="楕円 612">
          <a:extLst>
            <a:ext uri="{FF2B5EF4-FFF2-40B4-BE49-F238E27FC236}">
              <a16:creationId xmlns:a16="http://schemas.microsoft.com/office/drawing/2014/main" id="{00000000-0008-0000-0F00-000065020000}"/>
            </a:ext>
          </a:extLst>
        </xdr:cNvPr>
        <xdr:cNvSpPr/>
      </xdr:nvSpPr>
      <xdr:spPr>
        <a:xfrm>
          <a:off x="221107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19067</xdr:rowOff>
    </xdr:from>
    <xdr:ext cx="469744" cy="259045"/>
    <xdr:sp macro="" textlink="">
      <xdr:nvSpPr>
        <xdr:cNvPr id="614" name="【保健センター・保健所】&#10;一人当たり面積該当値テキスト">
          <a:extLst>
            <a:ext uri="{FF2B5EF4-FFF2-40B4-BE49-F238E27FC236}">
              <a16:creationId xmlns:a16="http://schemas.microsoft.com/office/drawing/2014/main" id="{00000000-0008-0000-0F00-000066020000}"/>
            </a:ext>
          </a:extLst>
        </xdr:cNvPr>
        <xdr:cNvSpPr txBox="1"/>
      </xdr:nvSpPr>
      <xdr:spPr>
        <a:xfrm>
          <a:off x="22199600"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40640</xdr:rowOff>
    </xdr:from>
    <xdr:to>
      <xdr:col>112</xdr:col>
      <xdr:colOff>38100</xdr:colOff>
      <xdr:row>62</xdr:row>
      <xdr:rowOff>142240</xdr:rowOff>
    </xdr:to>
    <xdr:sp macro="" textlink="">
      <xdr:nvSpPr>
        <xdr:cNvPr id="615" name="楕円 614">
          <a:extLst>
            <a:ext uri="{FF2B5EF4-FFF2-40B4-BE49-F238E27FC236}">
              <a16:creationId xmlns:a16="http://schemas.microsoft.com/office/drawing/2014/main" id="{00000000-0008-0000-0F00-000067020000}"/>
            </a:ext>
          </a:extLst>
        </xdr:cNvPr>
        <xdr:cNvSpPr/>
      </xdr:nvSpPr>
      <xdr:spPr>
        <a:xfrm>
          <a:off x="21272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91440</xdr:rowOff>
    </xdr:from>
    <xdr:to>
      <xdr:col>116</xdr:col>
      <xdr:colOff>63500</xdr:colOff>
      <xdr:row>62</xdr:row>
      <xdr:rowOff>91440</xdr:rowOff>
    </xdr:to>
    <xdr:cxnSp macro="">
      <xdr:nvCxnSpPr>
        <xdr:cNvPr id="616" name="直線コネクタ 615">
          <a:extLst>
            <a:ext uri="{FF2B5EF4-FFF2-40B4-BE49-F238E27FC236}">
              <a16:creationId xmlns:a16="http://schemas.microsoft.com/office/drawing/2014/main" id="{00000000-0008-0000-0F00-000068020000}"/>
            </a:ext>
          </a:extLst>
        </xdr:cNvPr>
        <xdr:cNvCxnSpPr/>
      </xdr:nvCxnSpPr>
      <xdr:spPr>
        <a:xfrm>
          <a:off x="21323300" y="107213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17780</xdr:rowOff>
    </xdr:from>
    <xdr:to>
      <xdr:col>107</xdr:col>
      <xdr:colOff>101600</xdr:colOff>
      <xdr:row>62</xdr:row>
      <xdr:rowOff>119380</xdr:rowOff>
    </xdr:to>
    <xdr:sp macro="" textlink="">
      <xdr:nvSpPr>
        <xdr:cNvPr id="617" name="楕円 616">
          <a:extLst>
            <a:ext uri="{FF2B5EF4-FFF2-40B4-BE49-F238E27FC236}">
              <a16:creationId xmlns:a16="http://schemas.microsoft.com/office/drawing/2014/main" id="{00000000-0008-0000-0F00-000069020000}"/>
            </a:ext>
          </a:extLst>
        </xdr:cNvPr>
        <xdr:cNvSpPr/>
      </xdr:nvSpPr>
      <xdr:spPr>
        <a:xfrm>
          <a:off x="20383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68580</xdr:rowOff>
    </xdr:from>
    <xdr:to>
      <xdr:col>111</xdr:col>
      <xdr:colOff>177800</xdr:colOff>
      <xdr:row>62</xdr:row>
      <xdr:rowOff>91440</xdr:rowOff>
    </xdr:to>
    <xdr:cxnSp macro="">
      <xdr:nvCxnSpPr>
        <xdr:cNvPr id="618" name="直線コネクタ 617">
          <a:extLst>
            <a:ext uri="{FF2B5EF4-FFF2-40B4-BE49-F238E27FC236}">
              <a16:creationId xmlns:a16="http://schemas.microsoft.com/office/drawing/2014/main" id="{00000000-0008-0000-0F00-00006A020000}"/>
            </a:ext>
          </a:extLst>
        </xdr:cNvPr>
        <xdr:cNvCxnSpPr/>
      </xdr:nvCxnSpPr>
      <xdr:spPr>
        <a:xfrm>
          <a:off x="20434300" y="106984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113047</xdr:rowOff>
    </xdr:from>
    <xdr:ext cx="469744" cy="259045"/>
    <xdr:sp macro="" textlink="">
      <xdr:nvSpPr>
        <xdr:cNvPr id="619" name="n_1aveValue【保健センター・保健所】&#10;一人当たり面積">
          <a:extLst>
            <a:ext uri="{FF2B5EF4-FFF2-40B4-BE49-F238E27FC236}">
              <a16:creationId xmlns:a16="http://schemas.microsoft.com/office/drawing/2014/main" id="{00000000-0008-0000-0F00-00006B020000}"/>
            </a:ext>
          </a:extLst>
        </xdr:cNvPr>
        <xdr:cNvSpPr txBox="1"/>
      </xdr:nvSpPr>
      <xdr:spPr>
        <a:xfrm>
          <a:off x="21075727" y="1005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113047</xdr:rowOff>
    </xdr:from>
    <xdr:ext cx="469744" cy="259045"/>
    <xdr:sp macro="" textlink="">
      <xdr:nvSpPr>
        <xdr:cNvPr id="620" name="n_2aveValue【保健センター・保健所】&#10;一人当たり面積">
          <a:extLst>
            <a:ext uri="{FF2B5EF4-FFF2-40B4-BE49-F238E27FC236}">
              <a16:creationId xmlns:a16="http://schemas.microsoft.com/office/drawing/2014/main" id="{00000000-0008-0000-0F00-00006C020000}"/>
            </a:ext>
          </a:extLst>
        </xdr:cNvPr>
        <xdr:cNvSpPr txBox="1"/>
      </xdr:nvSpPr>
      <xdr:spPr>
        <a:xfrm>
          <a:off x="20199427" y="1005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113047</xdr:rowOff>
    </xdr:from>
    <xdr:ext cx="469744" cy="259045"/>
    <xdr:sp macro="" textlink="">
      <xdr:nvSpPr>
        <xdr:cNvPr id="621" name="n_3aveValue【保健センター・保健所】&#10;一人当たり面積">
          <a:extLst>
            <a:ext uri="{FF2B5EF4-FFF2-40B4-BE49-F238E27FC236}">
              <a16:creationId xmlns:a16="http://schemas.microsoft.com/office/drawing/2014/main" id="{00000000-0008-0000-0F00-00006D020000}"/>
            </a:ext>
          </a:extLst>
        </xdr:cNvPr>
        <xdr:cNvSpPr txBox="1"/>
      </xdr:nvSpPr>
      <xdr:spPr>
        <a:xfrm>
          <a:off x="19310427" y="1005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133367</xdr:rowOff>
    </xdr:from>
    <xdr:ext cx="469744" cy="259045"/>
    <xdr:sp macro="" textlink="">
      <xdr:nvSpPr>
        <xdr:cNvPr id="622" name="n_1mainValue【保健センター・保健所】&#10;一人当たり面積">
          <a:extLst>
            <a:ext uri="{FF2B5EF4-FFF2-40B4-BE49-F238E27FC236}">
              <a16:creationId xmlns:a16="http://schemas.microsoft.com/office/drawing/2014/main" id="{00000000-0008-0000-0F00-00006E020000}"/>
            </a:ext>
          </a:extLst>
        </xdr:cNvPr>
        <xdr:cNvSpPr txBox="1"/>
      </xdr:nvSpPr>
      <xdr:spPr>
        <a:xfrm>
          <a:off x="21075727" y="1076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110507</xdr:rowOff>
    </xdr:from>
    <xdr:ext cx="469744" cy="259045"/>
    <xdr:sp macro="" textlink="">
      <xdr:nvSpPr>
        <xdr:cNvPr id="623" name="n_2mainValue【保健センター・保健所】&#10;一人当たり面積">
          <a:extLst>
            <a:ext uri="{FF2B5EF4-FFF2-40B4-BE49-F238E27FC236}">
              <a16:creationId xmlns:a16="http://schemas.microsoft.com/office/drawing/2014/main" id="{00000000-0008-0000-0F00-00006F020000}"/>
            </a:ext>
          </a:extLst>
        </xdr:cNvPr>
        <xdr:cNvSpPr txBox="1"/>
      </xdr:nvSpPr>
      <xdr:spPr>
        <a:xfrm>
          <a:off x="20199427" y="1074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a:extLst>
            <a:ext uri="{FF2B5EF4-FFF2-40B4-BE49-F238E27FC236}">
              <a16:creationId xmlns:a16="http://schemas.microsoft.com/office/drawing/2014/main" id="{00000000-0008-0000-0F00-000070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a:extLst>
            <a:ext uri="{FF2B5EF4-FFF2-40B4-BE49-F238E27FC236}">
              <a16:creationId xmlns:a16="http://schemas.microsoft.com/office/drawing/2014/main" id="{00000000-0008-0000-0F00-000071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a:extLst>
            <a:ext uri="{FF2B5EF4-FFF2-40B4-BE49-F238E27FC236}">
              <a16:creationId xmlns:a16="http://schemas.microsoft.com/office/drawing/2014/main" id="{00000000-0008-0000-0F00-000072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a:extLst>
            <a:ext uri="{FF2B5EF4-FFF2-40B4-BE49-F238E27FC236}">
              <a16:creationId xmlns:a16="http://schemas.microsoft.com/office/drawing/2014/main" id="{00000000-0008-0000-0F00-000073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a:extLst>
            <a:ext uri="{FF2B5EF4-FFF2-40B4-BE49-F238E27FC236}">
              <a16:creationId xmlns:a16="http://schemas.microsoft.com/office/drawing/2014/main" id="{00000000-0008-0000-0F00-000074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a:extLst>
            <a:ext uri="{FF2B5EF4-FFF2-40B4-BE49-F238E27FC236}">
              <a16:creationId xmlns:a16="http://schemas.microsoft.com/office/drawing/2014/main" id="{00000000-0008-0000-0F00-000075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a:extLst>
            <a:ext uri="{FF2B5EF4-FFF2-40B4-BE49-F238E27FC236}">
              <a16:creationId xmlns:a16="http://schemas.microsoft.com/office/drawing/2014/main" id="{00000000-0008-0000-0F00-000076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a:extLst>
            <a:ext uri="{FF2B5EF4-FFF2-40B4-BE49-F238E27FC236}">
              <a16:creationId xmlns:a16="http://schemas.microsoft.com/office/drawing/2014/main" id="{00000000-0008-0000-0F00-000077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2" name="テキスト ボックス 631">
          <a:extLst>
            <a:ext uri="{FF2B5EF4-FFF2-40B4-BE49-F238E27FC236}">
              <a16:creationId xmlns:a16="http://schemas.microsoft.com/office/drawing/2014/main" id="{00000000-0008-0000-0F00-000078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3" name="直線コネクタ 632">
          <a:extLst>
            <a:ext uri="{FF2B5EF4-FFF2-40B4-BE49-F238E27FC236}">
              <a16:creationId xmlns:a16="http://schemas.microsoft.com/office/drawing/2014/main" id="{00000000-0008-0000-0F00-000079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34" name="テキスト ボックス 633">
          <a:extLst>
            <a:ext uri="{FF2B5EF4-FFF2-40B4-BE49-F238E27FC236}">
              <a16:creationId xmlns:a16="http://schemas.microsoft.com/office/drawing/2014/main" id="{00000000-0008-0000-0F00-00007A020000}"/>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5" name="直線コネクタ 634">
          <a:extLst>
            <a:ext uri="{FF2B5EF4-FFF2-40B4-BE49-F238E27FC236}">
              <a16:creationId xmlns:a16="http://schemas.microsoft.com/office/drawing/2014/main" id="{00000000-0008-0000-0F00-00007B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36" name="テキスト ボックス 635">
          <a:extLst>
            <a:ext uri="{FF2B5EF4-FFF2-40B4-BE49-F238E27FC236}">
              <a16:creationId xmlns:a16="http://schemas.microsoft.com/office/drawing/2014/main" id="{00000000-0008-0000-0F00-00007C020000}"/>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7" name="直線コネクタ 636">
          <a:extLst>
            <a:ext uri="{FF2B5EF4-FFF2-40B4-BE49-F238E27FC236}">
              <a16:creationId xmlns:a16="http://schemas.microsoft.com/office/drawing/2014/main" id="{00000000-0008-0000-0F00-00007D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8" name="テキスト ボックス 637">
          <a:extLst>
            <a:ext uri="{FF2B5EF4-FFF2-40B4-BE49-F238E27FC236}">
              <a16:creationId xmlns:a16="http://schemas.microsoft.com/office/drawing/2014/main" id="{00000000-0008-0000-0F00-00007E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9" name="直線コネクタ 638">
          <a:extLst>
            <a:ext uri="{FF2B5EF4-FFF2-40B4-BE49-F238E27FC236}">
              <a16:creationId xmlns:a16="http://schemas.microsoft.com/office/drawing/2014/main" id="{00000000-0008-0000-0F00-00007F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0" name="テキスト ボックス 639">
          <a:extLst>
            <a:ext uri="{FF2B5EF4-FFF2-40B4-BE49-F238E27FC236}">
              <a16:creationId xmlns:a16="http://schemas.microsoft.com/office/drawing/2014/main" id="{00000000-0008-0000-0F00-000080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1" name="直線コネクタ 640">
          <a:extLst>
            <a:ext uri="{FF2B5EF4-FFF2-40B4-BE49-F238E27FC236}">
              <a16:creationId xmlns:a16="http://schemas.microsoft.com/office/drawing/2014/main" id="{00000000-0008-0000-0F00-000081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2" name="テキスト ボックス 641">
          <a:extLst>
            <a:ext uri="{FF2B5EF4-FFF2-40B4-BE49-F238E27FC236}">
              <a16:creationId xmlns:a16="http://schemas.microsoft.com/office/drawing/2014/main" id="{00000000-0008-0000-0F00-000082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3" name="直線コネクタ 642">
          <a:extLst>
            <a:ext uri="{FF2B5EF4-FFF2-40B4-BE49-F238E27FC236}">
              <a16:creationId xmlns:a16="http://schemas.microsoft.com/office/drawing/2014/main" id="{00000000-0008-0000-0F00-000083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44" name="テキスト ボックス 643">
          <a:extLst>
            <a:ext uri="{FF2B5EF4-FFF2-40B4-BE49-F238E27FC236}">
              <a16:creationId xmlns:a16="http://schemas.microsoft.com/office/drawing/2014/main" id="{00000000-0008-0000-0F00-000084020000}"/>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5" name="直線コネクタ 644">
          <a:extLst>
            <a:ext uri="{FF2B5EF4-FFF2-40B4-BE49-F238E27FC236}">
              <a16:creationId xmlns:a16="http://schemas.microsoft.com/office/drawing/2014/main" id="{00000000-0008-0000-0F00-000085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46" name="テキスト ボックス 645">
          <a:extLst>
            <a:ext uri="{FF2B5EF4-FFF2-40B4-BE49-F238E27FC236}">
              <a16:creationId xmlns:a16="http://schemas.microsoft.com/office/drawing/2014/main" id="{00000000-0008-0000-0F00-000086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7" name="【消防施設】&#10;有形固定資産減価償却率グラフ枠">
          <a:extLst>
            <a:ext uri="{FF2B5EF4-FFF2-40B4-BE49-F238E27FC236}">
              <a16:creationId xmlns:a16="http://schemas.microsoft.com/office/drawing/2014/main" id="{00000000-0008-0000-0F00-000087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81914</xdr:rowOff>
    </xdr:from>
    <xdr:to>
      <xdr:col>85</xdr:col>
      <xdr:colOff>126364</xdr:colOff>
      <xdr:row>86</xdr:row>
      <xdr:rowOff>169545</xdr:rowOff>
    </xdr:to>
    <xdr:cxnSp macro="">
      <xdr:nvCxnSpPr>
        <xdr:cNvPr id="648" name="直線コネクタ 647">
          <a:extLst>
            <a:ext uri="{FF2B5EF4-FFF2-40B4-BE49-F238E27FC236}">
              <a16:creationId xmlns:a16="http://schemas.microsoft.com/office/drawing/2014/main" id="{00000000-0008-0000-0F00-000088020000}"/>
            </a:ext>
          </a:extLst>
        </xdr:cNvPr>
        <xdr:cNvCxnSpPr/>
      </xdr:nvCxnSpPr>
      <xdr:spPr>
        <a:xfrm flipV="1">
          <a:off x="16318864" y="13455014"/>
          <a:ext cx="0" cy="1459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1922</xdr:rowOff>
    </xdr:from>
    <xdr:ext cx="405111" cy="259045"/>
    <xdr:sp macro="" textlink="">
      <xdr:nvSpPr>
        <xdr:cNvPr id="649" name="【消防施設】&#10;有形固定資産減価償却率最小値テキスト">
          <a:extLst>
            <a:ext uri="{FF2B5EF4-FFF2-40B4-BE49-F238E27FC236}">
              <a16:creationId xmlns:a16="http://schemas.microsoft.com/office/drawing/2014/main" id="{00000000-0008-0000-0F00-000089020000}"/>
            </a:ext>
          </a:extLst>
        </xdr:cNvPr>
        <xdr:cNvSpPr txBox="1"/>
      </xdr:nvSpPr>
      <xdr:spPr>
        <a:xfrm>
          <a:off x="16357600" y="1491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169545</xdr:rowOff>
    </xdr:from>
    <xdr:to>
      <xdr:col>86</xdr:col>
      <xdr:colOff>25400</xdr:colOff>
      <xdr:row>86</xdr:row>
      <xdr:rowOff>169545</xdr:rowOff>
    </xdr:to>
    <xdr:cxnSp macro="">
      <xdr:nvCxnSpPr>
        <xdr:cNvPr id="650" name="直線コネクタ 649">
          <a:extLst>
            <a:ext uri="{FF2B5EF4-FFF2-40B4-BE49-F238E27FC236}">
              <a16:creationId xmlns:a16="http://schemas.microsoft.com/office/drawing/2014/main" id="{00000000-0008-0000-0F00-00008A020000}"/>
            </a:ext>
          </a:extLst>
        </xdr:cNvPr>
        <xdr:cNvCxnSpPr/>
      </xdr:nvCxnSpPr>
      <xdr:spPr>
        <a:xfrm>
          <a:off x="16230600" y="14914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28591</xdr:rowOff>
    </xdr:from>
    <xdr:ext cx="405111" cy="259045"/>
    <xdr:sp macro="" textlink="">
      <xdr:nvSpPr>
        <xdr:cNvPr id="651" name="【消防施設】&#10;有形固定資産減価償却率最大値テキスト">
          <a:extLst>
            <a:ext uri="{FF2B5EF4-FFF2-40B4-BE49-F238E27FC236}">
              <a16:creationId xmlns:a16="http://schemas.microsoft.com/office/drawing/2014/main" id="{00000000-0008-0000-0F00-00008B020000}"/>
            </a:ext>
          </a:extLst>
        </xdr:cNvPr>
        <xdr:cNvSpPr txBox="1"/>
      </xdr:nvSpPr>
      <xdr:spPr>
        <a:xfrm>
          <a:off x="16357600" y="13230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81914</xdr:rowOff>
    </xdr:from>
    <xdr:to>
      <xdr:col>86</xdr:col>
      <xdr:colOff>25400</xdr:colOff>
      <xdr:row>78</xdr:row>
      <xdr:rowOff>81914</xdr:rowOff>
    </xdr:to>
    <xdr:cxnSp macro="">
      <xdr:nvCxnSpPr>
        <xdr:cNvPr id="652" name="直線コネクタ 651">
          <a:extLst>
            <a:ext uri="{FF2B5EF4-FFF2-40B4-BE49-F238E27FC236}">
              <a16:creationId xmlns:a16="http://schemas.microsoft.com/office/drawing/2014/main" id="{00000000-0008-0000-0F00-00008C020000}"/>
            </a:ext>
          </a:extLst>
        </xdr:cNvPr>
        <xdr:cNvCxnSpPr/>
      </xdr:nvCxnSpPr>
      <xdr:spPr>
        <a:xfrm>
          <a:off x="16230600" y="13455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105427</xdr:rowOff>
    </xdr:from>
    <xdr:ext cx="405111" cy="259045"/>
    <xdr:sp macro="" textlink="">
      <xdr:nvSpPr>
        <xdr:cNvPr id="653" name="【消防施設】&#10;有形固定資産減価償却率平均値テキスト">
          <a:extLst>
            <a:ext uri="{FF2B5EF4-FFF2-40B4-BE49-F238E27FC236}">
              <a16:creationId xmlns:a16="http://schemas.microsoft.com/office/drawing/2014/main" id="{00000000-0008-0000-0F00-00008D020000}"/>
            </a:ext>
          </a:extLst>
        </xdr:cNvPr>
        <xdr:cNvSpPr txBox="1"/>
      </xdr:nvSpPr>
      <xdr:spPr>
        <a:xfrm>
          <a:off x="16357600" y="13992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82550</xdr:rowOff>
    </xdr:from>
    <xdr:to>
      <xdr:col>85</xdr:col>
      <xdr:colOff>177800</xdr:colOff>
      <xdr:row>83</xdr:row>
      <xdr:rowOff>12700</xdr:rowOff>
    </xdr:to>
    <xdr:sp macro="" textlink="">
      <xdr:nvSpPr>
        <xdr:cNvPr id="654" name="フローチャート: 判断 653">
          <a:extLst>
            <a:ext uri="{FF2B5EF4-FFF2-40B4-BE49-F238E27FC236}">
              <a16:creationId xmlns:a16="http://schemas.microsoft.com/office/drawing/2014/main" id="{00000000-0008-0000-0F00-00008E020000}"/>
            </a:ext>
          </a:extLst>
        </xdr:cNvPr>
        <xdr:cNvSpPr/>
      </xdr:nvSpPr>
      <xdr:spPr>
        <a:xfrm>
          <a:off x="162687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118745</xdr:rowOff>
    </xdr:from>
    <xdr:to>
      <xdr:col>81</xdr:col>
      <xdr:colOff>101600</xdr:colOff>
      <xdr:row>83</xdr:row>
      <xdr:rowOff>48895</xdr:rowOff>
    </xdr:to>
    <xdr:sp macro="" textlink="">
      <xdr:nvSpPr>
        <xdr:cNvPr id="655" name="フローチャート: 判断 654">
          <a:extLst>
            <a:ext uri="{FF2B5EF4-FFF2-40B4-BE49-F238E27FC236}">
              <a16:creationId xmlns:a16="http://schemas.microsoft.com/office/drawing/2014/main" id="{00000000-0008-0000-0F00-00008F020000}"/>
            </a:ext>
          </a:extLst>
        </xdr:cNvPr>
        <xdr:cNvSpPr/>
      </xdr:nvSpPr>
      <xdr:spPr>
        <a:xfrm>
          <a:off x="15430500" y="1417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132080</xdr:rowOff>
    </xdr:from>
    <xdr:to>
      <xdr:col>76</xdr:col>
      <xdr:colOff>165100</xdr:colOff>
      <xdr:row>83</xdr:row>
      <xdr:rowOff>62230</xdr:rowOff>
    </xdr:to>
    <xdr:sp macro="" textlink="">
      <xdr:nvSpPr>
        <xdr:cNvPr id="656" name="フローチャート: 判断 655">
          <a:extLst>
            <a:ext uri="{FF2B5EF4-FFF2-40B4-BE49-F238E27FC236}">
              <a16:creationId xmlns:a16="http://schemas.microsoft.com/office/drawing/2014/main" id="{00000000-0008-0000-0F00-000090020000}"/>
            </a:ext>
          </a:extLst>
        </xdr:cNvPr>
        <xdr:cNvSpPr/>
      </xdr:nvSpPr>
      <xdr:spPr>
        <a:xfrm>
          <a:off x="145415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111125</xdr:rowOff>
    </xdr:from>
    <xdr:to>
      <xdr:col>72</xdr:col>
      <xdr:colOff>38100</xdr:colOff>
      <xdr:row>84</xdr:row>
      <xdr:rowOff>41275</xdr:rowOff>
    </xdr:to>
    <xdr:sp macro="" textlink="">
      <xdr:nvSpPr>
        <xdr:cNvPr id="657" name="フローチャート: 判断 656">
          <a:extLst>
            <a:ext uri="{FF2B5EF4-FFF2-40B4-BE49-F238E27FC236}">
              <a16:creationId xmlns:a16="http://schemas.microsoft.com/office/drawing/2014/main" id="{00000000-0008-0000-0F00-000091020000}"/>
            </a:ext>
          </a:extLst>
        </xdr:cNvPr>
        <xdr:cNvSpPr/>
      </xdr:nvSpPr>
      <xdr:spPr>
        <a:xfrm>
          <a:off x="13652500" y="1434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00000000-0008-0000-0F00-000092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00000000-0008-0000-0F00-000093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00000000-0008-0000-0F00-000094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00000000-0008-0000-0F00-000095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00000000-0008-0000-0F00-000096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95886</xdr:rowOff>
    </xdr:from>
    <xdr:to>
      <xdr:col>85</xdr:col>
      <xdr:colOff>177800</xdr:colOff>
      <xdr:row>85</xdr:row>
      <xdr:rowOff>26036</xdr:rowOff>
    </xdr:to>
    <xdr:sp macro="" textlink="">
      <xdr:nvSpPr>
        <xdr:cNvPr id="663" name="楕円 662">
          <a:extLst>
            <a:ext uri="{FF2B5EF4-FFF2-40B4-BE49-F238E27FC236}">
              <a16:creationId xmlns:a16="http://schemas.microsoft.com/office/drawing/2014/main" id="{00000000-0008-0000-0F00-000097020000}"/>
            </a:ext>
          </a:extLst>
        </xdr:cNvPr>
        <xdr:cNvSpPr/>
      </xdr:nvSpPr>
      <xdr:spPr>
        <a:xfrm>
          <a:off x="16268700" y="1449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74313</xdr:rowOff>
    </xdr:from>
    <xdr:ext cx="405111" cy="259045"/>
    <xdr:sp macro="" textlink="">
      <xdr:nvSpPr>
        <xdr:cNvPr id="664" name="【消防施設】&#10;有形固定資産減価償却率該当値テキスト">
          <a:extLst>
            <a:ext uri="{FF2B5EF4-FFF2-40B4-BE49-F238E27FC236}">
              <a16:creationId xmlns:a16="http://schemas.microsoft.com/office/drawing/2014/main" id="{00000000-0008-0000-0F00-000098020000}"/>
            </a:ext>
          </a:extLst>
        </xdr:cNvPr>
        <xdr:cNvSpPr txBox="1"/>
      </xdr:nvSpPr>
      <xdr:spPr>
        <a:xfrm>
          <a:off x="16357600" y="1447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151130</xdr:rowOff>
    </xdr:from>
    <xdr:to>
      <xdr:col>81</xdr:col>
      <xdr:colOff>101600</xdr:colOff>
      <xdr:row>85</xdr:row>
      <xdr:rowOff>81280</xdr:rowOff>
    </xdr:to>
    <xdr:sp macro="" textlink="">
      <xdr:nvSpPr>
        <xdr:cNvPr id="665" name="楕円 664">
          <a:extLst>
            <a:ext uri="{FF2B5EF4-FFF2-40B4-BE49-F238E27FC236}">
              <a16:creationId xmlns:a16="http://schemas.microsoft.com/office/drawing/2014/main" id="{00000000-0008-0000-0F00-000099020000}"/>
            </a:ext>
          </a:extLst>
        </xdr:cNvPr>
        <xdr:cNvSpPr/>
      </xdr:nvSpPr>
      <xdr:spPr>
        <a:xfrm>
          <a:off x="15430500" y="1455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146686</xdr:rowOff>
    </xdr:from>
    <xdr:to>
      <xdr:col>85</xdr:col>
      <xdr:colOff>127000</xdr:colOff>
      <xdr:row>85</xdr:row>
      <xdr:rowOff>30480</xdr:rowOff>
    </xdr:to>
    <xdr:cxnSp macro="">
      <xdr:nvCxnSpPr>
        <xdr:cNvPr id="666" name="直線コネクタ 665">
          <a:extLst>
            <a:ext uri="{FF2B5EF4-FFF2-40B4-BE49-F238E27FC236}">
              <a16:creationId xmlns:a16="http://schemas.microsoft.com/office/drawing/2014/main" id="{00000000-0008-0000-0F00-00009A020000}"/>
            </a:ext>
          </a:extLst>
        </xdr:cNvPr>
        <xdr:cNvCxnSpPr/>
      </xdr:nvCxnSpPr>
      <xdr:spPr>
        <a:xfrm flipV="1">
          <a:off x="15481300" y="14548486"/>
          <a:ext cx="838200" cy="5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29211</xdr:rowOff>
    </xdr:from>
    <xdr:to>
      <xdr:col>76</xdr:col>
      <xdr:colOff>165100</xdr:colOff>
      <xdr:row>85</xdr:row>
      <xdr:rowOff>130811</xdr:rowOff>
    </xdr:to>
    <xdr:sp macro="" textlink="">
      <xdr:nvSpPr>
        <xdr:cNvPr id="667" name="楕円 666">
          <a:extLst>
            <a:ext uri="{FF2B5EF4-FFF2-40B4-BE49-F238E27FC236}">
              <a16:creationId xmlns:a16="http://schemas.microsoft.com/office/drawing/2014/main" id="{00000000-0008-0000-0F00-00009B020000}"/>
            </a:ext>
          </a:extLst>
        </xdr:cNvPr>
        <xdr:cNvSpPr/>
      </xdr:nvSpPr>
      <xdr:spPr>
        <a:xfrm>
          <a:off x="145415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30480</xdr:rowOff>
    </xdr:from>
    <xdr:to>
      <xdr:col>81</xdr:col>
      <xdr:colOff>50800</xdr:colOff>
      <xdr:row>85</xdr:row>
      <xdr:rowOff>80011</xdr:rowOff>
    </xdr:to>
    <xdr:cxnSp macro="">
      <xdr:nvCxnSpPr>
        <xdr:cNvPr id="668" name="直線コネクタ 667">
          <a:extLst>
            <a:ext uri="{FF2B5EF4-FFF2-40B4-BE49-F238E27FC236}">
              <a16:creationId xmlns:a16="http://schemas.microsoft.com/office/drawing/2014/main" id="{00000000-0008-0000-0F00-00009C020000}"/>
            </a:ext>
          </a:extLst>
        </xdr:cNvPr>
        <xdr:cNvCxnSpPr/>
      </xdr:nvCxnSpPr>
      <xdr:spPr>
        <a:xfrm flipV="1">
          <a:off x="14592300" y="14603730"/>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65422</xdr:rowOff>
    </xdr:from>
    <xdr:ext cx="405111" cy="259045"/>
    <xdr:sp macro="" textlink="">
      <xdr:nvSpPr>
        <xdr:cNvPr id="669" name="n_1aveValue【消防施設】&#10;有形固定資産減価償却率">
          <a:extLst>
            <a:ext uri="{FF2B5EF4-FFF2-40B4-BE49-F238E27FC236}">
              <a16:creationId xmlns:a16="http://schemas.microsoft.com/office/drawing/2014/main" id="{00000000-0008-0000-0F00-00009D020000}"/>
            </a:ext>
          </a:extLst>
        </xdr:cNvPr>
        <xdr:cNvSpPr txBox="1"/>
      </xdr:nvSpPr>
      <xdr:spPr>
        <a:xfrm>
          <a:off x="15266044" y="13952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78757</xdr:rowOff>
    </xdr:from>
    <xdr:ext cx="405111" cy="259045"/>
    <xdr:sp macro="" textlink="">
      <xdr:nvSpPr>
        <xdr:cNvPr id="670" name="n_2aveValue【消防施設】&#10;有形固定資産減価償却率">
          <a:extLst>
            <a:ext uri="{FF2B5EF4-FFF2-40B4-BE49-F238E27FC236}">
              <a16:creationId xmlns:a16="http://schemas.microsoft.com/office/drawing/2014/main" id="{00000000-0008-0000-0F00-00009E020000}"/>
            </a:ext>
          </a:extLst>
        </xdr:cNvPr>
        <xdr:cNvSpPr txBox="1"/>
      </xdr:nvSpPr>
      <xdr:spPr>
        <a:xfrm>
          <a:off x="14389744" y="1396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57802</xdr:rowOff>
    </xdr:from>
    <xdr:ext cx="405111" cy="259045"/>
    <xdr:sp macro="" textlink="">
      <xdr:nvSpPr>
        <xdr:cNvPr id="671" name="n_3aveValue【消防施設】&#10;有形固定資産減価償却率">
          <a:extLst>
            <a:ext uri="{FF2B5EF4-FFF2-40B4-BE49-F238E27FC236}">
              <a16:creationId xmlns:a16="http://schemas.microsoft.com/office/drawing/2014/main" id="{00000000-0008-0000-0F00-00009F020000}"/>
            </a:ext>
          </a:extLst>
        </xdr:cNvPr>
        <xdr:cNvSpPr txBox="1"/>
      </xdr:nvSpPr>
      <xdr:spPr>
        <a:xfrm>
          <a:off x="13500744" y="14116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72407</xdr:rowOff>
    </xdr:from>
    <xdr:ext cx="405111" cy="259045"/>
    <xdr:sp macro="" textlink="">
      <xdr:nvSpPr>
        <xdr:cNvPr id="672" name="n_1mainValue【消防施設】&#10;有形固定資産減価償却率">
          <a:extLst>
            <a:ext uri="{FF2B5EF4-FFF2-40B4-BE49-F238E27FC236}">
              <a16:creationId xmlns:a16="http://schemas.microsoft.com/office/drawing/2014/main" id="{00000000-0008-0000-0F00-0000A0020000}"/>
            </a:ext>
          </a:extLst>
        </xdr:cNvPr>
        <xdr:cNvSpPr txBox="1"/>
      </xdr:nvSpPr>
      <xdr:spPr>
        <a:xfrm>
          <a:off x="15266044" y="1464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121938</xdr:rowOff>
    </xdr:from>
    <xdr:ext cx="405111" cy="259045"/>
    <xdr:sp macro="" textlink="">
      <xdr:nvSpPr>
        <xdr:cNvPr id="673" name="n_2mainValue【消防施設】&#10;有形固定資産減価償却率">
          <a:extLst>
            <a:ext uri="{FF2B5EF4-FFF2-40B4-BE49-F238E27FC236}">
              <a16:creationId xmlns:a16="http://schemas.microsoft.com/office/drawing/2014/main" id="{00000000-0008-0000-0F00-0000A1020000}"/>
            </a:ext>
          </a:extLst>
        </xdr:cNvPr>
        <xdr:cNvSpPr txBox="1"/>
      </xdr:nvSpPr>
      <xdr:spPr>
        <a:xfrm>
          <a:off x="14389744" y="1469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4" name="正方形/長方形 673">
          <a:extLst>
            <a:ext uri="{FF2B5EF4-FFF2-40B4-BE49-F238E27FC236}">
              <a16:creationId xmlns:a16="http://schemas.microsoft.com/office/drawing/2014/main" id="{00000000-0008-0000-0F00-0000A2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5" name="正方形/長方形 674">
          <a:extLst>
            <a:ext uri="{FF2B5EF4-FFF2-40B4-BE49-F238E27FC236}">
              <a16:creationId xmlns:a16="http://schemas.microsoft.com/office/drawing/2014/main" id="{00000000-0008-0000-0F00-0000A3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6" name="正方形/長方形 675">
          <a:extLst>
            <a:ext uri="{FF2B5EF4-FFF2-40B4-BE49-F238E27FC236}">
              <a16:creationId xmlns:a16="http://schemas.microsoft.com/office/drawing/2014/main" id="{00000000-0008-0000-0F00-0000A4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7" name="正方形/長方形 676">
          <a:extLst>
            <a:ext uri="{FF2B5EF4-FFF2-40B4-BE49-F238E27FC236}">
              <a16:creationId xmlns:a16="http://schemas.microsoft.com/office/drawing/2014/main" id="{00000000-0008-0000-0F00-0000A5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8" name="正方形/長方形 677">
          <a:extLst>
            <a:ext uri="{FF2B5EF4-FFF2-40B4-BE49-F238E27FC236}">
              <a16:creationId xmlns:a16="http://schemas.microsoft.com/office/drawing/2014/main" id="{00000000-0008-0000-0F00-0000A6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9" name="正方形/長方形 678">
          <a:extLst>
            <a:ext uri="{FF2B5EF4-FFF2-40B4-BE49-F238E27FC236}">
              <a16:creationId xmlns:a16="http://schemas.microsoft.com/office/drawing/2014/main" id="{00000000-0008-0000-0F00-0000A7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0" name="正方形/長方形 679">
          <a:extLst>
            <a:ext uri="{FF2B5EF4-FFF2-40B4-BE49-F238E27FC236}">
              <a16:creationId xmlns:a16="http://schemas.microsoft.com/office/drawing/2014/main" id="{00000000-0008-0000-0F00-0000A8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1" name="正方形/長方形 680">
          <a:extLst>
            <a:ext uri="{FF2B5EF4-FFF2-40B4-BE49-F238E27FC236}">
              <a16:creationId xmlns:a16="http://schemas.microsoft.com/office/drawing/2014/main" id="{00000000-0008-0000-0F00-0000A9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2" name="テキスト ボックス 681">
          <a:extLst>
            <a:ext uri="{FF2B5EF4-FFF2-40B4-BE49-F238E27FC236}">
              <a16:creationId xmlns:a16="http://schemas.microsoft.com/office/drawing/2014/main" id="{00000000-0008-0000-0F00-0000AA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3" name="直線コネクタ 682">
          <a:extLst>
            <a:ext uri="{FF2B5EF4-FFF2-40B4-BE49-F238E27FC236}">
              <a16:creationId xmlns:a16="http://schemas.microsoft.com/office/drawing/2014/main" id="{00000000-0008-0000-0F00-0000AB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4" name="直線コネクタ 683">
          <a:extLst>
            <a:ext uri="{FF2B5EF4-FFF2-40B4-BE49-F238E27FC236}">
              <a16:creationId xmlns:a16="http://schemas.microsoft.com/office/drawing/2014/main" id="{00000000-0008-0000-0F00-0000AC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5" name="テキスト ボックス 684">
          <a:extLst>
            <a:ext uri="{FF2B5EF4-FFF2-40B4-BE49-F238E27FC236}">
              <a16:creationId xmlns:a16="http://schemas.microsoft.com/office/drawing/2014/main" id="{00000000-0008-0000-0F00-0000AD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6" name="直線コネクタ 685">
          <a:extLst>
            <a:ext uri="{FF2B5EF4-FFF2-40B4-BE49-F238E27FC236}">
              <a16:creationId xmlns:a16="http://schemas.microsoft.com/office/drawing/2014/main" id="{00000000-0008-0000-0F00-0000AE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87" name="テキスト ボックス 686">
          <a:extLst>
            <a:ext uri="{FF2B5EF4-FFF2-40B4-BE49-F238E27FC236}">
              <a16:creationId xmlns:a16="http://schemas.microsoft.com/office/drawing/2014/main" id="{00000000-0008-0000-0F00-0000AF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88" name="直線コネクタ 687">
          <a:extLst>
            <a:ext uri="{FF2B5EF4-FFF2-40B4-BE49-F238E27FC236}">
              <a16:creationId xmlns:a16="http://schemas.microsoft.com/office/drawing/2014/main" id="{00000000-0008-0000-0F00-0000B0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89" name="テキスト ボックス 688">
          <a:extLst>
            <a:ext uri="{FF2B5EF4-FFF2-40B4-BE49-F238E27FC236}">
              <a16:creationId xmlns:a16="http://schemas.microsoft.com/office/drawing/2014/main" id="{00000000-0008-0000-0F00-0000B1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0" name="直線コネクタ 689">
          <a:extLst>
            <a:ext uri="{FF2B5EF4-FFF2-40B4-BE49-F238E27FC236}">
              <a16:creationId xmlns:a16="http://schemas.microsoft.com/office/drawing/2014/main" id="{00000000-0008-0000-0F00-0000B2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1" name="テキスト ボックス 690">
          <a:extLst>
            <a:ext uri="{FF2B5EF4-FFF2-40B4-BE49-F238E27FC236}">
              <a16:creationId xmlns:a16="http://schemas.microsoft.com/office/drawing/2014/main" id="{00000000-0008-0000-0F00-0000B3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2" name="直線コネクタ 691">
          <a:extLst>
            <a:ext uri="{FF2B5EF4-FFF2-40B4-BE49-F238E27FC236}">
              <a16:creationId xmlns:a16="http://schemas.microsoft.com/office/drawing/2014/main" id="{00000000-0008-0000-0F00-0000B4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3" name="テキスト ボックス 692">
          <a:extLst>
            <a:ext uri="{FF2B5EF4-FFF2-40B4-BE49-F238E27FC236}">
              <a16:creationId xmlns:a16="http://schemas.microsoft.com/office/drawing/2014/main" id="{00000000-0008-0000-0F00-0000B5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4" name="直線コネクタ 693">
          <a:extLst>
            <a:ext uri="{FF2B5EF4-FFF2-40B4-BE49-F238E27FC236}">
              <a16:creationId xmlns:a16="http://schemas.microsoft.com/office/drawing/2014/main" id="{00000000-0008-0000-0F00-0000B6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5" name="テキスト ボックス 694">
          <a:extLst>
            <a:ext uri="{FF2B5EF4-FFF2-40B4-BE49-F238E27FC236}">
              <a16:creationId xmlns:a16="http://schemas.microsoft.com/office/drawing/2014/main" id="{00000000-0008-0000-0F00-0000B7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6" name="【消防施設】&#10;一人当たり面積グラフ枠">
          <a:extLst>
            <a:ext uri="{FF2B5EF4-FFF2-40B4-BE49-F238E27FC236}">
              <a16:creationId xmlns:a16="http://schemas.microsoft.com/office/drawing/2014/main" id="{00000000-0008-0000-0F00-0000B8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83820</xdr:rowOff>
    </xdr:from>
    <xdr:to>
      <xdr:col>116</xdr:col>
      <xdr:colOff>62864</xdr:colOff>
      <xdr:row>86</xdr:row>
      <xdr:rowOff>102870</xdr:rowOff>
    </xdr:to>
    <xdr:cxnSp macro="">
      <xdr:nvCxnSpPr>
        <xdr:cNvPr id="697" name="直線コネクタ 696">
          <a:extLst>
            <a:ext uri="{FF2B5EF4-FFF2-40B4-BE49-F238E27FC236}">
              <a16:creationId xmlns:a16="http://schemas.microsoft.com/office/drawing/2014/main" id="{00000000-0008-0000-0F00-0000B9020000}"/>
            </a:ext>
          </a:extLst>
        </xdr:cNvPr>
        <xdr:cNvCxnSpPr/>
      </xdr:nvCxnSpPr>
      <xdr:spPr>
        <a:xfrm flipV="1">
          <a:off x="22160864" y="1328547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106697</xdr:rowOff>
    </xdr:from>
    <xdr:ext cx="469744" cy="259045"/>
    <xdr:sp macro="" textlink="">
      <xdr:nvSpPr>
        <xdr:cNvPr id="698" name="【消防施設】&#10;一人当たり面積最小値テキスト">
          <a:extLst>
            <a:ext uri="{FF2B5EF4-FFF2-40B4-BE49-F238E27FC236}">
              <a16:creationId xmlns:a16="http://schemas.microsoft.com/office/drawing/2014/main" id="{00000000-0008-0000-0F00-0000BA020000}"/>
            </a:ext>
          </a:extLst>
        </xdr:cNvPr>
        <xdr:cNvSpPr txBox="1"/>
      </xdr:nvSpPr>
      <xdr:spPr>
        <a:xfrm>
          <a:off x="22199600"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102870</xdr:rowOff>
    </xdr:from>
    <xdr:to>
      <xdr:col>116</xdr:col>
      <xdr:colOff>152400</xdr:colOff>
      <xdr:row>86</xdr:row>
      <xdr:rowOff>102870</xdr:rowOff>
    </xdr:to>
    <xdr:cxnSp macro="">
      <xdr:nvCxnSpPr>
        <xdr:cNvPr id="699" name="直線コネクタ 698">
          <a:extLst>
            <a:ext uri="{FF2B5EF4-FFF2-40B4-BE49-F238E27FC236}">
              <a16:creationId xmlns:a16="http://schemas.microsoft.com/office/drawing/2014/main" id="{00000000-0008-0000-0F00-0000BB020000}"/>
            </a:ext>
          </a:extLst>
        </xdr:cNvPr>
        <xdr:cNvCxnSpPr/>
      </xdr:nvCxnSpPr>
      <xdr:spPr>
        <a:xfrm>
          <a:off x="22072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30497</xdr:rowOff>
    </xdr:from>
    <xdr:ext cx="469744" cy="259045"/>
    <xdr:sp macro="" textlink="">
      <xdr:nvSpPr>
        <xdr:cNvPr id="700" name="【消防施設】&#10;一人当たり面積最大値テキスト">
          <a:extLst>
            <a:ext uri="{FF2B5EF4-FFF2-40B4-BE49-F238E27FC236}">
              <a16:creationId xmlns:a16="http://schemas.microsoft.com/office/drawing/2014/main" id="{00000000-0008-0000-0F00-0000BC020000}"/>
            </a:ext>
          </a:extLst>
        </xdr:cNvPr>
        <xdr:cNvSpPr txBox="1"/>
      </xdr:nvSpPr>
      <xdr:spPr>
        <a:xfrm>
          <a:off x="22199600" y="13060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83820</xdr:rowOff>
    </xdr:from>
    <xdr:to>
      <xdr:col>116</xdr:col>
      <xdr:colOff>152400</xdr:colOff>
      <xdr:row>77</xdr:row>
      <xdr:rowOff>83820</xdr:rowOff>
    </xdr:to>
    <xdr:cxnSp macro="">
      <xdr:nvCxnSpPr>
        <xdr:cNvPr id="701" name="直線コネクタ 700">
          <a:extLst>
            <a:ext uri="{FF2B5EF4-FFF2-40B4-BE49-F238E27FC236}">
              <a16:creationId xmlns:a16="http://schemas.microsoft.com/office/drawing/2014/main" id="{00000000-0008-0000-0F00-0000BD020000}"/>
            </a:ext>
          </a:extLst>
        </xdr:cNvPr>
        <xdr:cNvCxnSpPr/>
      </xdr:nvCxnSpPr>
      <xdr:spPr>
        <a:xfrm>
          <a:off x="22072600" y="1328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17797</xdr:rowOff>
    </xdr:from>
    <xdr:ext cx="469744" cy="259045"/>
    <xdr:sp macro="" textlink="">
      <xdr:nvSpPr>
        <xdr:cNvPr id="702" name="【消防施設】&#10;一人当たり面積平均値テキスト">
          <a:extLst>
            <a:ext uri="{FF2B5EF4-FFF2-40B4-BE49-F238E27FC236}">
              <a16:creationId xmlns:a16="http://schemas.microsoft.com/office/drawing/2014/main" id="{00000000-0008-0000-0F00-0000BE020000}"/>
            </a:ext>
          </a:extLst>
        </xdr:cNvPr>
        <xdr:cNvSpPr txBox="1"/>
      </xdr:nvSpPr>
      <xdr:spPr>
        <a:xfrm>
          <a:off x="22199600" y="14419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166370</xdr:rowOff>
    </xdr:from>
    <xdr:to>
      <xdr:col>116</xdr:col>
      <xdr:colOff>114300</xdr:colOff>
      <xdr:row>85</xdr:row>
      <xdr:rowOff>96520</xdr:rowOff>
    </xdr:to>
    <xdr:sp macro="" textlink="">
      <xdr:nvSpPr>
        <xdr:cNvPr id="703" name="フローチャート: 判断 702">
          <a:extLst>
            <a:ext uri="{FF2B5EF4-FFF2-40B4-BE49-F238E27FC236}">
              <a16:creationId xmlns:a16="http://schemas.microsoft.com/office/drawing/2014/main" id="{00000000-0008-0000-0F00-0000BF020000}"/>
            </a:ext>
          </a:extLst>
        </xdr:cNvPr>
        <xdr:cNvSpPr/>
      </xdr:nvSpPr>
      <xdr:spPr>
        <a:xfrm>
          <a:off x="221107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74930</xdr:rowOff>
    </xdr:from>
    <xdr:to>
      <xdr:col>112</xdr:col>
      <xdr:colOff>38100</xdr:colOff>
      <xdr:row>84</xdr:row>
      <xdr:rowOff>5080</xdr:rowOff>
    </xdr:to>
    <xdr:sp macro="" textlink="">
      <xdr:nvSpPr>
        <xdr:cNvPr id="704" name="フローチャート: 判断 703">
          <a:extLst>
            <a:ext uri="{FF2B5EF4-FFF2-40B4-BE49-F238E27FC236}">
              <a16:creationId xmlns:a16="http://schemas.microsoft.com/office/drawing/2014/main" id="{00000000-0008-0000-0F00-0000C0020000}"/>
            </a:ext>
          </a:extLst>
        </xdr:cNvPr>
        <xdr:cNvSpPr/>
      </xdr:nvSpPr>
      <xdr:spPr>
        <a:xfrm>
          <a:off x="212725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40639</xdr:rowOff>
    </xdr:from>
    <xdr:to>
      <xdr:col>107</xdr:col>
      <xdr:colOff>101600</xdr:colOff>
      <xdr:row>85</xdr:row>
      <xdr:rowOff>142239</xdr:rowOff>
    </xdr:to>
    <xdr:sp macro="" textlink="">
      <xdr:nvSpPr>
        <xdr:cNvPr id="705" name="フローチャート: 判断 704">
          <a:extLst>
            <a:ext uri="{FF2B5EF4-FFF2-40B4-BE49-F238E27FC236}">
              <a16:creationId xmlns:a16="http://schemas.microsoft.com/office/drawing/2014/main" id="{00000000-0008-0000-0F00-0000C1020000}"/>
            </a:ext>
          </a:extLst>
        </xdr:cNvPr>
        <xdr:cNvSpPr/>
      </xdr:nvSpPr>
      <xdr:spPr>
        <a:xfrm>
          <a:off x="203835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52070</xdr:rowOff>
    </xdr:from>
    <xdr:to>
      <xdr:col>102</xdr:col>
      <xdr:colOff>165100</xdr:colOff>
      <xdr:row>85</xdr:row>
      <xdr:rowOff>153670</xdr:rowOff>
    </xdr:to>
    <xdr:sp macro="" textlink="">
      <xdr:nvSpPr>
        <xdr:cNvPr id="706" name="フローチャート: 判断 705">
          <a:extLst>
            <a:ext uri="{FF2B5EF4-FFF2-40B4-BE49-F238E27FC236}">
              <a16:creationId xmlns:a16="http://schemas.microsoft.com/office/drawing/2014/main" id="{00000000-0008-0000-0F00-0000C2020000}"/>
            </a:ext>
          </a:extLst>
        </xdr:cNvPr>
        <xdr:cNvSpPr/>
      </xdr:nvSpPr>
      <xdr:spPr>
        <a:xfrm>
          <a:off x="19494500" y="1462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7" name="テキスト ボックス 706">
          <a:extLst>
            <a:ext uri="{FF2B5EF4-FFF2-40B4-BE49-F238E27FC236}">
              <a16:creationId xmlns:a16="http://schemas.microsoft.com/office/drawing/2014/main" id="{00000000-0008-0000-0F00-0000C3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8" name="テキスト ボックス 707">
          <a:extLst>
            <a:ext uri="{FF2B5EF4-FFF2-40B4-BE49-F238E27FC236}">
              <a16:creationId xmlns:a16="http://schemas.microsoft.com/office/drawing/2014/main" id="{00000000-0008-0000-0F00-0000C4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9" name="テキスト ボックス 708">
          <a:extLst>
            <a:ext uri="{FF2B5EF4-FFF2-40B4-BE49-F238E27FC236}">
              <a16:creationId xmlns:a16="http://schemas.microsoft.com/office/drawing/2014/main" id="{00000000-0008-0000-0F00-0000C5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0" name="テキスト ボックス 709">
          <a:extLst>
            <a:ext uri="{FF2B5EF4-FFF2-40B4-BE49-F238E27FC236}">
              <a16:creationId xmlns:a16="http://schemas.microsoft.com/office/drawing/2014/main" id="{00000000-0008-0000-0F00-0000C6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1" name="テキスト ボックス 710">
          <a:extLst>
            <a:ext uri="{FF2B5EF4-FFF2-40B4-BE49-F238E27FC236}">
              <a16:creationId xmlns:a16="http://schemas.microsoft.com/office/drawing/2014/main" id="{00000000-0008-0000-0F00-0000C7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59689</xdr:rowOff>
    </xdr:from>
    <xdr:to>
      <xdr:col>116</xdr:col>
      <xdr:colOff>114300</xdr:colOff>
      <xdr:row>85</xdr:row>
      <xdr:rowOff>161289</xdr:rowOff>
    </xdr:to>
    <xdr:sp macro="" textlink="">
      <xdr:nvSpPr>
        <xdr:cNvPr id="712" name="楕円 711">
          <a:extLst>
            <a:ext uri="{FF2B5EF4-FFF2-40B4-BE49-F238E27FC236}">
              <a16:creationId xmlns:a16="http://schemas.microsoft.com/office/drawing/2014/main" id="{00000000-0008-0000-0F00-0000C8020000}"/>
            </a:ext>
          </a:extLst>
        </xdr:cNvPr>
        <xdr:cNvSpPr/>
      </xdr:nvSpPr>
      <xdr:spPr>
        <a:xfrm>
          <a:off x="22110700" y="1463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38116</xdr:rowOff>
    </xdr:from>
    <xdr:ext cx="469744" cy="259045"/>
    <xdr:sp macro="" textlink="">
      <xdr:nvSpPr>
        <xdr:cNvPr id="713" name="【消防施設】&#10;一人当たり面積該当値テキスト">
          <a:extLst>
            <a:ext uri="{FF2B5EF4-FFF2-40B4-BE49-F238E27FC236}">
              <a16:creationId xmlns:a16="http://schemas.microsoft.com/office/drawing/2014/main" id="{00000000-0008-0000-0F00-0000C9020000}"/>
            </a:ext>
          </a:extLst>
        </xdr:cNvPr>
        <xdr:cNvSpPr txBox="1"/>
      </xdr:nvSpPr>
      <xdr:spPr>
        <a:xfrm>
          <a:off x="22199600" y="1461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59689</xdr:rowOff>
    </xdr:from>
    <xdr:to>
      <xdr:col>112</xdr:col>
      <xdr:colOff>38100</xdr:colOff>
      <xdr:row>85</xdr:row>
      <xdr:rowOff>161289</xdr:rowOff>
    </xdr:to>
    <xdr:sp macro="" textlink="">
      <xdr:nvSpPr>
        <xdr:cNvPr id="714" name="楕円 713">
          <a:extLst>
            <a:ext uri="{FF2B5EF4-FFF2-40B4-BE49-F238E27FC236}">
              <a16:creationId xmlns:a16="http://schemas.microsoft.com/office/drawing/2014/main" id="{00000000-0008-0000-0F00-0000CA020000}"/>
            </a:ext>
          </a:extLst>
        </xdr:cNvPr>
        <xdr:cNvSpPr/>
      </xdr:nvSpPr>
      <xdr:spPr>
        <a:xfrm>
          <a:off x="21272500" y="1463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110489</xdr:rowOff>
    </xdr:from>
    <xdr:to>
      <xdr:col>116</xdr:col>
      <xdr:colOff>63500</xdr:colOff>
      <xdr:row>85</xdr:row>
      <xdr:rowOff>110489</xdr:rowOff>
    </xdr:to>
    <xdr:cxnSp macro="">
      <xdr:nvCxnSpPr>
        <xdr:cNvPr id="715" name="直線コネクタ 714">
          <a:extLst>
            <a:ext uri="{FF2B5EF4-FFF2-40B4-BE49-F238E27FC236}">
              <a16:creationId xmlns:a16="http://schemas.microsoft.com/office/drawing/2014/main" id="{00000000-0008-0000-0F00-0000CB020000}"/>
            </a:ext>
          </a:extLst>
        </xdr:cNvPr>
        <xdr:cNvCxnSpPr/>
      </xdr:nvCxnSpPr>
      <xdr:spPr>
        <a:xfrm>
          <a:off x="21323300" y="146837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36830</xdr:rowOff>
    </xdr:from>
    <xdr:to>
      <xdr:col>107</xdr:col>
      <xdr:colOff>101600</xdr:colOff>
      <xdr:row>85</xdr:row>
      <xdr:rowOff>138430</xdr:rowOff>
    </xdr:to>
    <xdr:sp macro="" textlink="">
      <xdr:nvSpPr>
        <xdr:cNvPr id="716" name="楕円 715">
          <a:extLst>
            <a:ext uri="{FF2B5EF4-FFF2-40B4-BE49-F238E27FC236}">
              <a16:creationId xmlns:a16="http://schemas.microsoft.com/office/drawing/2014/main" id="{00000000-0008-0000-0F00-0000CC020000}"/>
            </a:ext>
          </a:extLst>
        </xdr:cNvPr>
        <xdr:cNvSpPr/>
      </xdr:nvSpPr>
      <xdr:spPr>
        <a:xfrm>
          <a:off x="20383500" y="1461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87630</xdr:rowOff>
    </xdr:from>
    <xdr:to>
      <xdr:col>111</xdr:col>
      <xdr:colOff>177800</xdr:colOff>
      <xdr:row>85</xdr:row>
      <xdr:rowOff>110489</xdr:rowOff>
    </xdr:to>
    <xdr:cxnSp macro="">
      <xdr:nvCxnSpPr>
        <xdr:cNvPr id="717" name="直線コネクタ 716">
          <a:extLst>
            <a:ext uri="{FF2B5EF4-FFF2-40B4-BE49-F238E27FC236}">
              <a16:creationId xmlns:a16="http://schemas.microsoft.com/office/drawing/2014/main" id="{00000000-0008-0000-0F00-0000CD020000}"/>
            </a:ext>
          </a:extLst>
        </xdr:cNvPr>
        <xdr:cNvCxnSpPr/>
      </xdr:nvCxnSpPr>
      <xdr:spPr>
        <a:xfrm>
          <a:off x="20434300" y="146608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21607</xdr:rowOff>
    </xdr:from>
    <xdr:ext cx="469744" cy="259045"/>
    <xdr:sp macro="" textlink="">
      <xdr:nvSpPr>
        <xdr:cNvPr id="718" name="n_1aveValue【消防施設】&#10;一人当たり面積">
          <a:extLst>
            <a:ext uri="{FF2B5EF4-FFF2-40B4-BE49-F238E27FC236}">
              <a16:creationId xmlns:a16="http://schemas.microsoft.com/office/drawing/2014/main" id="{00000000-0008-0000-0F00-0000CE020000}"/>
            </a:ext>
          </a:extLst>
        </xdr:cNvPr>
        <xdr:cNvSpPr txBox="1"/>
      </xdr:nvSpPr>
      <xdr:spPr>
        <a:xfrm>
          <a:off x="21075727" y="1408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133366</xdr:rowOff>
    </xdr:from>
    <xdr:ext cx="469744" cy="259045"/>
    <xdr:sp macro="" textlink="">
      <xdr:nvSpPr>
        <xdr:cNvPr id="719" name="n_2aveValue【消防施設】&#10;一人当たり面積">
          <a:extLst>
            <a:ext uri="{FF2B5EF4-FFF2-40B4-BE49-F238E27FC236}">
              <a16:creationId xmlns:a16="http://schemas.microsoft.com/office/drawing/2014/main" id="{00000000-0008-0000-0F00-0000CF020000}"/>
            </a:ext>
          </a:extLst>
        </xdr:cNvPr>
        <xdr:cNvSpPr txBox="1"/>
      </xdr:nvSpPr>
      <xdr:spPr>
        <a:xfrm>
          <a:off x="20199427" y="1470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170197</xdr:rowOff>
    </xdr:from>
    <xdr:ext cx="469744" cy="259045"/>
    <xdr:sp macro="" textlink="">
      <xdr:nvSpPr>
        <xdr:cNvPr id="720" name="n_3aveValue【消防施設】&#10;一人当たり面積">
          <a:extLst>
            <a:ext uri="{FF2B5EF4-FFF2-40B4-BE49-F238E27FC236}">
              <a16:creationId xmlns:a16="http://schemas.microsoft.com/office/drawing/2014/main" id="{00000000-0008-0000-0F00-0000D0020000}"/>
            </a:ext>
          </a:extLst>
        </xdr:cNvPr>
        <xdr:cNvSpPr txBox="1"/>
      </xdr:nvSpPr>
      <xdr:spPr>
        <a:xfrm>
          <a:off x="19310427" y="1440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152416</xdr:rowOff>
    </xdr:from>
    <xdr:ext cx="469744" cy="259045"/>
    <xdr:sp macro="" textlink="">
      <xdr:nvSpPr>
        <xdr:cNvPr id="721" name="n_1mainValue【消防施設】&#10;一人当たり面積">
          <a:extLst>
            <a:ext uri="{FF2B5EF4-FFF2-40B4-BE49-F238E27FC236}">
              <a16:creationId xmlns:a16="http://schemas.microsoft.com/office/drawing/2014/main" id="{00000000-0008-0000-0F00-0000D1020000}"/>
            </a:ext>
          </a:extLst>
        </xdr:cNvPr>
        <xdr:cNvSpPr txBox="1"/>
      </xdr:nvSpPr>
      <xdr:spPr>
        <a:xfrm>
          <a:off x="21075727" y="1472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154957</xdr:rowOff>
    </xdr:from>
    <xdr:ext cx="469744" cy="259045"/>
    <xdr:sp macro="" textlink="">
      <xdr:nvSpPr>
        <xdr:cNvPr id="722" name="n_2mainValue【消防施設】&#10;一人当たり面積">
          <a:extLst>
            <a:ext uri="{FF2B5EF4-FFF2-40B4-BE49-F238E27FC236}">
              <a16:creationId xmlns:a16="http://schemas.microsoft.com/office/drawing/2014/main" id="{00000000-0008-0000-0F00-0000D2020000}"/>
            </a:ext>
          </a:extLst>
        </xdr:cNvPr>
        <xdr:cNvSpPr txBox="1"/>
      </xdr:nvSpPr>
      <xdr:spPr>
        <a:xfrm>
          <a:off x="20199427" y="14385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3" name="正方形/長方形 722">
          <a:extLst>
            <a:ext uri="{FF2B5EF4-FFF2-40B4-BE49-F238E27FC236}">
              <a16:creationId xmlns:a16="http://schemas.microsoft.com/office/drawing/2014/main" id="{00000000-0008-0000-0F00-0000D3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4" name="正方形/長方形 723">
          <a:extLst>
            <a:ext uri="{FF2B5EF4-FFF2-40B4-BE49-F238E27FC236}">
              <a16:creationId xmlns:a16="http://schemas.microsoft.com/office/drawing/2014/main" id="{00000000-0008-0000-0F00-0000D4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5" name="正方形/長方形 724">
          <a:extLst>
            <a:ext uri="{FF2B5EF4-FFF2-40B4-BE49-F238E27FC236}">
              <a16:creationId xmlns:a16="http://schemas.microsoft.com/office/drawing/2014/main" id="{00000000-0008-0000-0F00-0000D5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6" name="正方形/長方形 725">
          <a:extLst>
            <a:ext uri="{FF2B5EF4-FFF2-40B4-BE49-F238E27FC236}">
              <a16:creationId xmlns:a16="http://schemas.microsoft.com/office/drawing/2014/main" id="{00000000-0008-0000-0F00-0000D6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7" name="正方形/長方形 726">
          <a:extLst>
            <a:ext uri="{FF2B5EF4-FFF2-40B4-BE49-F238E27FC236}">
              <a16:creationId xmlns:a16="http://schemas.microsoft.com/office/drawing/2014/main" id="{00000000-0008-0000-0F00-0000D7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8" name="正方形/長方形 727">
          <a:extLst>
            <a:ext uri="{FF2B5EF4-FFF2-40B4-BE49-F238E27FC236}">
              <a16:creationId xmlns:a16="http://schemas.microsoft.com/office/drawing/2014/main" id="{00000000-0008-0000-0F00-0000D8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9" name="正方形/長方形 728">
          <a:extLst>
            <a:ext uri="{FF2B5EF4-FFF2-40B4-BE49-F238E27FC236}">
              <a16:creationId xmlns:a16="http://schemas.microsoft.com/office/drawing/2014/main" id="{00000000-0008-0000-0F00-0000D9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0" name="正方形/長方形 729">
          <a:extLst>
            <a:ext uri="{FF2B5EF4-FFF2-40B4-BE49-F238E27FC236}">
              <a16:creationId xmlns:a16="http://schemas.microsoft.com/office/drawing/2014/main" id="{00000000-0008-0000-0F00-0000DA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1" name="テキスト ボックス 730">
          <a:extLst>
            <a:ext uri="{FF2B5EF4-FFF2-40B4-BE49-F238E27FC236}">
              <a16:creationId xmlns:a16="http://schemas.microsoft.com/office/drawing/2014/main" id="{00000000-0008-0000-0F00-0000DB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2" name="直線コネクタ 731">
          <a:extLst>
            <a:ext uri="{FF2B5EF4-FFF2-40B4-BE49-F238E27FC236}">
              <a16:creationId xmlns:a16="http://schemas.microsoft.com/office/drawing/2014/main" id="{00000000-0008-0000-0F00-0000DC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33" name="直線コネクタ 732">
          <a:extLst>
            <a:ext uri="{FF2B5EF4-FFF2-40B4-BE49-F238E27FC236}">
              <a16:creationId xmlns:a16="http://schemas.microsoft.com/office/drawing/2014/main" id="{00000000-0008-0000-0F00-0000DD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34" name="テキスト ボックス 733">
          <a:extLst>
            <a:ext uri="{FF2B5EF4-FFF2-40B4-BE49-F238E27FC236}">
              <a16:creationId xmlns:a16="http://schemas.microsoft.com/office/drawing/2014/main" id="{00000000-0008-0000-0F00-0000DE02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35" name="直線コネクタ 734">
          <a:extLst>
            <a:ext uri="{FF2B5EF4-FFF2-40B4-BE49-F238E27FC236}">
              <a16:creationId xmlns:a16="http://schemas.microsoft.com/office/drawing/2014/main" id="{00000000-0008-0000-0F00-0000DF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36" name="テキスト ボックス 735">
          <a:extLst>
            <a:ext uri="{FF2B5EF4-FFF2-40B4-BE49-F238E27FC236}">
              <a16:creationId xmlns:a16="http://schemas.microsoft.com/office/drawing/2014/main" id="{00000000-0008-0000-0F00-0000E0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37" name="直線コネクタ 736">
          <a:extLst>
            <a:ext uri="{FF2B5EF4-FFF2-40B4-BE49-F238E27FC236}">
              <a16:creationId xmlns:a16="http://schemas.microsoft.com/office/drawing/2014/main" id="{00000000-0008-0000-0F00-0000E1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38" name="テキスト ボックス 737">
          <a:extLst>
            <a:ext uri="{FF2B5EF4-FFF2-40B4-BE49-F238E27FC236}">
              <a16:creationId xmlns:a16="http://schemas.microsoft.com/office/drawing/2014/main" id="{00000000-0008-0000-0F00-0000E2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39" name="直線コネクタ 738">
          <a:extLst>
            <a:ext uri="{FF2B5EF4-FFF2-40B4-BE49-F238E27FC236}">
              <a16:creationId xmlns:a16="http://schemas.microsoft.com/office/drawing/2014/main" id="{00000000-0008-0000-0F00-0000E3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40" name="テキスト ボックス 739">
          <a:extLst>
            <a:ext uri="{FF2B5EF4-FFF2-40B4-BE49-F238E27FC236}">
              <a16:creationId xmlns:a16="http://schemas.microsoft.com/office/drawing/2014/main" id="{00000000-0008-0000-0F00-0000E4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41" name="直線コネクタ 740">
          <a:extLst>
            <a:ext uri="{FF2B5EF4-FFF2-40B4-BE49-F238E27FC236}">
              <a16:creationId xmlns:a16="http://schemas.microsoft.com/office/drawing/2014/main" id="{00000000-0008-0000-0F00-0000E5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42" name="テキスト ボックス 741">
          <a:extLst>
            <a:ext uri="{FF2B5EF4-FFF2-40B4-BE49-F238E27FC236}">
              <a16:creationId xmlns:a16="http://schemas.microsoft.com/office/drawing/2014/main" id="{00000000-0008-0000-0F00-0000E6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43" name="直線コネクタ 742">
          <a:extLst>
            <a:ext uri="{FF2B5EF4-FFF2-40B4-BE49-F238E27FC236}">
              <a16:creationId xmlns:a16="http://schemas.microsoft.com/office/drawing/2014/main" id="{00000000-0008-0000-0F00-0000E7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44" name="テキスト ボックス 743">
          <a:extLst>
            <a:ext uri="{FF2B5EF4-FFF2-40B4-BE49-F238E27FC236}">
              <a16:creationId xmlns:a16="http://schemas.microsoft.com/office/drawing/2014/main" id="{00000000-0008-0000-0F00-0000E802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5" name="直線コネクタ 744">
          <a:extLst>
            <a:ext uri="{FF2B5EF4-FFF2-40B4-BE49-F238E27FC236}">
              <a16:creationId xmlns:a16="http://schemas.microsoft.com/office/drawing/2014/main" id="{00000000-0008-0000-0F00-0000E9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46" name="テキスト ボックス 745">
          <a:extLst>
            <a:ext uri="{FF2B5EF4-FFF2-40B4-BE49-F238E27FC236}">
              <a16:creationId xmlns:a16="http://schemas.microsoft.com/office/drawing/2014/main" id="{00000000-0008-0000-0F00-0000EA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7" name="【庁舎】&#10;有形固定資産減価償却率グラフ枠">
          <a:extLst>
            <a:ext uri="{FF2B5EF4-FFF2-40B4-BE49-F238E27FC236}">
              <a16:creationId xmlns:a16="http://schemas.microsoft.com/office/drawing/2014/main" id="{00000000-0008-0000-0F00-0000EB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32113</xdr:rowOff>
    </xdr:to>
    <xdr:cxnSp macro="">
      <xdr:nvCxnSpPr>
        <xdr:cNvPr id="748" name="直線コネクタ 747">
          <a:extLst>
            <a:ext uri="{FF2B5EF4-FFF2-40B4-BE49-F238E27FC236}">
              <a16:creationId xmlns:a16="http://schemas.microsoft.com/office/drawing/2014/main" id="{00000000-0008-0000-0F00-0000EC020000}"/>
            </a:ext>
          </a:extLst>
        </xdr:cNvPr>
        <xdr:cNvCxnSpPr/>
      </xdr:nvCxnSpPr>
      <xdr:spPr>
        <a:xfrm flipV="1">
          <a:off x="16318864" y="17090571"/>
          <a:ext cx="0" cy="1629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35940</xdr:rowOff>
    </xdr:from>
    <xdr:ext cx="340478" cy="259045"/>
    <xdr:sp macro="" textlink="">
      <xdr:nvSpPr>
        <xdr:cNvPr id="749" name="【庁舎】&#10;有形固定資産減価償却率最小値テキスト">
          <a:extLst>
            <a:ext uri="{FF2B5EF4-FFF2-40B4-BE49-F238E27FC236}">
              <a16:creationId xmlns:a16="http://schemas.microsoft.com/office/drawing/2014/main" id="{00000000-0008-0000-0F00-0000ED020000}"/>
            </a:ext>
          </a:extLst>
        </xdr:cNvPr>
        <xdr:cNvSpPr txBox="1"/>
      </xdr:nvSpPr>
      <xdr:spPr>
        <a:xfrm>
          <a:off x="16357600" y="187239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32113</xdr:rowOff>
    </xdr:from>
    <xdr:to>
      <xdr:col>86</xdr:col>
      <xdr:colOff>25400</xdr:colOff>
      <xdr:row>109</xdr:row>
      <xdr:rowOff>32113</xdr:rowOff>
    </xdr:to>
    <xdr:cxnSp macro="">
      <xdr:nvCxnSpPr>
        <xdr:cNvPr id="750" name="直線コネクタ 749">
          <a:extLst>
            <a:ext uri="{FF2B5EF4-FFF2-40B4-BE49-F238E27FC236}">
              <a16:creationId xmlns:a16="http://schemas.microsoft.com/office/drawing/2014/main" id="{00000000-0008-0000-0F00-0000EE020000}"/>
            </a:ext>
          </a:extLst>
        </xdr:cNvPr>
        <xdr:cNvCxnSpPr/>
      </xdr:nvCxnSpPr>
      <xdr:spPr>
        <a:xfrm>
          <a:off x="16230600" y="1872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51" name="【庁舎】&#10;有形固定資産減価償却率最大値テキスト">
          <a:extLst>
            <a:ext uri="{FF2B5EF4-FFF2-40B4-BE49-F238E27FC236}">
              <a16:creationId xmlns:a16="http://schemas.microsoft.com/office/drawing/2014/main" id="{00000000-0008-0000-0F00-0000EF020000}"/>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52" name="直線コネクタ 751">
          <a:extLst>
            <a:ext uri="{FF2B5EF4-FFF2-40B4-BE49-F238E27FC236}">
              <a16:creationId xmlns:a16="http://schemas.microsoft.com/office/drawing/2014/main" id="{00000000-0008-0000-0F00-0000F002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108693</xdr:rowOff>
    </xdr:from>
    <xdr:ext cx="405111" cy="259045"/>
    <xdr:sp macro="" textlink="">
      <xdr:nvSpPr>
        <xdr:cNvPr id="753" name="【庁舎】&#10;有形固定資産減価償却率平均値テキスト">
          <a:extLst>
            <a:ext uri="{FF2B5EF4-FFF2-40B4-BE49-F238E27FC236}">
              <a16:creationId xmlns:a16="http://schemas.microsoft.com/office/drawing/2014/main" id="{00000000-0008-0000-0F00-0000F1020000}"/>
            </a:ext>
          </a:extLst>
        </xdr:cNvPr>
        <xdr:cNvSpPr txBox="1"/>
      </xdr:nvSpPr>
      <xdr:spPr>
        <a:xfrm>
          <a:off x="16357600" y="17768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85816</xdr:rowOff>
    </xdr:from>
    <xdr:to>
      <xdr:col>85</xdr:col>
      <xdr:colOff>177800</xdr:colOff>
      <xdr:row>105</xdr:row>
      <xdr:rowOff>15966</xdr:rowOff>
    </xdr:to>
    <xdr:sp macro="" textlink="">
      <xdr:nvSpPr>
        <xdr:cNvPr id="754" name="フローチャート: 判断 753">
          <a:extLst>
            <a:ext uri="{FF2B5EF4-FFF2-40B4-BE49-F238E27FC236}">
              <a16:creationId xmlns:a16="http://schemas.microsoft.com/office/drawing/2014/main" id="{00000000-0008-0000-0F00-0000F2020000}"/>
            </a:ext>
          </a:extLst>
        </xdr:cNvPr>
        <xdr:cNvSpPr/>
      </xdr:nvSpPr>
      <xdr:spPr>
        <a:xfrm>
          <a:off x="16268700" y="1791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71120</xdr:rowOff>
    </xdr:from>
    <xdr:to>
      <xdr:col>81</xdr:col>
      <xdr:colOff>101600</xdr:colOff>
      <xdr:row>105</xdr:row>
      <xdr:rowOff>1270</xdr:rowOff>
    </xdr:to>
    <xdr:sp macro="" textlink="">
      <xdr:nvSpPr>
        <xdr:cNvPr id="755" name="フローチャート: 判断 754">
          <a:extLst>
            <a:ext uri="{FF2B5EF4-FFF2-40B4-BE49-F238E27FC236}">
              <a16:creationId xmlns:a16="http://schemas.microsoft.com/office/drawing/2014/main" id="{00000000-0008-0000-0F00-0000F3020000}"/>
            </a:ext>
          </a:extLst>
        </xdr:cNvPr>
        <xdr:cNvSpPr/>
      </xdr:nvSpPr>
      <xdr:spPr>
        <a:xfrm>
          <a:off x="15430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69487</xdr:rowOff>
    </xdr:from>
    <xdr:to>
      <xdr:col>76</xdr:col>
      <xdr:colOff>165100</xdr:colOff>
      <xdr:row>104</xdr:row>
      <xdr:rowOff>171087</xdr:rowOff>
    </xdr:to>
    <xdr:sp macro="" textlink="">
      <xdr:nvSpPr>
        <xdr:cNvPr id="756" name="フローチャート: 判断 755">
          <a:extLst>
            <a:ext uri="{FF2B5EF4-FFF2-40B4-BE49-F238E27FC236}">
              <a16:creationId xmlns:a16="http://schemas.microsoft.com/office/drawing/2014/main" id="{00000000-0008-0000-0F00-0000F4020000}"/>
            </a:ext>
          </a:extLst>
        </xdr:cNvPr>
        <xdr:cNvSpPr/>
      </xdr:nvSpPr>
      <xdr:spPr>
        <a:xfrm>
          <a:off x="14541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35198</xdr:rowOff>
    </xdr:from>
    <xdr:to>
      <xdr:col>72</xdr:col>
      <xdr:colOff>38100</xdr:colOff>
      <xdr:row>104</xdr:row>
      <xdr:rowOff>136798</xdr:rowOff>
    </xdr:to>
    <xdr:sp macro="" textlink="">
      <xdr:nvSpPr>
        <xdr:cNvPr id="757" name="フローチャート: 判断 756">
          <a:extLst>
            <a:ext uri="{FF2B5EF4-FFF2-40B4-BE49-F238E27FC236}">
              <a16:creationId xmlns:a16="http://schemas.microsoft.com/office/drawing/2014/main" id="{00000000-0008-0000-0F00-0000F5020000}"/>
            </a:ext>
          </a:extLst>
        </xdr:cNvPr>
        <xdr:cNvSpPr/>
      </xdr:nvSpPr>
      <xdr:spPr>
        <a:xfrm>
          <a:off x="13652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8" name="テキスト ボックス 757">
          <a:extLst>
            <a:ext uri="{FF2B5EF4-FFF2-40B4-BE49-F238E27FC236}">
              <a16:creationId xmlns:a16="http://schemas.microsoft.com/office/drawing/2014/main" id="{00000000-0008-0000-0F00-0000F6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9" name="テキスト ボックス 758">
          <a:extLst>
            <a:ext uri="{FF2B5EF4-FFF2-40B4-BE49-F238E27FC236}">
              <a16:creationId xmlns:a16="http://schemas.microsoft.com/office/drawing/2014/main" id="{00000000-0008-0000-0F00-0000F7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0" name="テキスト ボックス 759">
          <a:extLst>
            <a:ext uri="{FF2B5EF4-FFF2-40B4-BE49-F238E27FC236}">
              <a16:creationId xmlns:a16="http://schemas.microsoft.com/office/drawing/2014/main" id="{00000000-0008-0000-0F00-0000F8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1" name="テキスト ボックス 760">
          <a:extLst>
            <a:ext uri="{FF2B5EF4-FFF2-40B4-BE49-F238E27FC236}">
              <a16:creationId xmlns:a16="http://schemas.microsoft.com/office/drawing/2014/main" id="{00000000-0008-0000-0F00-0000F9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2" name="テキスト ボックス 761">
          <a:extLst>
            <a:ext uri="{FF2B5EF4-FFF2-40B4-BE49-F238E27FC236}">
              <a16:creationId xmlns:a16="http://schemas.microsoft.com/office/drawing/2014/main" id="{00000000-0008-0000-0F00-0000FA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77651</xdr:rowOff>
    </xdr:from>
    <xdr:to>
      <xdr:col>85</xdr:col>
      <xdr:colOff>177800</xdr:colOff>
      <xdr:row>106</xdr:row>
      <xdr:rowOff>7801</xdr:rowOff>
    </xdr:to>
    <xdr:sp macro="" textlink="">
      <xdr:nvSpPr>
        <xdr:cNvPr id="763" name="楕円 762">
          <a:extLst>
            <a:ext uri="{FF2B5EF4-FFF2-40B4-BE49-F238E27FC236}">
              <a16:creationId xmlns:a16="http://schemas.microsoft.com/office/drawing/2014/main" id="{00000000-0008-0000-0F00-0000FB020000}"/>
            </a:ext>
          </a:extLst>
        </xdr:cNvPr>
        <xdr:cNvSpPr/>
      </xdr:nvSpPr>
      <xdr:spPr>
        <a:xfrm>
          <a:off x="16268700" y="1807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56078</xdr:rowOff>
    </xdr:from>
    <xdr:ext cx="405111" cy="259045"/>
    <xdr:sp macro="" textlink="">
      <xdr:nvSpPr>
        <xdr:cNvPr id="764" name="【庁舎】&#10;有形固定資産減価償却率該当値テキスト">
          <a:extLst>
            <a:ext uri="{FF2B5EF4-FFF2-40B4-BE49-F238E27FC236}">
              <a16:creationId xmlns:a16="http://schemas.microsoft.com/office/drawing/2014/main" id="{00000000-0008-0000-0F00-0000FC020000}"/>
            </a:ext>
          </a:extLst>
        </xdr:cNvPr>
        <xdr:cNvSpPr txBox="1"/>
      </xdr:nvSpPr>
      <xdr:spPr>
        <a:xfrm>
          <a:off x="16357600" y="1805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120106</xdr:rowOff>
    </xdr:from>
    <xdr:to>
      <xdr:col>81</xdr:col>
      <xdr:colOff>101600</xdr:colOff>
      <xdr:row>106</xdr:row>
      <xdr:rowOff>50256</xdr:rowOff>
    </xdr:to>
    <xdr:sp macro="" textlink="">
      <xdr:nvSpPr>
        <xdr:cNvPr id="765" name="楕円 764">
          <a:extLst>
            <a:ext uri="{FF2B5EF4-FFF2-40B4-BE49-F238E27FC236}">
              <a16:creationId xmlns:a16="http://schemas.microsoft.com/office/drawing/2014/main" id="{00000000-0008-0000-0F00-0000FD020000}"/>
            </a:ext>
          </a:extLst>
        </xdr:cNvPr>
        <xdr:cNvSpPr/>
      </xdr:nvSpPr>
      <xdr:spPr>
        <a:xfrm>
          <a:off x="15430500" y="1812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128451</xdr:rowOff>
    </xdr:from>
    <xdr:to>
      <xdr:col>85</xdr:col>
      <xdr:colOff>127000</xdr:colOff>
      <xdr:row>105</xdr:row>
      <xdr:rowOff>170906</xdr:rowOff>
    </xdr:to>
    <xdr:cxnSp macro="">
      <xdr:nvCxnSpPr>
        <xdr:cNvPr id="766" name="直線コネクタ 765">
          <a:extLst>
            <a:ext uri="{FF2B5EF4-FFF2-40B4-BE49-F238E27FC236}">
              <a16:creationId xmlns:a16="http://schemas.microsoft.com/office/drawing/2014/main" id="{00000000-0008-0000-0F00-0000FE020000}"/>
            </a:ext>
          </a:extLst>
        </xdr:cNvPr>
        <xdr:cNvCxnSpPr/>
      </xdr:nvCxnSpPr>
      <xdr:spPr>
        <a:xfrm flipV="1">
          <a:off x="15481300" y="18130701"/>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162561</xdr:rowOff>
    </xdr:from>
    <xdr:to>
      <xdr:col>76</xdr:col>
      <xdr:colOff>165100</xdr:colOff>
      <xdr:row>106</xdr:row>
      <xdr:rowOff>92711</xdr:rowOff>
    </xdr:to>
    <xdr:sp macro="" textlink="">
      <xdr:nvSpPr>
        <xdr:cNvPr id="767" name="楕円 766">
          <a:extLst>
            <a:ext uri="{FF2B5EF4-FFF2-40B4-BE49-F238E27FC236}">
              <a16:creationId xmlns:a16="http://schemas.microsoft.com/office/drawing/2014/main" id="{00000000-0008-0000-0F00-0000FF020000}"/>
            </a:ext>
          </a:extLst>
        </xdr:cNvPr>
        <xdr:cNvSpPr/>
      </xdr:nvSpPr>
      <xdr:spPr>
        <a:xfrm>
          <a:off x="14541500" y="1816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170906</xdr:rowOff>
    </xdr:from>
    <xdr:to>
      <xdr:col>81</xdr:col>
      <xdr:colOff>50800</xdr:colOff>
      <xdr:row>106</xdr:row>
      <xdr:rowOff>41911</xdr:rowOff>
    </xdr:to>
    <xdr:cxnSp macro="">
      <xdr:nvCxnSpPr>
        <xdr:cNvPr id="768" name="直線コネクタ 767">
          <a:extLst>
            <a:ext uri="{FF2B5EF4-FFF2-40B4-BE49-F238E27FC236}">
              <a16:creationId xmlns:a16="http://schemas.microsoft.com/office/drawing/2014/main" id="{00000000-0008-0000-0F00-000000030000}"/>
            </a:ext>
          </a:extLst>
        </xdr:cNvPr>
        <xdr:cNvCxnSpPr/>
      </xdr:nvCxnSpPr>
      <xdr:spPr>
        <a:xfrm flipV="1">
          <a:off x="14592300" y="18173156"/>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17797</xdr:rowOff>
    </xdr:from>
    <xdr:ext cx="405111" cy="259045"/>
    <xdr:sp macro="" textlink="">
      <xdr:nvSpPr>
        <xdr:cNvPr id="769" name="n_1aveValue【庁舎】&#10;有形固定資産減価償却率">
          <a:extLst>
            <a:ext uri="{FF2B5EF4-FFF2-40B4-BE49-F238E27FC236}">
              <a16:creationId xmlns:a16="http://schemas.microsoft.com/office/drawing/2014/main" id="{00000000-0008-0000-0F00-000001030000}"/>
            </a:ext>
          </a:extLst>
        </xdr:cNvPr>
        <xdr:cNvSpPr txBox="1"/>
      </xdr:nvSpPr>
      <xdr:spPr>
        <a:xfrm>
          <a:off x="152660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16164</xdr:rowOff>
    </xdr:from>
    <xdr:ext cx="405111" cy="259045"/>
    <xdr:sp macro="" textlink="">
      <xdr:nvSpPr>
        <xdr:cNvPr id="770" name="n_2aveValue【庁舎】&#10;有形固定資産減価償却率">
          <a:extLst>
            <a:ext uri="{FF2B5EF4-FFF2-40B4-BE49-F238E27FC236}">
              <a16:creationId xmlns:a16="http://schemas.microsoft.com/office/drawing/2014/main" id="{00000000-0008-0000-0F00-000002030000}"/>
            </a:ext>
          </a:extLst>
        </xdr:cNvPr>
        <xdr:cNvSpPr txBox="1"/>
      </xdr:nvSpPr>
      <xdr:spPr>
        <a:xfrm>
          <a:off x="14389744" y="1767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153325</xdr:rowOff>
    </xdr:from>
    <xdr:ext cx="405111" cy="259045"/>
    <xdr:sp macro="" textlink="">
      <xdr:nvSpPr>
        <xdr:cNvPr id="771" name="n_3aveValue【庁舎】&#10;有形固定資産減価償却率">
          <a:extLst>
            <a:ext uri="{FF2B5EF4-FFF2-40B4-BE49-F238E27FC236}">
              <a16:creationId xmlns:a16="http://schemas.microsoft.com/office/drawing/2014/main" id="{00000000-0008-0000-0F00-000003030000}"/>
            </a:ext>
          </a:extLst>
        </xdr:cNvPr>
        <xdr:cNvSpPr txBox="1"/>
      </xdr:nvSpPr>
      <xdr:spPr>
        <a:xfrm>
          <a:off x="13500744"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41383</xdr:rowOff>
    </xdr:from>
    <xdr:ext cx="405111" cy="259045"/>
    <xdr:sp macro="" textlink="">
      <xdr:nvSpPr>
        <xdr:cNvPr id="772" name="n_1mainValue【庁舎】&#10;有形固定資産減価償却率">
          <a:extLst>
            <a:ext uri="{FF2B5EF4-FFF2-40B4-BE49-F238E27FC236}">
              <a16:creationId xmlns:a16="http://schemas.microsoft.com/office/drawing/2014/main" id="{00000000-0008-0000-0F00-000004030000}"/>
            </a:ext>
          </a:extLst>
        </xdr:cNvPr>
        <xdr:cNvSpPr txBox="1"/>
      </xdr:nvSpPr>
      <xdr:spPr>
        <a:xfrm>
          <a:off x="15266044" y="1821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83838</xdr:rowOff>
    </xdr:from>
    <xdr:ext cx="405111" cy="259045"/>
    <xdr:sp macro="" textlink="">
      <xdr:nvSpPr>
        <xdr:cNvPr id="773" name="n_2mainValue【庁舎】&#10;有形固定資産減価償却率">
          <a:extLst>
            <a:ext uri="{FF2B5EF4-FFF2-40B4-BE49-F238E27FC236}">
              <a16:creationId xmlns:a16="http://schemas.microsoft.com/office/drawing/2014/main" id="{00000000-0008-0000-0F00-000005030000}"/>
            </a:ext>
          </a:extLst>
        </xdr:cNvPr>
        <xdr:cNvSpPr txBox="1"/>
      </xdr:nvSpPr>
      <xdr:spPr>
        <a:xfrm>
          <a:off x="14389744" y="1825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4" name="正方形/長方形 773">
          <a:extLst>
            <a:ext uri="{FF2B5EF4-FFF2-40B4-BE49-F238E27FC236}">
              <a16:creationId xmlns:a16="http://schemas.microsoft.com/office/drawing/2014/main" id="{00000000-0008-0000-0F00-000006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5" name="正方形/長方形 774">
          <a:extLst>
            <a:ext uri="{FF2B5EF4-FFF2-40B4-BE49-F238E27FC236}">
              <a16:creationId xmlns:a16="http://schemas.microsoft.com/office/drawing/2014/main" id="{00000000-0008-0000-0F00-000007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6" name="正方形/長方形 775">
          <a:extLst>
            <a:ext uri="{FF2B5EF4-FFF2-40B4-BE49-F238E27FC236}">
              <a16:creationId xmlns:a16="http://schemas.microsoft.com/office/drawing/2014/main" id="{00000000-0008-0000-0F00-000008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7" name="正方形/長方形 776">
          <a:extLst>
            <a:ext uri="{FF2B5EF4-FFF2-40B4-BE49-F238E27FC236}">
              <a16:creationId xmlns:a16="http://schemas.microsoft.com/office/drawing/2014/main" id="{00000000-0008-0000-0F00-000009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8" name="正方形/長方形 777">
          <a:extLst>
            <a:ext uri="{FF2B5EF4-FFF2-40B4-BE49-F238E27FC236}">
              <a16:creationId xmlns:a16="http://schemas.microsoft.com/office/drawing/2014/main" id="{00000000-0008-0000-0F00-00000A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9" name="正方形/長方形 778">
          <a:extLst>
            <a:ext uri="{FF2B5EF4-FFF2-40B4-BE49-F238E27FC236}">
              <a16:creationId xmlns:a16="http://schemas.microsoft.com/office/drawing/2014/main" id="{00000000-0008-0000-0F00-00000B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80" name="正方形/長方形 779">
          <a:extLst>
            <a:ext uri="{FF2B5EF4-FFF2-40B4-BE49-F238E27FC236}">
              <a16:creationId xmlns:a16="http://schemas.microsoft.com/office/drawing/2014/main" id="{00000000-0008-0000-0F00-00000C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1" name="正方形/長方形 780">
          <a:extLst>
            <a:ext uri="{FF2B5EF4-FFF2-40B4-BE49-F238E27FC236}">
              <a16:creationId xmlns:a16="http://schemas.microsoft.com/office/drawing/2014/main" id="{00000000-0008-0000-0F00-00000D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82" name="テキスト ボックス 781">
          <a:extLst>
            <a:ext uri="{FF2B5EF4-FFF2-40B4-BE49-F238E27FC236}">
              <a16:creationId xmlns:a16="http://schemas.microsoft.com/office/drawing/2014/main" id="{00000000-0008-0000-0F00-00000E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3" name="直線コネクタ 782">
          <a:extLst>
            <a:ext uri="{FF2B5EF4-FFF2-40B4-BE49-F238E27FC236}">
              <a16:creationId xmlns:a16="http://schemas.microsoft.com/office/drawing/2014/main" id="{00000000-0008-0000-0F00-00000F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84" name="直線コネクタ 783">
          <a:extLst>
            <a:ext uri="{FF2B5EF4-FFF2-40B4-BE49-F238E27FC236}">
              <a16:creationId xmlns:a16="http://schemas.microsoft.com/office/drawing/2014/main" id="{00000000-0008-0000-0F00-000010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85" name="テキスト ボックス 784">
          <a:extLst>
            <a:ext uri="{FF2B5EF4-FFF2-40B4-BE49-F238E27FC236}">
              <a16:creationId xmlns:a16="http://schemas.microsoft.com/office/drawing/2014/main" id="{00000000-0008-0000-0F00-000011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86" name="直線コネクタ 785">
          <a:extLst>
            <a:ext uri="{FF2B5EF4-FFF2-40B4-BE49-F238E27FC236}">
              <a16:creationId xmlns:a16="http://schemas.microsoft.com/office/drawing/2014/main" id="{00000000-0008-0000-0F00-000012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87" name="テキスト ボックス 786">
          <a:extLst>
            <a:ext uri="{FF2B5EF4-FFF2-40B4-BE49-F238E27FC236}">
              <a16:creationId xmlns:a16="http://schemas.microsoft.com/office/drawing/2014/main" id="{00000000-0008-0000-0F00-000013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88" name="直線コネクタ 787">
          <a:extLst>
            <a:ext uri="{FF2B5EF4-FFF2-40B4-BE49-F238E27FC236}">
              <a16:creationId xmlns:a16="http://schemas.microsoft.com/office/drawing/2014/main" id="{00000000-0008-0000-0F00-000014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89" name="テキスト ボックス 788">
          <a:extLst>
            <a:ext uri="{FF2B5EF4-FFF2-40B4-BE49-F238E27FC236}">
              <a16:creationId xmlns:a16="http://schemas.microsoft.com/office/drawing/2014/main" id="{00000000-0008-0000-0F00-000015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90" name="直線コネクタ 789">
          <a:extLst>
            <a:ext uri="{FF2B5EF4-FFF2-40B4-BE49-F238E27FC236}">
              <a16:creationId xmlns:a16="http://schemas.microsoft.com/office/drawing/2014/main" id="{00000000-0008-0000-0F00-000016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91" name="テキスト ボックス 790">
          <a:extLst>
            <a:ext uri="{FF2B5EF4-FFF2-40B4-BE49-F238E27FC236}">
              <a16:creationId xmlns:a16="http://schemas.microsoft.com/office/drawing/2014/main" id="{00000000-0008-0000-0F00-000017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92" name="直線コネクタ 791">
          <a:extLst>
            <a:ext uri="{FF2B5EF4-FFF2-40B4-BE49-F238E27FC236}">
              <a16:creationId xmlns:a16="http://schemas.microsoft.com/office/drawing/2014/main" id="{00000000-0008-0000-0F00-000018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93" name="テキスト ボックス 792">
          <a:extLst>
            <a:ext uri="{FF2B5EF4-FFF2-40B4-BE49-F238E27FC236}">
              <a16:creationId xmlns:a16="http://schemas.microsoft.com/office/drawing/2014/main" id="{00000000-0008-0000-0F00-000019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4" name="直線コネクタ 793">
          <a:extLst>
            <a:ext uri="{FF2B5EF4-FFF2-40B4-BE49-F238E27FC236}">
              <a16:creationId xmlns:a16="http://schemas.microsoft.com/office/drawing/2014/main" id="{00000000-0008-0000-0F00-00001A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95" name="テキスト ボックス 794">
          <a:extLst>
            <a:ext uri="{FF2B5EF4-FFF2-40B4-BE49-F238E27FC236}">
              <a16:creationId xmlns:a16="http://schemas.microsoft.com/office/drawing/2014/main" id="{00000000-0008-0000-0F00-00001B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6" name="【庁舎】&#10;一人当たり面積グラフ枠">
          <a:extLst>
            <a:ext uri="{FF2B5EF4-FFF2-40B4-BE49-F238E27FC236}">
              <a16:creationId xmlns:a16="http://schemas.microsoft.com/office/drawing/2014/main" id="{00000000-0008-0000-0F00-00001C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106</xdr:row>
      <xdr:rowOff>29211</xdr:rowOff>
    </xdr:from>
    <xdr:to>
      <xdr:col>116</xdr:col>
      <xdr:colOff>62864</xdr:colOff>
      <xdr:row>108</xdr:row>
      <xdr:rowOff>146050</xdr:rowOff>
    </xdr:to>
    <xdr:cxnSp macro="">
      <xdr:nvCxnSpPr>
        <xdr:cNvPr id="797" name="直線コネクタ 796">
          <a:extLst>
            <a:ext uri="{FF2B5EF4-FFF2-40B4-BE49-F238E27FC236}">
              <a16:creationId xmlns:a16="http://schemas.microsoft.com/office/drawing/2014/main" id="{00000000-0008-0000-0F00-00001D030000}"/>
            </a:ext>
          </a:extLst>
        </xdr:cNvPr>
        <xdr:cNvCxnSpPr/>
      </xdr:nvCxnSpPr>
      <xdr:spPr>
        <a:xfrm flipV="1">
          <a:off x="22160864" y="18202911"/>
          <a:ext cx="0" cy="459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149877</xdr:rowOff>
    </xdr:from>
    <xdr:ext cx="469744" cy="259045"/>
    <xdr:sp macro="" textlink="">
      <xdr:nvSpPr>
        <xdr:cNvPr id="798" name="【庁舎】&#10;一人当たり面積最小値テキスト">
          <a:extLst>
            <a:ext uri="{FF2B5EF4-FFF2-40B4-BE49-F238E27FC236}">
              <a16:creationId xmlns:a16="http://schemas.microsoft.com/office/drawing/2014/main" id="{00000000-0008-0000-0F00-00001E030000}"/>
            </a:ext>
          </a:extLst>
        </xdr:cNvPr>
        <xdr:cNvSpPr txBox="1"/>
      </xdr:nvSpPr>
      <xdr:spPr>
        <a:xfrm>
          <a:off x="22199600" y="1866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146050</xdr:rowOff>
    </xdr:from>
    <xdr:to>
      <xdr:col>116</xdr:col>
      <xdr:colOff>152400</xdr:colOff>
      <xdr:row>108</xdr:row>
      <xdr:rowOff>146050</xdr:rowOff>
    </xdr:to>
    <xdr:cxnSp macro="">
      <xdr:nvCxnSpPr>
        <xdr:cNvPr id="799" name="直線コネクタ 798">
          <a:extLst>
            <a:ext uri="{FF2B5EF4-FFF2-40B4-BE49-F238E27FC236}">
              <a16:creationId xmlns:a16="http://schemas.microsoft.com/office/drawing/2014/main" id="{00000000-0008-0000-0F00-00001F030000}"/>
            </a:ext>
          </a:extLst>
        </xdr:cNvPr>
        <xdr:cNvCxnSpPr/>
      </xdr:nvCxnSpPr>
      <xdr:spPr>
        <a:xfrm>
          <a:off x="22072600" y="1866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147338</xdr:rowOff>
    </xdr:from>
    <xdr:ext cx="469744" cy="259045"/>
    <xdr:sp macro="" textlink="">
      <xdr:nvSpPr>
        <xdr:cNvPr id="800" name="【庁舎】&#10;一人当たり面積最大値テキスト">
          <a:extLst>
            <a:ext uri="{FF2B5EF4-FFF2-40B4-BE49-F238E27FC236}">
              <a16:creationId xmlns:a16="http://schemas.microsoft.com/office/drawing/2014/main" id="{00000000-0008-0000-0F00-000020030000}"/>
            </a:ext>
          </a:extLst>
        </xdr:cNvPr>
        <xdr:cNvSpPr txBox="1"/>
      </xdr:nvSpPr>
      <xdr:spPr>
        <a:xfrm>
          <a:off x="22199600" y="17978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106</xdr:row>
      <xdr:rowOff>29211</xdr:rowOff>
    </xdr:from>
    <xdr:to>
      <xdr:col>116</xdr:col>
      <xdr:colOff>152400</xdr:colOff>
      <xdr:row>106</xdr:row>
      <xdr:rowOff>29211</xdr:rowOff>
    </xdr:to>
    <xdr:cxnSp macro="">
      <xdr:nvCxnSpPr>
        <xdr:cNvPr id="801" name="直線コネクタ 800">
          <a:extLst>
            <a:ext uri="{FF2B5EF4-FFF2-40B4-BE49-F238E27FC236}">
              <a16:creationId xmlns:a16="http://schemas.microsoft.com/office/drawing/2014/main" id="{00000000-0008-0000-0F00-000021030000}"/>
            </a:ext>
          </a:extLst>
        </xdr:cNvPr>
        <xdr:cNvCxnSpPr/>
      </xdr:nvCxnSpPr>
      <xdr:spPr>
        <a:xfrm>
          <a:off x="22072600" y="18202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97807</xdr:rowOff>
    </xdr:from>
    <xdr:ext cx="469744" cy="259045"/>
    <xdr:sp macro="" textlink="">
      <xdr:nvSpPr>
        <xdr:cNvPr id="802" name="【庁舎】&#10;一人当たり面積平均値テキスト">
          <a:extLst>
            <a:ext uri="{FF2B5EF4-FFF2-40B4-BE49-F238E27FC236}">
              <a16:creationId xmlns:a16="http://schemas.microsoft.com/office/drawing/2014/main" id="{00000000-0008-0000-0F00-000022030000}"/>
            </a:ext>
          </a:extLst>
        </xdr:cNvPr>
        <xdr:cNvSpPr txBox="1"/>
      </xdr:nvSpPr>
      <xdr:spPr>
        <a:xfrm>
          <a:off x="22199600" y="18271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74930</xdr:rowOff>
    </xdr:from>
    <xdr:to>
      <xdr:col>116</xdr:col>
      <xdr:colOff>114300</xdr:colOff>
      <xdr:row>108</xdr:row>
      <xdr:rowOff>5080</xdr:rowOff>
    </xdr:to>
    <xdr:sp macro="" textlink="">
      <xdr:nvSpPr>
        <xdr:cNvPr id="803" name="フローチャート: 判断 802">
          <a:extLst>
            <a:ext uri="{FF2B5EF4-FFF2-40B4-BE49-F238E27FC236}">
              <a16:creationId xmlns:a16="http://schemas.microsoft.com/office/drawing/2014/main" id="{00000000-0008-0000-0F00-000023030000}"/>
            </a:ext>
          </a:extLst>
        </xdr:cNvPr>
        <xdr:cNvSpPr/>
      </xdr:nvSpPr>
      <xdr:spPr>
        <a:xfrm>
          <a:off x="22110700" y="1842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100</xdr:row>
      <xdr:rowOff>35561</xdr:rowOff>
    </xdr:from>
    <xdr:to>
      <xdr:col>112</xdr:col>
      <xdr:colOff>38100</xdr:colOff>
      <xdr:row>100</xdr:row>
      <xdr:rowOff>137161</xdr:rowOff>
    </xdr:to>
    <xdr:sp macro="" textlink="">
      <xdr:nvSpPr>
        <xdr:cNvPr id="804" name="フローチャート: 判断 803">
          <a:extLst>
            <a:ext uri="{FF2B5EF4-FFF2-40B4-BE49-F238E27FC236}">
              <a16:creationId xmlns:a16="http://schemas.microsoft.com/office/drawing/2014/main" id="{00000000-0008-0000-0F00-000024030000}"/>
            </a:ext>
          </a:extLst>
        </xdr:cNvPr>
        <xdr:cNvSpPr/>
      </xdr:nvSpPr>
      <xdr:spPr>
        <a:xfrm>
          <a:off x="21272500" y="1718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82550</xdr:rowOff>
    </xdr:from>
    <xdr:to>
      <xdr:col>107</xdr:col>
      <xdr:colOff>101600</xdr:colOff>
      <xdr:row>108</xdr:row>
      <xdr:rowOff>12700</xdr:rowOff>
    </xdr:to>
    <xdr:sp macro="" textlink="">
      <xdr:nvSpPr>
        <xdr:cNvPr id="805" name="フローチャート: 判断 804">
          <a:extLst>
            <a:ext uri="{FF2B5EF4-FFF2-40B4-BE49-F238E27FC236}">
              <a16:creationId xmlns:a16="http://schemas.microsoft.com/office/drawing/2014/main" id="{00000000-0008-0000-0F00-000025030000}"/>
            </a:ext>
          </a:extLst>
        </xdr:cNvPr>
        <xdr:cNvSpPr/>
      </xdr:nvSpPr>
      <xdr:spPr>
        <a:xfrm>
          <a:off x="20383500" y="1842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87630</xdr:rowOff>
    </xdr:from>
    <xdr:to>
      <xdr:col>102</xdr:col>
      <xdr:colOff>165100</xdr:colOff>
      <xdr:row>108</xdr:row>
      <xdr:rowOff>17780</xdr:rowOff>
    </xdr:to>
    <xdr:sp macro="" textlink="">
      <xdr:nvSpPr>
        <xdr:cNvPr id="806" name="フローチャート: 判断 805">
          <a:extLst>
            <a:ext uri="{FF2B5EF4-FFF2-40B4-BE49-F238E27FC236}">
              <a16:creationId xmlns:a16="http://schemas.microsoft.com/office/drawing/2014/main" id="{00000000-0008-0000-0F00-000026030000}"/>
            </a:ext>
          </a:extLst>
        </xdr:cNvPr>
        <xdr:cNvSpPr/>
      </xdr:nvSpPr>
      <xdr:spPr>
        <a:xfrm>
          <a:off x="19494500" y="1843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7" name="テキスト ボックス 806">
          <a:extLst>
            <a:ext uri="{FF2B5EF4-FFF2-40B4-BE49-F238E27FC236}">
              <a16:creationId xmlns:a16="http://schemas.microsoft.com/office/drawing/2014/main" id="{00000000-0008-0000-0F00-000027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8" name="テキスト ボックス 807">
          <a:extLst>
            <a:ext uri="{FF2B5EF4-FFF2-40B4-BE49-F238E27FC236}">
              <a16:creationId xmlns:a16="http://schemas.microsoft.com/office/drawing/2014/main" id="{00000000-0008-0000-0F00-000028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9" name="テキスト ボックス 808">
          <a:extLst>
            <a:ext uri="{FF2B5EF4-FFF2-40B4-BE49-F238E27FC236}">
              <a16:creationId xmlns:a16="http://schemas.microsoft.com/office/drawing/2014/main" id="{00000000-0008-0000-0F00-000029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10" name="テキスト ボックス 809">
          <a:extLst>
            <a:ext uri="{FF2B5EF4-FFF2-40B4-BE49-F238E27FC236}">
              <a16:creationId xmlns:a16="http://schemas.microsoft.com/office/drawing/2014/main" id="{00000000-0008-0000-0F00-00002A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11" name="テキスト ボックス 810">
          <a:extLst>
            <a:ext uri="{FF2B5EF4-FFF2-40B4-BE49-F238E27FC236}">
              <a16:creationId xmlns:a16="http://schemas.microsoft.com/office/drawing/2014/main" id="{00000000-0008-0000-0F00-00002B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134620</xdr:rowOff>
    </xdr:from>
    <xdr:to>
      <xdr:col>116</xdr:col>
      <xdr:colOff>114300</xdr:colOff>
      <xdr:row>108</xdr:row>
      <xdr:rowOff>64770</xdr:rowOff>
    </xdr:to>
    <xdr:sp macro="" textlink="">
      <xdr:nvSpPr>
        <xdr:cNvPr id="812" name="楕円 811">
          <a:extLst>
            <a:ext uri="{FF2B5EF4-FFF2-40B4-BE49-F238E27FC236}">
              <a16:creationId xmlns:a16="http://schemas.microsoft.com/office/drawing/2014/main" id="{00000000-0008-0000-0F00-00002C030000}"/>
            </a:ext>
          </a:extLst>
        </xdr:cNvPr>
        <xdr:cNvSpPr/>
      </xdr:nvSpPr>
      <xdr:spPr>
        <a:xfrm>
          <a:off x="22110700" y="1847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113047</xdr:rowOff>
    </xdr:from>
    <xdr:ext cx="469744" cy="259045"/>
    <xdr:sp macro="" textlink="">
      <xdr:nvSpPr>
        <xdr:cNvPr id="813" name="【庁舎】&#10;一人当たり面積該当値テキスト">
          <a:extLst>
            <a:ext uri="{FF2B5EF4-FFF2-40B4-BE49-F238E27FC236}">
              <a16:creationId xmlns:a16="http://schemas.microsoft.com/office/drawing/2014/main" id="{00000000-0008-0000-0F00-00002D030000}"/>
            </a:ext>
          </a:extLst>
        </xdr:cNvPr>
        <xdr:cNvSpPr txBox="1"/>
      </xdr:nvSpPr>
      <xdr:spPr>
        <a:xfrm>
          <a:off x="22199600" y="18458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134620</xdr:rowOff>
    </xdr:from>
    <xdr:to>
      <xdr:col>112</xdr:col>
      <xdr:colOff>38100</xdr:colOff>
      <xdr:row>108</xdr:row>
      <xdr:rowOff>64770</xdr:rowOff>
    </xdr:to>
    <xdr:sp macro="" textlink="">
      <xdr:nvSpPr>
        <xdr:cNvPr id="814" name="楕円 813">
          <a:extLst>
            <a:ext uri="{FF2B5EF4-FFF2-40B4-BE49-F238E27FC236}">
              <a16:creationId xmlns:a16="http://schemas.microsoft.com/office/drawing/2014/main" id="{00000000-0008-0000-0F00-00002E030000}"/>
            </a:ext>
          </a:extLst>
        </xdr:cNvPr>
        <xdr:cNvSpPr/>
      </xdr:nvSpPr>
      <xdr:spPr>
        <a:xfrm>
          <a:off x="21272500" y="1847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13970</xdr:rowOff>
    </xdr:from>
    <xdr:to>
      <xdr:col>116</xdr:col>
      <xdr:colOff>63500</xdr:colOff>
      <xdr:row>108</xdr:row>
      <xdr:rowOff>13970</xdr:rowOff>
    </xdr:to>
    <xdr:cxnSp macro="">
      <xdr:nvCxnSpPr>
        <xdr:cNvPr id="815" name="直線コネクタ 814">
          <a:extLst>
            <a:ext uri="{FF2B5EF4-FFF2-40B4-BE49-F238E27FC236}">
              <a16:creationId xmlns:a16="http://schemas.microsoft.com/office/drawing/2014/main" id="{00000000-0008-0000-0F00-00002F030000}"/>
            </a:ext>
          </a:extLst>
        </xdr:cNvPr>
        <xdr:cNvCxnSpPr/>
      </xdr:nvCxnSpPr>
      <xdr:spPr>
        <a:xfrm>
          <a:off x="21323300" y="185305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133350</xdr:rowOff>
    </xdr:from>
    <xdr:to>
      <xdr:col>107</xdr:col>
      <xdr:colOff>101600</xdr:colOff>
      <xdr:row>108</xdr:row>
      <xdr:rowOff>63500</xdr:rowOff>
    </xdr:to>
    <xdr:sp macro="" textlink="">
      <xdr:nvSpPr>
        <xdr:cNvPr id="816" name="楕円 815">
          <a:extLst>
            <a:ext uri="{FF2B5EF4-FFF2-40B4-BE49-F238E27FC236}">
              <a16:creationId xmlns:a16="http://schemas.microsoft.com/office/drawing/2014/main" id="{00000000-0008-0000-0F00-000030030000}"/>
            </a:ext>
          </a:extLst>
        </xdr:cNvPr>
        <xdr:cNvSpPr/>
      </xdr:nvSpPr>
      <xdr:spPr>
        <a:xfrm>
          <a:off x="20383500" y="1847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12700</xdr:rowOff>
    </xdr:from>
    <xdr:to>
      <xdr:col>111</xdr:col>
      <xdr:colOff>177800</xdr:colOff>
      <xdr:row>108</xdr:row>
      <xdr:rowOff>13970</xdr:rowOff>
    </xdr:to>
    <xdr:cxnSp macro="">
      <xdr:nvCxnSpPr>
        <xdr:cNvPr id="817" name="直線コネクタ 816">
          <a:extLst>
            <a:ext uri="{FF2B5EF4-FFF2-40B4-BE49-F238E27FC236}">
              <a16:creationId xmlns:a16="http://schemas.microsoft.com/office/drawing/2014/main" id="{00000000-0008-0000-0F00-000031030000}"/>
            </a:ext>
          </a:extLst>
        </xdr:cNvPr>
        <xdr:cNvCxnSpPr/>
      </xdr:nvCxnSpPr>
      <xdr:spPr>
        <a:xfrm>
          <a:off x="20434300" y="1852930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98</xdr:row>
      <xdr:rowOff>153688</xdr:rowOff>
    </xdr:from>
    <xdr:ext cx="469744" cy="259045"/>
    <xdr:sp macro="" textlink="">
      <xdr:nvSpPr>
        <xdr:cNvPr id="818" name="n_1aveValue【庁舎】&#10;一人当たり面積">
          <a:extLst>
            <a:ext uri="{FF2B5EF4-FFF2-40B4-BE49-F238E27FC236}">
              <a16:creationId xmlns:a16="http://schemas.microsoft.com/office/drawing/2014/main" id="{00000000-0008-0000-0F00-000032030000}"/>
            </a:ext>
          </a:extLst>
        </xdr:cNvPr>
        <xdr:cNvSpPr txBox="1"/>
      </xdr:nvSpPr>
      <xdr:spPr>
        <a:xfrm>
          <a:off x="21075727" y="1695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29227</xdr:rowOff>
    </xdr:from>
    <xdr:ext cx="469744" cy="259045"/>
    <xdr:sp macro="" textlink="">
      <xdr:nvSpPr>
        <xdr:cNvPr id="819" name="n_2aveValue【庁舎】&#10;一人当たり面積">
          <a:extLst>
            <a:ext uri="{FF2B5EF4-FFF2-40B4-BE49-F238E27FC236}">
              <a16:creationId xmlns:a16="http://schemas.microsoft.com/office/drawing/2014/main" id="{00000000-0008-0000-0F00-000033030000}"/>
            </a:ext>
          </a:extLst>
        </xdr:cNvPr>
        <xdr:cNvSpPr txBox="1"/>
      </xdr:nvSpPr>
      <xdr:spPr>
        <a:xfrm>
          <a:off x="20199427" y="1820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34307</xdr:rowOff>
    </xdr:from>
    <xdr:ext cx="469744" cy="259045"/>
    <xdr:sp macro="" textlink="">
      <xdr:nvSpPr>
        <xdr:cNvPr id="820" name="n_3aveValue【庁舎】&#10;一人当たり面積">
          <a:extLst>
            <a:ext uri="{FF2B5EF4-FFF2-40B4-BE49-F238E27FC236}">
              <a16:creationId xmlns:a16="http://schemas.microsoft.com/office/drawing/2014/main" id="{00000000-0008-0000-0F00-000034030000}"/>
            </a:ext>
          </a:extLst>
        </xdr:cNvPr>
        <xdr:cNvSpPr txBox="1"/>
      </xdr:nvSpPr>
      <xdr:spPr>
        <a:xfrm>
          <a:off x="19310427" y="1820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55897</xdr:rowOff>
    </xdr:from>
    <xdr:ext cx="469744" cy="259045"/>
    <xdr:sp macro="" textlink="">
      <xdr:nvSpPr>
        <xdr:cNvPr id="821" name="n_1mainValue【庁舎】&#10;一人当たり面積">
          <a:extLst>
            <a:ext uri="{FF2B5EF4-FFF2-40B4-BE49-F238E27FC236}">
              <a16:creationId xmlns:a16="http://schemas.microsoft.com/office/drawing/2014/main" id="{00000000-0008-0000-0F00-000035030000}"/>
            </a:ext>
          </a:extLst>
        </xdr:cNvPr>
        <xdr:cNvSpPr txBox="1"/>
      </xdr:nvSpPr>
      <xdr:spPr>
        <a:xfrm>
          <a:off x="21075727" y="18572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54627</xdr:rowOff>
    </xdr:from>
    <xdr:ext cx="469744" cy="259045"/>
    <xdr:sp macro="" textlink="">
      <xdr:nvSpPr>
        <xdr:cNvPr id="822" name="n_2mainValue【庁舎】&#10;一人当たり面積">
          <a:extLst>
            <a:ext uri="{FF2B5EF4-FFF2-40B4-BE49-F238E27FC236}">
              <a16:creationId xmlns:a16="http://schemas.microsoft.com/office/drawing/2014/main" id="{00000000-0008-0000-0F00-000036030000}"/>
            </a:ext>
          </a:extLst>
        </xdr:cNvPr>
        <xdr:cNvSpPr txBox="1"/>
      </xdr:nvSpPr>
      <xdr:spPr>
        <a:xfrm>
          <a:off x="20199427" y="1857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23" name="正方形/長方形 822">
          <a:extLst>
            <a:ext uri="{FF2B5EF4-FFF2-40B4-BE49-F238E27FC236}">
              <a16:creationId xmlns:a16="http://schemas.microsoft.com/office/drawing/2014/main" id="{00000000-0008-0000-0F00-000037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24" name="正方形/長方形 823">
          <a:extLst>
            <a:ext uri="{FF2B5EF4-FFF2-40B4-BE49-F238E27FC236}">
              <a16:creationId xmlns:a16="http://schemas.microsoft.com/office/drawing/2014/main" id="{00000000-0008-0000-0F00-000038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25" name="テキスト ボックス 824">
          <a:extLst>
            <a:ext uri="{FF2B5EF4-FFF2-40B4-BE49-F238E27FC236}">
              <a16:creationId xmlns:a16="http://schemas.microsoft.com/office/drawing/2014/main" id="{00000000-0008-0000-0F00-000039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平成３０年度は上記施設の大規模な改修事業がなかったため各有形固定資産減価償却率は増加傾向にある。</a:t>
          </a:r>
          <a:b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b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類似団体と比較して特に有形固定資産減価償却率が高くなっている施設は、図書館であり、特に低くなっている施設は、福祉施設、一般廃棄物処理施設となっている。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図書館については、ここ数年更新整備を行っていないため高い水準にあるが、今後大井図書館と大井中央公民館の複合化事業を行う予定である。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福祉施設については、</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介護予防センター（旧</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かみふくおか西デイサービスセンター</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が平成１２年、大井総合福祉センターが平成１４年供用開始のため低い水準となっている。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一般廃棄物処理施設についても、環境センターが平成２８年度に供用開始したため低い水準となっている。また、平成２９年度に</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は</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上福岡清掃センターを除却し</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ている。</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また、体育館・プールについては、平成２８年度まで高い水準にあったが、平成２８年度から平成２９年度にかけて総合体育館を改修したことにより類似団体より低い水準となっ</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ている</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埼玉県ふじみ野市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114,292
111,594
14.64
42,050,725
40,351,389
1,344,883
22,246,593
41,842,705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大規模な建設事業に係る合併特例債の借入額が増加しており、それに伴う基準財政需要額の公債費に算入される経費も増加しており、平成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年度及び２９年度と同値となっている。今後も大規模な建設事業に係る費用が見込まれることから、徴収率の向上による歳入の確保とともに様々な自主財源の確保に努める。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57855</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53855"/>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29932</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5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57855</xdr:rowOff>
    </xdr:from>
    <xdr:to>
      <xdr:col>24</xdr:col>
      <xdr:colOff>12700</xdr:colOff>
      <xdr:row>44</xdr:row>
      <xdr:rowOff>57855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60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62795</xdr:rowOff>
    </xdr:from>
    <xdr:to>
      <xdr:col>23</xdr:col>
      <xdr:colOff>133350</xdr:colOff>
      <xdr:row>41</xdr:row>
      <xdr:rowOff>62795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0922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24288</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537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52211</xdr:rowOff>
    </xdr:from>
    <xdr:to>
      <xdr:col>23</xdr:col>
      <xdr:colOff>184150</xdr:colOff>
      <xdr:row>41</xdr:row>
      <xdr:rowOff>153811</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62795</xdr:rowOff>
    </xdr:from>
    <xdr:to>
      <xdr:col>19</xdr:col>
      <xdr:colOff>133350</xdr:colOff>
      <xdr:row>41</xdr:row>
      <xdr:rowOff>62795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0922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49389</xdr:rowOff>
    </xdr:from>
    <xdr:to>
      <xdr:col>15</xdr:col>
      <xdr:colOff>82550</xdr:colOff>
      <xdr:row>41</xdr:row>
      <xdr:rowOff>62795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0788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151994</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49389</xdr:rowOff>
    </xdr:from>
    <xdr:to>
      <xdr:col>11</xdr:col>
      <xdr:colOff>31750</xdr:colOff>
      <xdr:row>41</xdr:row>
      <xdr:rowOff>49389</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0788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79022</xdr:rowOff>
    </xdr:from>
    <xdr:to>
      <xdr:col>11</xdr:col>
      <xdr:colOff>82550</xdr:colOff>
      <xdr:row>42</xdr:row>
      <xdr:rowOff>9172</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165399</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19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34166</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11995</xdr:rowOff>
    </xdr:from>
    <xdr:to>
      <xdr:col>23</xdr:col>
      <xdr:colOff>184150</xdr:colOff>
      <xdr:row>41</xdr:row>
      <xdr:rowOff>113595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28522</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88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11995</xdr:rowOff>
    </xdr:from>
    <xdr:to>
      <xdr:col>19</xdr:col>
      <xdr:colOff>184150</xdr:colOff>
      <xdr:row>41</xdr:row>
      <xdr:rowOff>113595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123772</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810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11995</xdr:rowOff>
    </xdr:from>
    <xdr:to>
      <xdr:col>15</xdr:col>
      <xdr:colOff>133350</xdr:colOff>
      <xdr:row>41</xdr:row>
      <xdr:rowOff>113595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123772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170039</xdr:rowOff>
    </xdr:from>
    <xdr:to>
      <xdr:col>11</xdr:col>
      <xdr:colOff>82550</xdr:colOff>
      <xdr:row>41</xdr:row>
      <xdr:rowOff>100189</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110366</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79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170039</xdr:rowOff>
    </xdr:from>
    <xdr:to>
      <xdr:col>7</xdr:col>
      <xdr:colOff>31750</xdr:colOff>
      <xdr:row>41</xdr:row>
      <xdr:rowOff>100189</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110366</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79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経常的収入である市税が伸びているものの、経常経費である大規模な建設事業に係る公債費の増加や障がい者福祉サービスに係る扶助費の増加等により平成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ポイントの上昇となった。経常収支比率が更に悪化しないよう、引き続き事務事業等の見直しを行い経常経費の削減に努める。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114808</xdr:rowOff>
    </xdr:from>
    <xdr:to>
      <xdr:col>23</xdr:col>
      <xdr:colOff>133350</xdr:colOff>
      <xdr:row>65</xdr:row>
      <xdr:rowOff>123698</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230358"/>
          <a:ext cx="0" cy="1037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95775</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240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123698</xdr:rowOff>
    </xdr:from>
    <xdr:to>
      <xdr:col>24</xdr:col>
      <xdr:colOff>12700</xdr:colOff>
      <xdr:row>65</xdr:row>
      <xdr:rowOff>123698</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267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29735</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97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114808</xdr:rowOff>
    </xdr:from>
    <xdr:to>
      <xdr:col>24</xdr:col>
      <xdr:colOff>12700</xdr:colOff>
      <xdr:row>59</xdr:row>
      <xdr:rowOff>114808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230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107188</xdr:rowOff>
    </xdr:from>
    <xdr:to>
      <xdr:col>23</xdr:col>
      <xdr:colOff>133350</xdr:colOff>
      <xdr:row>63</xdr:row>
      <xdr:rowOff>80518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0737088"/>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77741</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536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61214</xdr:rowOff>
    </xdr:from>
    <xdr:to>
      <xdr:col>23</xdr:col>
      <xdr:colOff>184150</xdr:colOff>
      <xdr:row>62</xdr:row>
      <xdr:rowOff>162814</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58928</xdr:rowOff>
    </xdr:from>
    <xdr:to>
      <xdr:col>19</xdr:col>
      <xdr:colOff>133350</xdr:colOff>
      <xdr:row>62</xdr:row>
      <xdr:rowOff>107188</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068882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41910</xdr:rowOff>
    </xdr:from>
    <xdr:to>
      <xdr:col>19</xdr:col>
      <xdr:colOff>184150</xdr:colOff>
      <xdr:row>62</xdr:row>
      <xdr:rowOff>143510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153687</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440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95250</xdr:rowOff>
    </xdr:from>
    <xdr:to>
      <xdr:col>15</xdr:col>
      <xdr:colOff>82550</xdr:colOff>
      <xdr:row>62</xdr:row>
      <xdr:rowOff>58928</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553700"/>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46736</xdr:rowOff>
    </xdr:from>
    <xdr:to>
      <xdr:col>15</xdr:col>
      <xdr:colOff>133350</xdr:colOff>
      <xdr:row>62</xdr:row>
      <xdr:rowOff>148336</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133113</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76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46990</xdr:rowOff>
    </xdr:from>
    <xdr:to>
      <xdr:col>11</xdr:col>
      <xdr:colOff>31750</xdr:colOff>
      <xdr:row>61</xdr:row>
      <xdr:rowOff>95250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50544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107188</xdr:rowOff>
    </xdr:from>
    <xdr:to>
      <xdr:col>11</xdr:col>
      <xdr:colOff>82550</xdr:colOff>
      <xdr:row>62</xdr:row>
      <xdr:rowOff>37338</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22115</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65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83058</xdr:rowOff>
    </xdr:from>
    <xdr:to>
      <xdr:col>7</xdr:col>
      <xdr:colOff>31750</xdr:colOff>
      <xdr:row>62</xdr:row>
      <xdr:rowOff>13208</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54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169435</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62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29718</xdr:rowOff>
    </xdr:from>
    <xdr:to>
      <xdr:col>23</xdr:col>
      <xdr:colOff>184150</xdr:colOff>
      <xdr:row>63</xdr:row>
      <xdr:rowOff>131318</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83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1795</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803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56388</xdr:rowOff>
    </xdr:from>
    <xdr:to>
      <xdr:col>19</xdr:col>
      <xdr:colOff>184150</xdr:colOff>
      <xdr:row>62</xdr:row>
      <xdr:rowOff>157988</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68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142765</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772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8128</xdr:rowOff>
    </xdr:from>
    <xdr:to>
      <xdr:col>15</xdr:col>
      <xdr:colOff>133350</xdr:colOff>
      <xdr:row>62</xdr:row>
      <xdr:rowOff>109728</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63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119905</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40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44450</xdr:rowOff>
    </xdr:from>
    <xdr:to>
      <xdr:col>11</xdr:col>
      <xdr:colOff>82550</xdr:colOff>
      <xdr:row>61</xdr:row>
      <xdr:rowOff>146050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156227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167640</xdr:rowOff>
    </xdr:from>
    <xdr:to>
      <xdr:col>7</xdr:col>
      <xdr:colOff>31750</xdr:colOff>
      <xdr:row>61</xdr:row>
      <xdr:rowOff>97790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107967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22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[100,701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及び県平均を下回っている。人件費については新規採用者に係る給与、手当が退職者に係るそれらを下回ったことや支弁人件費の減少により減少した。また、物件費は、道路台帳統合業務委託料の減や内部情報系システム構築及び運用業務委託料の減などにより減少している。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人当たりの決算額も減少しているが、今後も委託などの民間力の活用や事務の効率化などによりコストの削減を図っていく。</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28329</xdr:rowOff>
    </xdr:from>
    <xdr:to>
      <xdr:col>23</xdr:col>
      <xdr:colOff>133350</xdr:colOff>
      <xdr:row>89</xdr:row>
      <xdr:rowOff>38021</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15779"/>
          <a:ext cx="0" cy="13812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10098</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269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38021</xdr:rowOff>
    </xdr:from>
    <xdr:to>
      <xdr:col>24</xdr:col>
      <xdr:colOff>12700</xdr:colOff>
      <xdr:row>89</xdr:row>
      <xdr:rowOff>38021</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297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114706</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659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28329</xdr:rowOff>
    </xdr:from>
    <xdr:to>
      <xdr:col>24</xdr:col>
      <xdr:colOff>12700</xdr:colOff>
      <xdr:row>81</xdr:row>
      <xdr:rowOff>28329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15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151988</xdr:rowOff>
    </xdr:from>
    <xdr:to>
      <xdr:col>23</xdr:col>
      <xdr:colOff>133350</xdr:colOff>
      <xdr:row>83</xdr:row>
      <xdr:rowOff>4082</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4114800" y="14210888"/>
          <a:ext cx="838200" cy="2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14961</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2453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42884</xdr:rowOff>
    </xdr:from>
    <xdr:to>
      <xdr:col>23</xdr:col>
      <xdr:colOff>184150</xdr:colOff>
      <xdr:row>83</xdr:row>
      <xdr:rowOff>144484</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27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4082</xdr:rowOff>
    </xdr:from>
    <xdr:to>
      <xdr:col>19</xdr:col>
      <xdr:colOff>133350</xdr:colOff>
      <xdr:row>83</xdr:row>
      <xdr:rowOff>5483</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flipV="1">
          <a:off x="3225800" y="14234432"/>
          <a:ext cx="889000" cy="1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18284</xdr:rowOff>
    </xdr:from>
    <xdr:to>
      <xdr:col>19</xdr:col>
      <xdr:colOff>184150</xdr:colOff>
      <xdr:row>83</xdr:row>
      <xdr:rowOff>119884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24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104661</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335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5483</xdr:rowOff>
    </xdr:from>
    <xdr:to>
      <xdr:col>15</xdr:col>
      <xdr:colOff>82550</xdr:colOff>
      <xdr:row>83</xdr:row>
      <xdr:rowOff>31832</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flipV="1">
          <a:off x="2336800" y="14235833"/>
          <a:ext cx="889000" cy="26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5265</xdr:rowOff>
    </xdr:from>
    <xdr:to>
      <xdr:col>15</xdr:col>
      <xdr:colOff>133350</xdr:colOff>
      <xdr:row>83</xdr:row>
      <xdr:rowOff>106865</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23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91642</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32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165133</xdr:rowOff>
    </xdr:from>
    <xdr:to>
      <xdr:col>11</xdr:col>
      <xdr:colOff>31750</xdr:colOff>
      <xdr:row>83</xdr:row>
      <xdr:rowOff>31832</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224033"/>
          <a:ext cx="889000" cy="38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167328</xdr:rowOff>
    </xdr:from>
    <xdr:to>
      <xdr:col>11</xdr:col>
      <xdr:colOff>82550</xdr:colOff>
      <xdr:row>83</xdr:row>
      <xdr:rowOff>97478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226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82255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31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20076</xdr:rowOff>
    </xdr:from>
    <xdr:to>
      <xdr:col>7</xdr:col>
      <xdr:colOff>31750</xdr:colOff>
      <xdr:row>83</xdr:row>
      <xdr:rowOff>121676</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250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106453</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336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101188</xdr:rowOff>
    </xdr:from>
    <xdr:to>
      <xdr:col>23</xdr:col>
      <xdr:colOff>184150</xdr:colOff>
      <xdr:row>83</xdr:row>
      <xdr:rowOff>31338</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160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117715</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00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124732</xdr:rowOff>
    </xdr:from>
    <xdr:to>
      <xdr:col>19</xdr:col>
      <xdr:colOff>184150</xdr:colOff>
      <xdr:row>83</xdr:row>
      <xdr:rowOff>54882</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18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65059</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952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126133</xdr:rowOff>
    </xdr:from>
    <xdr:to>
      <xdr:col>15</xdr:col>
      <xdr:colOff>133350</xdr:colOff>
      <xdr:row>83</xdr:row>
      <xdr:rowOff>56283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185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66460</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953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152482</xdr:rowOff>
    </xdr:from>
    <xdr:to>
      <xdr:col>11</xdr:col>
      <xdr:colOff>82550</xdr:colOff>
      <xdr:row>83</xdr:row>
      <xdr:rowOff>82632</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211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92809</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980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114333</xdr:rowOff>
    </xdr:from>
    <xdr:to>
      <xdr:col>7</xdr:col>
      <xdr:colOff>31750</xdr:colOff>
      <xdr:row>83</xdr:row>
      <xdr:rowOff>44483</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173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54660</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942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給与水準については、類似団体平均を下回る水準で推移している。今後も類似団体や近隣団体との比較をしつつ、適正な給与水準の維持に努める。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90</xdr:row>
      <xdr:rowOff>72672</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81100"/>
          <a:ext cx="0" cy="16220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44749</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7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72672</xdr:rowOff>
    </xdr:from>
    <xdr:to>
      <xdr:col>81</xdr:col>
      <xdr:colOff>133350</xdr:colOff>
      <xdr:row>90</xdr:row>
      <xdr:rowOff>72672</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50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101600</xdr:rowOff>
    </xdr:from>
    <xdr:to>
      <xdr:col>81</xdr:col>
      <xdr:colOff>44450</xdr:colOff>
      <xdr:row>86</xdr:row>
      <xdr:rowOff>128411</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846300"/>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79322</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9954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107245</xdr:rowOff>
    </xdr:from>
    <xdr:to>
      <xdr:col>81</xdr:col>
      <xdr:colOff>95250</xdr:colOff>
      <xdr:row>88</xdr:row>
      <xdr:rowOff>37395</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502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101600</xdr:rowOff>
    </xdr:from>
    <xdr:to>
      <xdr:col>77</xdr:col>
      <xdr:colOff>44450</xdr:colOff>
      <xdr:row>86</xdr:row>
      <xdr:rowOff>115005</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48463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147461</xdr:rowOff>
    </xdr:from>
    <xdr:to>
      <xdr:col>77</xdr:col>
      <xdr:colOff>95250</xdr:colOff>
      <xdr:row>88</xdr:row>
      <xdr:rowOff>77611</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506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62388</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5149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115005</xdr:rowOff>
    </xdr:from>
    <xdr:to>
      <xdr:col>72</xdr:col>
      <xdr:colOff>203200</xdr:colOff>
      <xdr:row>86</xdr:row>
      <xdr:rowOff>128411</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401800" y="148597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147461</xdr:rowOff>
    </xdr:from>
    <xdr:to>
      <xdr:col>73</xdr:col>
      <xdr:colOff>44450</xdr:colOff>
      <xdr:row>88</xdr:row>
      <xdr:rowOff>77611</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506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62388</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514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128411</xdr:rowOff>
    </xdr:from>
    <xdr:to>
      <xdr:col>68</xdr:col>
      <xdr:colOff>152400</xdr:colOff>
      <xdr:row>86</xdr:row>
      <xdr:rowOff>141816</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4873111"/>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134055</xdr:rowOff>
    </xdr:from>
    <xdr:to>
      <xdr:col>68</xdr:col>
      <xdr:colOff>203200</xdr:colOff>
      <xdr:row>88</xdr:row>
      <xdr:rowOff>64205</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505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48982</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513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67028</xdr:rowOff>
    </xdr:from>
    <xdr:to>
      <xdr:col>64</xdr:col>
      <xdr:colOff>152400</xdr:colOff>
      <xdr:row>87</xdr:row>
      <xdr:rowOff>168628</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98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153405</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506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77611</xdr:rowOff>
    </xdr:from>
    <xdr:to>
      <xdr:col>81</xdr:col>
      <xdr:colOff>95250</xdr:colOff>
      <xdr:row>87</xdr:row>
      <xdr:rowOff>7761</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82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94138</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667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50800</xdr:rowOff>
    </xdr:from>
    <xdr:to>
      <xdr:col>77</xdr:col>
      <xdr:colOff>95250</xdr:colOff>
      <xdr:row>86</xdr:row>
      <xdr:rowOff>152400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64205</xdr:rowOff>
    </xdr:from>
    <xdr:to>
      <xdr:col>73</xdr:col>
      <xdr:colOff>44450</xdr:colOff>
      <xdr:row>86</xdr:row>
      <xdr:rowOff>165805</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80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4532</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57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77611</xdr:rowOff>
    </xdr:from>
    <xdr:to>
      <xdr:col>68</xdr:col>
      <xdr:colOff>203200</xdr:colOff>
      <xdr:row>87</xdr:row>
      <xdr:rowOff>7761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82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17938</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59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91016</xdr:rowOff>
    </xdr:from>
    <xdr:to>
      <xdr:col>64</xdr:col>
      <xdr:colOff>152400</xdr:colOff>
      <xdr:row>87</xdr:row>
      <xdr:rowOff>21166</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31343</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604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類似団体平均及び埼玉県平均を下回っており、平成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0.03</a:t>
          </a:r>
          <a:r>
            <a:rPr kumimoji="1" lang="ja-JP" altLang="en-US" sz="1300">
              <a:latin typeface="ＭＳ Ｐゴシック" panose="020B0600070205080204" pitchFamily="50" charset="-128"/>
              <a:ea typeface="ＭＳ Ｐゴシック" panose="020B0600070205080204" pitchFamily="50" charset="-128"/>
            </a:rPr>
            <a:t>ポイント減少している。これまで行政経営戦略方針や最上位計画に基づき、適正な定員管理に努めてきた。今後も最上位計画に基づき「スリムで効率的な行政経営」を行うため、引き続き事務事業の見直しを図るとともに、定員の適正な管理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104352</xdr:rowOff>
    </xdr:from>
    <xdr:to>
      <xdr:col>81</xdr:col>
      <xdr:colOff>44450</xdr:colOff>
      <xdr:row>66</xdr:row>
      <xdr:rowOff>66463</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219902"/>
          <a:ext cx="0" cy="11622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38540</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35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66463</xdr:rowOff>
    </xdr:from>
    <xdr:to>
      <xdr:col>81</xdr:col>
      <xdr:colOff>133350</xdr:colOff>
      <xdr:row>66</xdr:row>
      <xdr:rowOff>66463</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38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19279</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96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104352</xdr:rowOff>
    </xdr:from>
    <xdr:to>
      <xdr:col>81</xdr:col>
      <xdr:colOff>133350</xdr:colOff>
      <xdr:row>59</xdr:row>
      <xdr:rowOff>104352</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219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121391</xdr:rowOff>
    </xdr:from>
    <xdr:to>
      <xdr:col>81</xdr:col>
      <xdr:colOff>44450</xdr:colOff>
      <xdr:row>61</xdr:row>
      <xdr:rowOff>127423</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6179800" y="10579841"/>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86377</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71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114300</xdr:rowOff>
    </xdr:from>
    <xdr:to>
      <xdr:col>81</xdr:col>
      <xdr:colOff>95250</xdr:colOff>
      <xdr:row>63</xdr:row>
      <xdr:rowOff>44450</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127423</xdr:rowOff>
    </xdr:from>
    <xdr:to>
      <xdr:col>77</xdr:col>
      <xdr:colOff>44450</xdr:colOff>
      <xdr:row>61</xdr:row>
      <xdr:rowOff>141499</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flipV="1">
          <a:off x="15290800" y="10585873"/>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108268</xdr:rowOff>
    </xdr:from>
    <xdr:to>
      <xdr:col>77</xdr:col>
      <xdr:colOff>95250</xdr:colOff>
      <xdr:row>63</xdr:row>
      <xdr:rowOff>38418</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23195</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824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141499</xdr:rowOff>
    </xdr:from>
    <xdr:to>
      <xdr:col>72</xdr:col>
      <xdr:colOff>203200</xdr:colOff>
      <xdr:row>61</xdr:row>
      <xdr:rowOff>155575</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4401800" y="10599949"/>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108268</xdr:rowOff>
    </xdr:from>
    <xdr:to>
      <xdr:col>73</xdr:col>
      <xdr:colOff>44450</xdr:colOff>
      <xdr:row>63</xdr:row>
      <xdr:rowOff>38418</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23195</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82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155575</xdr:rowOff>
    </xdr:from>
    <xdr:to>
      <xdr:col>68</xdr:col>
      <xdr:colOff>152400</xdr:colOff>
      <xdr:row>62</xdr:row>
      <xdr:rowOff>2222</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3512800" y="10614025"/>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126365</xdr:rowOff>
    </xdr:from>
    <xdr:to>
      <xdr:col>68</xdr:col>
      <xdr:colOff>203200</xdr:colOff>
      <xdr:row>63</xdr:row>
      <xdr:rowOff>56515</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41292</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842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19262</xdr:rowOff>
    </xdr:from>
    <xdr:to>
      <xdr:col>64</xdr:col>
      <xdr:colOff>152400</xdr:colOff>
      <xdr:row>63</xdr:row>
      <xdr:rowOff>120862</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8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105639</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90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70591</xdr:rowOff>
    </xdr:from>
    <xdr:to>
      <xdr:col>81</xdr:col>
      <xdr:colOff>95250</xdr:colOff>
      <xdr:row>62</xdr:row>
      <xdr:rowOff>741</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529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87118</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374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76623</xdr:rowOff>
    </xdr:from>
    <xdr:to>
      <xdr:col>77</xdr:col>
      <xdr:colOff>95250</xdr:colOff>
      <xdr:row>62</xdr:row>
      <xdr:rowOff>6773</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53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16950</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3039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90699</xdr:rowOff>
    </xdr:from>
    <xdr:to>
      <xdr:col>73</xdr:col>
      <xdr:colOff>44450</xdr:colOff>
      <xdr:row>62</xdr:row>
      <xdr:rowOff>20849</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549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31026</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318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104775</xdr:rowOff>
    </xdr:from>
    <xdr:to>
      <xdr:col>68</xdr:col>
      <xdr:colOff>203200</xdr:colOff>
      <xdr:row>62</xdr:row>
      <xdr:rowOff>34925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56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45102</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33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122872</xdr:rowOff>
    </xdr:from>
    <xdr:to>
      <xdr:col>64</xdr:col>
      <xdr:colOff>152400</xdr:colOff>
      <xdr:row>62</xdr:row>
      <xdr:rowOff>53022</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58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63199</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350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類似団体平均及び埼玉県平均を大きく下回っている。地方債に係る元利償還金が増加している一方で、控除される元利償還金に係る交付税措置額も増加した結果、平成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ポイントの上昇となっている。今後も引き続き、地方債の発行と償還のバランスを取りつつ財政健全化に努める。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46143</xdr:rowOff>
    </xdr:from>
    <xdr:to>
      <xdr:col>81</xdr:col>
      <xdr:colOff>44450</xdr:colOff>
      <xdr:row>45</xdr:row>
      <xdr:rowOff>154517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389793"/>
          <a:ext cx="0" cy="14799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126594</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154517</xdr:rowOff>
    </xdr:from>
    <xdr:to>
      <xdr:col>81</xdr:col>
      <xdr:colOff>133350</xdr:colOff>
      <xdr:row>45</xdr:row>
      <xdr:rowOff>154517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132520</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13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46143</xdr:rowOff>
    </xdr:from>
    <xdr:to>
      <xdr:col>81</xdr:col>
      <xdr:colOff>133350</xdr:colOff>
      <xdr:row>37</xdr:row>
      <xdr:rowOff>46143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38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846</xdr:rowOff>
    </xdr:from>
    <xdr:to>
      <xdr:col>81</xdr:col>
      <xdr:colOff>44450</xdr:colOff>
      <xdr:row>39</xdr:row>
      <xdr:rowOff>65194</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6687396"/>
          <a:ext cx="8382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8060</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866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35983</xdr:rowOff>
    </xdr:from>
    <xdr:to>
      <xdr:col>81</xdr:col>
      <xdr:colOff>95250</xdr:colOff>
      <xdr:row>40</xdr:row>
      <xdr:rowOff>137583</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99906</xdr:rowOff>
    </xdr:from>
    <xdr:to>
      <xdr:col>77</xdr:col>
      <xdr:colOff>44450</xdr:colOff>
      <xdr:row>39</xdr:row>
      <xdr:rowOff>846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6615006"/>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60113</xdr:rowOff>
    </xdr:from>
    <xdr:to>
      <xdr:col>77</xdr:col>
      <xdr:colOff>95250</xdr:colOff>
      <xdr:row>40</xdr:row>
      <xdr:rowOff>161713</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91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146490</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70044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91863</xdr:rowOff>
    </xdr:from>
    <xdr:to>
      <xdr:col>72</xdr:col>
      <xdr:colOff>203200</xdr:colOff>
      <xdr:row>38</xdr:row>
      <xdr:rowOff>99906</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660696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162577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91863</xdr:rowOff>
    </xdr:from>
    <xdr:to>
      <xdr:col>68</xdr:col>
      <xdr:colOff>152400</xdr:colOff>
      <xdr:row>38</xdr:row>
      <xdr:rowOff>164254</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6606963"/>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100330</xdr:rowOff>
    </xdr:from>
    <xdr:to>
      <xdr:col>68</xdr:col>
      <xdr:colOff>203200</xdr:colOff>
      <xdr:row>41</xdr:row>
      <xdr:rowOff>30480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15257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14394</xdr:rowOff>
    </xdr:from>
    <xdr:to>
      <xdr:col>81</xdr:col>
      <xdr:colOff>95250</xdr:colOff>
      <xdr:row>39</xdr:row>
      <xdr:rowOff>115994</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70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30921</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546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121496</xdr:rowOff>
    </xdr:from>
    <xdr:to>
      <xdr:col>77</xdr:col>
      <xdr:colOff>95250</xdr:colOff>
      <xdr:row>39</xdr:row>
      <xdr:rowOff>51646</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63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61824</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4054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49106</xdr:rowOff>
    </xdr:from>
    <xdr:to>
      <xdr:col>73</xdr:col>
      <xdr:colOff>44450</xdr:colOff>
      <xdr:row>38</xdr:row>
      <xdr:rowOff>150706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56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160884</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333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41063</xdr:rowOff>
    </xdr:from>
    <xdr:to>
      <xdr:col>68</xdr:col>
      <xdr:colOff>203200</xdr:colOff>
      <xdr:row>38</xdr:row>
      <xdr:rowOff>142663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55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152840</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32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113454</xdr:rowOff>
    </xdr:from>
    <xdr:to>
      <xdr:col>64</xdr:col>
      <xdr:colOff>152400</xdr:colOff>
      <xdr:row>39</xdr:row>
      <xdr:rowOff>43604</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62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53780</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397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及び埼玉県平均を大きく下回っており、前年同様マイナスとなっている。主な要因として、充当可能基金残高や地方債現在高等に係る交付税算入見込みの増加があげられる。ただ、大規模な建設事業に係る地方債の現在高が年々増加しているため、将来世代への負担を考慮し、計画的な基金管理及び地方債の借入れ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128200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3579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100277</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700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128200</xdr:rowOff>
    </xdr:from>
    <xdr:to>
      <xdr:col>81</xdr:col>
      <xdr:colOff>133350</xdr:colOff>
      <xdr:row>21</xdr:row>
      <xdr:rowOff>128200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728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130121</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358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158044</xdr:rowOff>
    </xdr:from>
    <xdr:to>
      <xdr:col>81</xdr:col>
      <xdr:colOff>95250</xdr:colOff>
      <xdr:row>14</xdr:row>
      <xdr:rowOff>88194</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386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83115</xdr:rowOff>
    </xdr:from>
    <xdr:to>
      <xdr:col>77</xdr:col>
      <xdr:colOff>95250</xdr:colOff>
      <xdr:row>15</xdr:row>
      <xdr:rowOff>13265</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48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23442</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252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120650</xdr:rowOff>
    </xdr:from>
    <xdr:to>
      <xdr:col>73</xdr:col>
      <xdr:colOff>44450</xdr:colOff>
      <xdr:row>15</xdr:row>
      <xdr:rowOff>50800</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60977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158185</xdr:rowOff>
    </xdr:from>
    <xdr:to>
      <xdr:col>68</xdr:col>
      <xdr:colOff>203200</xdr:colOff>
      <xdr:row>15</xdr:row>
      <xdr:rowOff>88335</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351000" y="255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98512</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327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29775</xdr:rowOff>
    </xdr:from>
    <xdr:to>
      <xdr:col>64</xdr:col>
      <xdr:colOff>152400</xdr:colOff>
      <xdr:row>16</xdr:row>
      <xdr:rowOff>131375</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462000" y="2772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141552</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541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埼玉県ふじみ野市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114,292
111,594
14.64
42,050,725
40,351,389
1,344,883
22,246,593
41,842,705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経常収支比率分についての人件費は、類似団体平均及び埼玉県平均を下回っているとともに、平成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ポイント減少した。主な要因は退職者数の減に伴う特別負担金の減があげられる。今後も引き続き、最上位計画に基づいた行政運営を継続していくとともに諸手当の見直しを図るなどコスト削減に努める。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138430</xdr:rowOff>
    </xdr:from>
    <xdr:to>
      <xdr:col>24</xdr:col>
      <xdr:colOff>25400</xdr:colOff>
      <xdr:row>40</xdr:row>
      <xdr:rowOff>111760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9628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83837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41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111760</xdr:rowOff>
    </xdr:from>
    <xdr:to>
      <xdr:col>24</xdr:col>
      <xdr:colOff>114300</xdr:colOff>
      <xdr:row>40</xdr:row>
      <xdr:rowOff>111760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6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53357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3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138430</xdr:rowOff>
    </xdr:from>
    <xdr:to>
      <xdr:col>24</xdr:col>
      <xdr:colOff>114300</xdr:colOff>
      <xdr:row>33</xdr:row>
      <xdr:rowOff>138430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96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69850</xdr:rowOff>
    </xdr:from>
    <xdr:to>
      <xdr:col>24</xdr:col>
      <xdr:colOff>25400</xdr:colOff>
      <xdr:row>35</xdr:row>
      <xdr:rowOff>123190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07060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93997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107950</xdr:rowOff>
    </xdr:from>
    <xdr:to>
      <xdr:col>19</xdr:col>
      <xdr:colOff>187325</xdr:colOff>
      <xdr:row>35</xdr:row>
      <xdr:rowOff>123190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1087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114300</xdr:rowOff>
    </xdr:from>
    <xdr:to>
      <xdr:col>20</xdr:col>
      <xdr:colOff>38100</xdr:colOff>
      <xdr:row>37</xdr:row>
      <xdr:rowOff>44450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29227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107950</xdr:rowOff>
    </xdr:from>
    <xdr:to>
      <xdr:col>15</xdr:col>
      <xdr:colOff>98425</xdr:colOff>
      <xdr:row>35</xdr:row>
      <xdr:rowOff>146050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108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137160</xdr:rowOff>
    </xdr:from>
    <xdr:to>
      <xdr:col>15</xdr:col>
      <xdr:colOff>149225</xdr:colOff>
      <xdr:row>37</xdr:row>
      <xdr:rowOff>67310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52087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146050</xdr:rowOff>
    </xdr:from>
    <xdr:to>
      <xdr:col>11</xdr:col>
      <xdr:colOff>9525</xdr:colOff>
      <xdr:row>36</xdr:row>
      <xdr:rowOff>58420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1468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3810</xdr:rowOff>
    </xdr:from>
    <xdr:to>
      <xdr:col>11</xdr:col>
      <xdr:colOff>60325</xdr:colOff>
      <xdr:row>37</xdr:row>
      <xdr:rowOff>105410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90187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106680</xdr:rowOff>
    </xdr:from>
    <xdr:to>
      <xdr:col>6</xdr:col>
      <xdr:colOff>171450</xdr:colOff>
      <xdr:row>37</xdr:row>
      <xdr:rowOff>36830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21607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19050</xdr:rowOff>
    </xdr:from>
    <xdr:to>
      <xdr:col>24</xdr:col>
      <xdr:colOff>76200</xdr:colOff>
      <xdr:row>35</xdr:row>
      <xdr:rowOff>120650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35577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72390</xdr:rowOff>
    </xdr:from>
    <xdr:to>
      <xdr:col>20</xdr:col>
      <xdr:colOff>38100</xdr:colOff>
      <xdr:row>36</xdr:row>
      <xdr:rowOff>2540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12717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842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57150</xdr:rowOff>
    </xdr:from>
    <xdr:to>
      <xdr:col>15</xdr:col>
      <xdr:colOff>149225</xdr:colOff>
      <xdr:row>35</xdr:row>
      <xdr:rowOff>158750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168927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95250</xdr:rowOff>
    </xdr:from>
    <xdr:to>
      <xdr:col>11</xdr:col>
      <xdr:colOff>60325</xdr:colOff>
      <xdr:row>36</xdr:row>
      <xdr:rowOff>25400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35577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xdr:rowOff>
    </xdr:from>
    <xdr:to>
      <xdr:col>6</xdr:col>
      <xdr:colOff>171450</xdr:colOff>
      <xdr:row>36</xdr:row>
      <xdr:rowOff>109220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119397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分についての物件費は、類似団体平均及び埼玉県平均を上回っている。要因は、指定管理など業務への民間活力導入を推進し、職員人件費等から委託料などの物件費への振替が進んでいることによる。</a:t>
          </a:r>
        </a:p>
        <a:p>
          <a:r>
            <a:rPr kumimoji="1" lang="ja-JP" altLang="en-US" sz="1300">
              <a:latin typeface="ＭＳ Ｐゴシック" panose="020B0600070205080204" pitchFamily="50" charset="-128"/>
              <a:ea typeface="ＭＳ Ｐゴシック" panose="020B0600070205080204" pitchFamily="50" charset="-128"/>
            </a:rPr>
            <a:t>　 今後も効率的な財政運営により、財政負担を減らすよう努める。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134620</xdr:rowOff>
    </xdr:from>
    <xdr:to>
      <xdr:col>82</xdr:col>
      <xdr:colOff>107950</xdr:colOff>
      <xdr:row>20</xdr:row>
      <xdr:rowOff>58420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19202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30497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58420</xdr:rowOff>
    </xdr:from>
    <xdr:to>
      <xdr:col>82</xdr:col>
      <xdr:colOff>196850</xdr:colOff>
      <xdr:row>20</xdr:row>
      <xdr:rowOff>58420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49547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35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134620</xdr:rowOff>
    </xdr:from>
    <xdr:to>
      <xdr:col>82</xdr:col>
      <xdr:colOff>196850</xdr:colOff>
      <xdr:row>12</xdr:row>
      <xdr:rowOff>134620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192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85090</xdr:rowOff>
    </xdr:from>
    <xdr:to>
      <xdr:col>82</xdr:col>
      <xdr:colOff>107950</xdr:colOff>
      <xdr:row>17</xdr:row>
      <xdr:rowOff>100330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9997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165117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565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148590</xdr:rowOff>
    </xdr:from>
    <xdr:to>
      <xdr:col>82</xdr:col>
      <xdr:colOff>158750</xdr:colOff>
      <xdr:row>16</xdr:row>
      <xdr:rowOff>78740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85090</xdr:rowOff>
    </xdr:from>
    <xdr:to>
      <xdr:col>78</xdr:col>
      <xdr:colOff>69850</xdr:colOff>
      <xdr:row>17</xdr:row>
      <xdr:rowOff>92710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9997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125730</xdr:rowOff>
    </xdr:from>
    <xdr:to>
      <xdr:col>78</xdr:col>
      <xdr:colOff>120650</xdr:colOff>
      <xdr:row>16</xdr:row>
      <xdr:rowOff>55880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66057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466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92710</xdr:rowOff>
    </xdr:from>
    <xdr:to>
      <xdr:col>73</xdr:col>
      <xdr:colOff>180975</xdr:colOff>
      <xdr:row>17</xdr:row>
      <xdr:rowOff>100330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30073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110490</xdr:rowOff>
    </xdr:from>
    <xdr:to>
      <xdr:col>74</xdr:col>
      <xdr:colOff>31750</xdr:colOff>
      <xdr:row>16</xdr:row>
      <xdr:rowOff>40640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6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50817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45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54610</xdr:rowOff>
    </xdr:from>
    <xdr:to>
      <xdr:col>69</xdr:col>
      <xdr:colOff>92075</xdr:colOff>
      <xdr:row>17</xdr:row>
      <xdr:rowOff>100330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9692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72390</xdr:rowOff>
    </xdr:from>
    <xdr:to>
      <xdr:col>69</xdr:col>
      <xdr:colOff>142875</xdr:colOff>
      <xdr:row>16</xdr:row>
      <xdr:rowOff>2540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12717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34290</xdr:rowOff>
    </xdr:from>
    <xdr:to>
      <xdr:col>65</xdr:col>
      <xdr:colOff>53975</xdr:colOff>
      <xdr:row>15</xdr:row>
      <xdr:rowOff>135890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60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146067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37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49530</xdr:rowOff>
    </xdr:from>
    <xdr:to>
      <xdr:col>82</xdr:col>
      <xdr:colOff>158750</xdr:colOff>
      <xdr:row>17</xdr:row>
      <xdr:rowOff>151130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96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21607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34290</xdr:rowOff>
    </xdr:from>
    <xdr:to>
      <xdr:col>78</xdr:col>
      <xdr:colOff>120650</xdr:colOff>
      <xdr:row>17</xdr:row>
      <xdr:rowOff>135890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94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120667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035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41910</xdr:rowOff>
    </xdr:from>
    <xdr:to>
      <xdr:col>74</xdr:col>
      <xdr:colOff>31750</xdr:colOff>
      <xdr:row>17</xdr:row>
      <xdr:rowOff>143510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128287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49530</xdr:rowOff>
    </xdr:from>
    <xdr:to>
      <xdr:col>69</xdr:col>
      <xdr:colOff>142875</xdr:colOff>
      <xdr:row>17</xdr:row>
      <xdr:rowOff>151130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96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135907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05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3810</xdr:rowOff>
    </xdr:from>
    <xdr:to>
      <xdr:col>65</xdr:col>
      <xdr:colOff>53975</xdr:colOff>
      <xdr:row>17</xdr:row>
      <xdr:rowOff>105410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91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90187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00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経常収支比率分についての扶助費は、類似団体平均及び埼玉県平均を上回っており、平成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ポイント上昇している。主な内容は、障害児給付費の増や介護給付費・訓練等給付費の増があげられる。今後も費用の増加が見込まれるため、単独事業の見直しなどにより財政健全化に努める。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48078</xdr:rowOff>
    </xdr:from>
    <xdr:to>
      <xdr:col>24</xdr:col>
      <xdr:colOff>25400</xdr:colOff>
      <xdr:row>61</xdr:row>
      <xdr:rowOff>146050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34928"/>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134455</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7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48078</xdr:rowOff>
    </xdr:from>
    <xdr:to>
      <xdr:col>24</xdr:col>
      <xdr:colOff>114300</xdr:colOff>
      <xdr:row>53</xdr:row>
      <xdr:rowOff>48078</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3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107950</xdr:rowOff>
    </xdr:from>
    <xdr:to>
      <xdr:col>24</xdr:col>
      <xdr:colOff>25400</xdr:colOff>
      <xdr:row>56</xdr:row>
      <xdr:rowOff>12700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5377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106334</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364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89807</xdr:rowOff>
    </xdr:from>
    <xdr:to>
      <xdr:col>24</xdr:col>
      <xdr:colOff>76200</xdr:colOff>
      <xdr:row>56</xdr:row>
      <xdr:rowOff>19957</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107950</xdr:rowOff>
    </xdr:from>
    <xdr:to>
      <xdr:col>19</xdr:col>
      <xdr:colOff>187325</xdr:colOff>
      <xdr:row>55</xdr:row>
      <xdr:rowOff>107950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537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68035</xdr:rowOff>
    </xdr:from>
    <xdr:to>
      <xdr:col>20</xdr:col>
      <xdr:colOff>38100</xdr:colOff>
      <xdr:row>55</xdr:row>
      <xdr:rowOff>169635</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154412</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584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53522</xdr:rowOff>
    </xdr:from>
    <xdr:to>
      <xdr:col>15</xdr:col>
      <xdr:colOff>98425</xdr:colOff>
      <xdr:row>55</xdr:row>
      <xdr:rowOff>107950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483272"/>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13607</xdr:rowOff>
    </xdr:from>
    <xdr:to>
      <xdr:col>15</xdr:col>
      <xdr:colOff>149225</xdr:colOff>
      <xdr:row>55</xdr:row>
      <xdr:rowOff>115207</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125384</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9978</xdr:rowOff>
    </xdr:from>
    <xdr:to>
      <xdr:col>11</xdr:col>
      <xdr:colOff>9525</xdr:colOff>
      <xdr:row>55</xdr:row>
      <xdr:rowOff>53522</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439728"/>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108857</xdr:rowOff>
    </xdr:from>
    <xdr:to>
      <xdr:col>11</xdr:col>
      <xdr:colOff>60325</xdr:colOff>
      <xdr:row>55</xdr:row>
      <xdr:rowOff>39007</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36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49184</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160565</xdr:rowOff>
    </xdr:from>
    <xdr:to>
      <xdr:col>6</xdr:col>
      <xdr:colOff>171450</xdr:colOff>
      <xdr:row>54</xdr:row>
      <xdr:rowOff>90715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24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100892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01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105427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57150</xdr:rowOff>
    </xdr:from>
    <xdr:to>
      <xdr:col>20</xdr:col>
      <xdr:colOff>38100</xdr:colOff>
      <xdr:row>55</xdr:row>
      <xdr:rowOff>158750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168927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57150</xdr:rowOff>
    </xdr:from>
    <xdr:to>
      <xdr:col>15</xdr:col>
      <xdr:colOff>149225</xdr:colOff>
      <xdr:row>55</xdr:row>
      <xdr:rowOff>158750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143527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2722</xdr:rowOff>
    </xdr:from>
    <xdr:to>
      <xdr:col>11</xdr:col>
      <xdr:colOff>60325</xdr:colOff>
      <xdr:row>55</xdr:row>
      <xdr:rowOff>104322</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89099</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130628</xdr:rowOff>
    </xdr:from>
    <xdr:to>
      <xdr:col>6</xdr:col>
      <xdr:colOff>171450</xdr:colOff>
      <xdr:row>55</xdr:row>
      <xdr:rowOff>60778</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38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45555</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47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分についてのその他は、類似団体平均及び埼玉県平均を下回っている。しかし、依然として国民健康保険、介護保険及び後期高齢者医療事業の各特別会計への繰出金が多額となっているため、保険税の適正化や医療費等の抑制により各特別会計の収支均衡に努め、繰出金の抑制を図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85090</xdr:rowOff>
    </xdr:from>
    <xdr:to>
      <xdr:col>82</xdr:col>
      <xdr:colOff>107950</xdr:colOff>
      <xdr:row>60</xdr:row>
      <xdr:rowOff>43180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7194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15257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30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43180</xdr:rowOff>
    </xdr:from>
    <xdr:to>
      <xdr:col>82</xdr:col>
      <xdr:colOff>196850</xdr:colOff>
      <xdr:row>60</xdr:row>
      <xdr:rowOff>43180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330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1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85090</xdr:rowOff>
    </xdr:from>
    <xdr:to>
      <xdr:col>82</xdr:col>
      <xdr:colOff>196850</xdr:colOff>
      <xdr:row>53</xdr:row>
      <xdr:rowOff>85090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7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107950</xdr:rowOff>
    </xdr:from>
    <xdr:to>
      <xdr:col>82</xdr:col>
      <xdr:colOff>107950</xdr:colOff>
      <xdr:row>55</xdr:row>
      <xdr:rowOff>168910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53770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109237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710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137160</xdr:rowOff>
    </xdr:from>
    <xdr:to>
      <xdr:col>82</xdr:col>
      <xdr:colOff>158750</xdr:colOff>
      <xdr:row>57</xdr:row>
      <xdr:rowOff>67310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85090</xdr:rowOff>
    </xdr:from>
    <xdr:to>
      <xdr:col>78</xdr:col>
      <xdr:colOff>69850</xdr:colOff>
      <xdr:row>55</xdr:row>
      <xdr:rowOff>107950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5148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137160</xdr:rowOff>
    </xdr:from>
    <xdr:to>
      <xdr:col>78</xdr:col>
      <xdr:colOff>120650</xdr:colOff>
      <xdr:row>57</xdr:row>
      <xdr:rowOff>67310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52087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824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85090</xdr:rowOff>
    </xdr:from>
    <xdr:to>
      <xdr:col>73</xdr:col>
      <xdr:colOff>180975</xdr:colOff>
      <xdr:row>55</xdr:row>
      <xdr:rowOff>123190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5148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67327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92710</xdr:rowOff>
    </xdr:from>
    <xdr:to>
      <xdr:col>69</xdr:col>
      <xdr:colOff>92075</xdr:colOff>
      <xdr:row>55</xdr:row>
      <xdr:rowOff>123190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5224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137160</xdr:rowOff>
    </xdr:from>
    <xdr:to>
      <xdr:col>69</xdr:col>
      <xdr:colOff>142875</xdr:colOff>
      <xdr:row>57</xdr:row>
      <xdr:rowOff>67310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52087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36847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118110</xdr:rowOff>
    </xdr:from>
    <xdr:to>
      <xdr:col>82</xdr:col>
      <xdr:colOff>158750</xdr:colOff>
      <xdr:row>56</xdr:row>
      <xdr:rowOff>48260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134637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57150</xdr:rowOff>
    </xdr:from>
    <xdr:to>
      <xdr:col>78</xdr:col>
      <xdr:colOff>120650</xdr:colOff>
      <xdr:row>55</xdr:row>
      <xdr:rowOff>158750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168927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34290</xdr:rowOff>
    </xdr:from>
    <xdr:to>
      <xdr:col>74</xdr:col>
      <xdr:colOff>31750</xdr:colOff>
      <xdr:row>55</xdr:row>
      <xdr:rowOff>135890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146067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72390</xdr:rowOff>
    </xdr:from>
    <xdr:to>
      <xdr:col>69</xdr:col>
      <xdr:colOff>142875</xdr:colOff>
      <xdr:row>56</xdr:row>
      <xdr:rowOff>2540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12717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41910</xdr:rowOff>
    </xdr:from>
    <xdr:to>
      <xdr:col>65</xdr:col>
      <xdr:colOff>53975</xdr:colOff>
      <xdr:row>55</xdr:row>
      <xdr:rowOff>143510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153687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経常収支比率分についての</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補助費等</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は、類似団体平均及び埼玉県平均を</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上</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回って</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いるとともに、平成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ポイント上昇した</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主な要因は、下水道事業会計への負担金が上昇したことによる。</a:t>
          </a:r>
          <a:endPar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a:extLst>
            <a:ext uri="{FF2B5EF4-FFF2-40B4-BE49-F238E27FC236}">
              <a16:creationId xmlns:a16="http://schemas.microsoft.com/office/drawing/2014/main" id="{00000000-0008-0000-0400-00003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88900</xdr:rowOff>
    </xdr:from>
    <xdr:to>
      <xdr:col>82</xdr:col>
      <xdr:colOff>107950</xdr:colOff>
      <xdr:row>41</xdr:row>
      <xdr:rowOff>58965</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6510000" y="5575300"/>
          <a:ext cx="0" cy="151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31042</xdr:rowOff>
    </xdr:from>
    <xdr:ext cx="762000" cy="259045"/>
    <xdr:sp macro="" textlink="">
      <xdr:nvSpPr>
        <xdr:cNvPr id="310" name="補助費等最小値テキスト">
          <a:extLst>
            <a:ext uri="{FF2B5EF4-FFF2-40B4-BE49-F238E27FC236}">
              <a16:creationId xmlns:a16="http://schemas.microsoft.com/office/drawing/2014/main" id="{00000000-0008-0000-0400-000036010000}"/>
            </a:ext>
          </a:extLst>
        </xdr:cNvPr>
        <xdr:cNvSpPr txBox="1"/>
      </xdr:nvSpPr>
      <xdr:spPr>
        <a:xfrm>
          <a:off x="16598900" y="706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58965</xdr:rowOff>
    </xdr:from>
    <xdr:to>
      <xdr:col>82</xdr:col>
      <xdr:colOff>196850</xdr:colOff>
      <xdr:row>41</xdr:row>
      <xdr:rowOff>58965</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7088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3827</xdr:rowOff>
    </xdr:from>
    <xdr:ext cx="762000" cy="259045"/>
    <xdr:sp macro="" textlink="">
      <xdr:nvSpPr>
        <xdr:cNvPr id="312" name="補助費等最大値テキスト">
          <a:extLst>
            <a:ext uri="{FF2B5EF4-FFF2-40B4-BE49-F238E27FC236}">
              <a16:creationId xmlns:a16="http://schemas.microsoft.com/office/drawing/2014/main" id="{00000000-0008-0000-0400-000038010000}"/>
            </a:ext>
          </a:extLst>
        </xdr:cNvPr>
        <xdr:cNvSpPr txBox="1"/>
      </xdr:nvSpPr>
      <xdr:spPr>
        <a:xfrm>
          <a:off x="16598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88900</xdr:rowOff>
    </xdr:from>
    <xdr:to>
      <xdr:col>82</xdr:col>
      <xdr:colOff>196850</xdr:colOff>
      <xdr:row>32</xdr:row>
      <xdr:rowOff>88900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135164</xdr:rowOff>
    </xdr:from>
    <xdr:to>
      <xdr:col>82</xdr:col>
      <xdr:colOff>107950</xdr:colOff>
      <xdr:row>38</xdr:row>
      <xdr:rowOff>127000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5671800" y="6478814"/>
          <a:ext cx="8382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130827</xdr:rowOff>
    </xdr:from>
    <xdr:ext cx="762000" cy="259045"/>
    <xdr:sp macro="" textlink="">
      <xdr:nvSpPr>
        <xdr:cNvPr id="315" name="補助費等平均値テキスト">
          <a:extLst>
            <a:ext uri="{FF2B5EF4-FFF2-40B4-BE49-F238E27FC236}">
              <a16:creationId xmlns:a16="http://schemas.microsoft.com/office/drawing/2014/main" id="{00000000-0008-0000-0400-00003B010000}"/>
            </a:ext>
          </a:extLst>
        </xdr:cNvPr>
        <xdr:cNvSpPr txBox="1"/>
      </xdr:nvSpPr>
      <xdr:spPr>
        <a:xfrm>
          <a:off x="16598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114300</xdr:rowOff>
    </xdr:from>
    <xdr:to>
      <xdr:col>82</xdr:col>
      <xdr:colOff>158750</xdr:colOff>
      <xdr:row>37</xdr:row>
      <xdr:rowOff>44450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6459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135164</xdr:rowOff>
    </xdr:from>
    <xdr:to>
      <xdr:col>78</xdr:col>
      <xdr:colOff>69850</xdr:colOff>
      <xdr:row>38</xdr:row>
      <xdr:rowOff>29028</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4782800" y="6478814"/>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103414</xdr:rowOff>
    </xdr:from>
    <xdr:to>
      <xdr:col>78</xdr:col>
      <xdr:colOff>120650</xdr:colOff>
      <xdr:row>37</xdr:row>
      <xdr:rowOff>33564</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5621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43741</xdr:rowOff>
    </xdr:from>
    <xdr:ext cx="7366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290800" y="6044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124278</xdr:rowOff>
    </xdr:from>
    <xdr:to>
      <xdr:col>73</xdr:col>
      <xdr:colOff>180975</xdr:colOff>
      <xdr:row>38</xdr:row>
      <xdr:rowOff>29028</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893800" y="6467928"/>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103414</xdr:rowOff>
    </xdr:from>
    <xdr:to>
      <xdr:col>74</xdr:col>
      <xdr:colOff>31750</xdr:colOff>
      <xdr:row>37</xdr:row>
      <xdr:rowOff>33564</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4732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43741</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04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48078</xdr:rowOff>
    </xdr:from>
    <xdr:to>
      <xdr:col>69</xdr:col>
      <xdr:colOff>92075</xdr:colOff>
      <xdr:row>37</xdr:row>
      <xdr:rowOff>124278</xdr:rowOff>
    </xdr:to>
    <xdr:cxnSp macro="">
      <xdr:nvCxnSpPr>
        <xdr:cNvPr id="323" name="直線コネクタ 322">
          <a:extLst>
            <a:ext uri="{FF2B5EF4-FFF2-40B4-BE49-F238E27FC236}">
              <a16:creationId xmlns:a16="http://schemas.microsoft.com/office/drawing/2014/main" id="{00000000-0008-0000-0400-000043010000}"/>
            </a:ext>
          </a:extLst>
        </xdr:cNvPr>
        <xdr:cNvCxnSpPr/>
      </xdr:nvCxnSpPr>
      <xdr:spPr>
        <a:xfrm>
          <a:off x="13004800" y="6391728"/>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16328</xdr:rowOff>
    </xdr:from>
    <xdr:to>
      <xdr:col>69</xdr:col>
      <xdr:colOff>142875</xdr:colOff>
      <xdr:row>36</xdr:row>
      <xdr:rowOff>117928</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3843000" y="618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128105</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595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27214</xdr:rowOff>
    </xdr:from>
    <xdr:to>
      <xdr:col>65</xdr:col>
      <xdr:colOff>53975</xdr:colOff>
      <xdr:row>36</xdr:row>
      <xdr:rowOff>128814</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2954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138991</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76200</xdr:rowOff>
    </xdr:from>
    <xdr:to>
      <xdr:col>82</xdr:col>
      <xdr:colOff>158750</xdr:colOff>
      <xdr:row>39</xdr:row>
      <xdr:rowOff>6350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64592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48277</xdr:rowOff>
    </xdr:from>
    <xdr:ext cx="762000" cy="259045"/>
    <xdr:sp macro="" textlink="">
      <xdr:nvSpPr>
        <xdr:cNvPr id="334" name="補助費等該当値テキスト">
          <a:extLst>
            <a:ext uri="{FF2B5EF4-FFF2-40B4-BE49-F238E27FC236}">
              <a16:creationId xmlns:a16="http://schemas.microsoft.com/office/drawing/2014/main" id="{00000000-0008-0000-0400-00004E010000}"/>
            </a:ext>
          </a:extLst>
        </xdr:cNvPr>
        <xdr:cNvSpPr txBox="1"/>
      </xdr:nvSpPr>
      <xdr:spPr>
        <a:xfrm>
          <a:off x="165989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84364</xdr:rowOff>
    </xdr:from>
    <xdr:to>
      <xdr:col>78</xdr:col>
      <xdr:colOff>120650</xdr:colOff>
      <xdr:row>38</xdr:row>
      <xdr:rowOff>14514</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5621000" y="642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170742</xdr:rowOff>
    </xdr:from>
    <xdr:ext cx="7366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5290800" y="6514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149678</xdr:rowOff>
    </xdr:from>
    <xdr:to>
      <xdr:col>74</xdr:col>
      <xdr:colOff>31750</xdr:colOff>
      <xdr:row>38</xdr:row>
      <xdr:rowOff>79828</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4732000" y="649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64605</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4401800" y="657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73478</xdr:rowOff>
    </xdr:from>
    <xdr:to>
      <xdr:col>69</xdr:col>
      <xdr:colOff>142875</xdr:colOff>
      <xdr:row>38</xdr:row>
      <xdr:rowOff>3628</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38430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159855</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3512800" y="650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168728</xdr:rowOff>
    </xdr:from>
    <xdr:to>
      <xdr:col>65</xdr:col>
      <xdr:colOff>53975</xdr:colOff>
      <xdr:row>37</xdr:row>
      <xdr:rowOff>98878</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2954000" y="634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83655</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2623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経常収支比率分についての公債費は、類似団体平均及び埼玉県平均を上回っており、平成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上昇した。主な要因は、臨時財政対策債の増や大規模な建設事業に係る合併特例債の発行が増加していることによる。今後も公債費の増加が見込まれるため、将来世代への負担を考慮し、計画的な基金管理及び地方債の借入れに努める。</a:t>
          </a:r>
        </a:p>
      </xdr:txBody>
    </xdr:sp>
    <xdr:clientData/>
  </xdr:twoCellAnchor>
  <xdr:oneCellAnchor>
    <xdr:from>
      <xdr:col>3</xdr:col>
      <xdr:colOff>123825</xdr:colOff>
      <xdr:row>69</xdr:row>
      <xdr:rowOff>107950</xdr:rowOff>
    </xdr:from>
    <xdr:ext cx="298543" cy="225703"/>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a:extLst>
            <a:ext uri="{FF2B5EF4-FFF2-40B4-BE49-F238E27FC236}">
              <a16:creationId xmlns:a16="http://schemas.microsoft.com/office/drawing/2014/main" id="{00000000-0008-0000-0400-00007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111760</xdr:rowOff>
    </xdr:from>
    <xdr:to>
      <xdr:col>24</xdr:col>
      <xdr:colOff>25400</xdr:colOff>
      <xdr:row>80</xdr:row>
      <xdr:rowOff>127000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4826000" y="1245616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99077</xdr:rowOff>
    </xdr:from>
    <xdr:ext cx="762000" cy="259045"/>
    <xdr:sp macro="" textlink="">
      <xdr:nvSpPr>
        <xdr:cNvPr id="371" name="公債費最小値テキスト">
          <a:extLst>
            <a:ext uri="{FF2B5EF4-FFF2-40B4-BE49-F238E27FC236}">
              <a16:creationId xmlns:a16="http://schemas.microsoft.com/office/drawing/2014/main" id="{00000000-0008-0000-0400-000073010000}"/>
            </a:ext>
          </a:extLst>
        </xdr:cNvPr>
        <xdr:cNvSpPr txBox="1"/>
      </xdr:nvSpPr>
      <xdr:spPr>
        <a:xfrm>
          <a:off x="4914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127000</xdr:rowOff>
    </xdr:from>
    <xdr:to>
      <xdr:col>24</xdr:col>
      <xdr:colOff>114300</xdr:colOff>
      <xdr:row>80</xdr:row>
      <xdr:rowOff>127000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26687</xdr:rowOff>
    </xdr:from>
    <xdr:ext cx="762000" cy="259045"/>
    <xdr:sp macro="" textlink="">
      <xdr:nvSpPr>
        <xdr:cNvPr id="373" name="公債費最大値テキスト">
          <a:extLst>
            <a:ext uri="{FF2B5EF4-FFF2-40B4-BE49-F238E27FC236}">
              <a16:creationId xmlns:a16="http://schemas.microsoft.com/office/drawing/2014/main" id="{00000000-0008-0000-0400-000075010000}"/>
            </a:ext>
          </a:extLst>
        </xdr:cNvPr>
        <xdr:cNvSpPr txBox="1"/>
      </xdr:nvSpPr>
      <xdr:spPr>
        <a:xfrm>
          <a:off x="4914900" y="1219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111760</xdr:rowOff>
    </xdr:from>
    <xdr:to>
      <xdr:col>24</xdr:col>
      <xdr:colOff>114300</xdr:colOff>
      <xdr:row>72</xdr:row>
      <xdr:rowOff>111760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4737100" y="1245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20320</xdr:rowOff>
    </xdr:from>
    <xdr:to>
      <xdr:col>24</xdr:col>
      <xdr:colOff>25400</xdr:colOff>
      <xdr:row>78</xdr:row>
      <xdr:rowOff>58420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3987800" y="133934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168927</xdr:rowOff>
    </xdr:from>
    <xdr:ext cx="762000" cy="259045"/>
    <xdr:sp macro="" textlink="">
      <xdr:nvSpPr>
        <xdr:cNvPr id="376" name="公債費平均値テキスト">
          <a:extLst>
            <a:ext uri="{FF2B5EF4-FFF2-40B4-BE49-F238E27FC236}">
              <a16:creationId xmlns:a16="http://schemas.microsoft.com/office/drawing/2014/main" id="{00000000-0008-0000-0400-000078010000}"/>
            </a:ext>
          </a:extLst>
        </xdr:cNvPr>
        <xdr:cNvSpPr txBox="1"/>
      </xdr:nvSpPr>
      <xdr:spPr>
        <a:xfrm>
          <a:off x="4914900" y="1302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152400</xdr:rowOff>
    </xdr:from>
    <xdr:to>
      <xdr:col>24</xdr:col>
      <xdr:colOff>76200</xdr:colOff>
      <xdr:row>77</xdr:row>
      <xdr:rowOff>82550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47752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100330</xdr:rowOff>
    </xdr:from>
    <xdr:to>
      <xdr:col>19</xdr:col>
      <xdr:colOff>187325</xdr:colOff>
      <xdr:row>78</xdr:row>
      <xdr:rowOff>20320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3098800" y="133019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3811</xdr:rowOff>
    </xdr:from>
    <xdr:to>
      <xdr:col>20</xdr:col>
      <xdr:colOff>38100</xdr:colOff>
      <xdr:row>77</xdr:row>
      <xdr:rowOff>105411</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937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115588</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2974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66039</xdr:rowOff>
    </xdr:from>
    <xdr:to>
      <xdr:col>15</xdr:col>
      <xdr:colOff>98425</xdr:colOff>
      <xdr:row>77</xdr:row>
      <xdr:rowOff>100330</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a:off x="2209800" y="13096239"/>
          <a:ext cx="889000" cy="20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26670</xdr:rowOff>
    </xdr:from>
    <xdr:to>
      <xdr:col>15</xdr:col>
      <xdr:colOff>149225</xdr:colOff>
      <xdr:row>77</xdr:row>
      <xdr:rowOff>128270</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3048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138447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717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66039</xdr:rowOff>
    </xdr:from>
    <xdr:to>
      <xdr:col>11</xdr:col>
      <xdr:colOff>9525</xdr:colOff>
      <xdr:row>76</xdr:row>
      <xdr:rowOff>66039</xdr:rowOff>
    </xdr:to>
    <xdr:cxnSp macro="">
      <xdr:nvCxnSpPr>
        <xdr:cNvPr id="384" name="直線コネクタ 383">
          <a:extLst>
            <a:ext uri="{FF2B5EF4-FFF2-40B4-BE49-F238E27FC236}">
              <a16:creationId xmlns:a16="http://schemas.microsoft.com/office/drawing/2014/main" id="{00000000-0008-0000-0400-000080010000}"/>
            </a:ext>
          </a:extLst>
        </xdr:cNvPr>
        <xdr:cNvCxnSpPr/>
      </xdr:nvCxnSpPr>
      <xdr:spPr>
        <a:xfrm>
          <a:off x="1320800" y="130962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152400</xdr:rowOff>
    </xdr:from>
    <xdr:to>
      <xdr:col>11</xdr:col>
      <xdr:colOff>60325</xdr:colOff>
      <xdr:row>77</xdr:row>
      <xdr:rowOff>82550</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2159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67327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140970</xdr:rowOff>
    </xdr:from>
    <xdr:to>
      <xdr:col>6</xdr:col>
      <xdr:colOff>171450</xdr:colOff>
      <xdr:row>78</xdr:row>
      <xdr:rowOff>71120</xdr:rowOff>
    </xdr:to>
    <xdr:sp macro="" textlink="">
      <xdr:nvSpPr>
        <xdr:cNvPr id="387" name="フローチャート: 判断 386">
          <a:extLst>
            <a:ext uri="{FF2B5EF4-FFF2-40B4-BE49-F238E27FC236}">
              <a16:creationId xmlns:a16="http://schemas.microsoft.com/office/drawing/2014/main" id="{00000000-0008-0000-0400-000083010000}"/>
            </a:ext>
          </a:extLst>
        </xdr:cNvPr>
        <xdr:cNvSpPr/>
      </xdr:nvSpPr>
      <xdr:spPr>
        <a:xfrm>
          <a:off x="1270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55897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7620</xdr:rowOff>
    </xdr:from>
    <xdr:to>
      <xdr:col>24</xdr:col>
      <xdr:colOff>76200</xdr:colOff>
      <xdr:row>78</xdr:row>
      <xdr:rowOff>109220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47752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151147</xdr:rowOff>
    </xdr:from>
    <xdr:ext cx="762000" cy="259045"/>
    <xdr:sp macro="" textlink="">
      <xdr:nvSpPr>
        <xdr:cNvPr id="395" name="公債費該当値テキスト">
          <a:extLst>
            <a:ext uri="{FF2B5EF4-FFF2-40B4-BE49-F238E27FC236}">
              <a16:creationId xmlns:a16="http://schemas.microsoft.com/office/drawing/2014/main" id="{00000000-0008-0000-0400-00008B010000}"/>
            </a:ext>
          </a:extLst>
        </xdr:cNvPr>
        <xdr:cNvSpPr txBox="1"/>
      </xdr:nvSpPr>
      <xdr:spPr>
        <a:xfrm>
          <a:off x="49149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140970</xdr:rowOff>
    </xdr:from>
    <xdr:to>
      <xdr:col>20</xdr:col>
      <xdr:colOff>38100</xdr:colOff>
      <xdr:row>78</xdr:row>
      <xdr:rowOff>71120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937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55897</xdr:rowOff>
    </xdr:from>
    <xdr:ext cx="7366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3606800" y="13428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49530</xdr:rowOff>
    </xdr:from>
    <xdr:to>
      <xdr:col>15</xdr:col>
      <xdr:colOff>149225</xdr:colOff>
      <xdr:row>77</xdr:row>
      <xdr:rowOff>151130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3048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135907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2717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15239</xdr:rowOff>
    </xdr:from>
    <xdr:to>
      <xdr:col>11</xdr:col>
      <xdr:colOff>60325</xdr:colOff>
      <xdr:row>76</xdr:row>
      <xdr:rowOff>116839</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2159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127017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828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15239</xdr:rowOff>
    </xdr:from>
    <xdr:to>
      <xdr:col>6</xdr:col>
      <xdr:colOff>171450</xdr:colOff>
      <xdr:row>76</xdr:row>
      <xdr:rowOff>116839</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1270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127017</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939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経常収支比率分についての公債費以外は、類似団体平均及び埼玉県平均を上回ったことにより、平成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ポイント上昇した。人件費はやや減少しているものの、全体的に増加傾向である。社会保障関連経費の増による扶助費及び補助費等の増に対応するため、経常収支比率の良化に向けて、事務事業の経常経費の見直しなどを行い、扶助費等が過大な財政負担とならないように努める。</a:t>
          </a:r>
        </a:p>
      </xdr:txBody>
    </xdr:sp>
    <xdr:clientData/>
  </xdr:twoCellAnchor>
  <xdr:oneCellAnchor>
    <xdr:from>
      <xdr:col>62</xdr:col>
      <xdr:colOff>6350</xdr:colOff>
      <xdr:row>69</xdr:row>
      <xdr:rowOff>107950</xdr:rowOff>
    </xdr:from>
    <xdr:ext cx="298543" cy="225703"/>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a:extLst>
            <a:ext uri="{FF2B5EF4-FFF2-40B4-BE49-F238E27FC236}">
              <a16:creationId xmlns:a16="http://schemas.microsoft.com/office/drawing/2014/main" id="{00000000-0008-0000-0400-0000AA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81280</xdr:rowOff>
    </xdr:from>
    <xdr:to>
      <xdr:col>82</xdr:col>
      <xdr:colOff>107950</xdr:colOff>
      <xdr:row>80</xdr:row>
      <xdr:rowOff>41275</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6510000" y="12597130"/>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13352</xdr:rowOff>
    </xdr:from>
    <xdr:ext cx="762000" cy="259045"/>
    <xdr:sp macro="" textlink="">
      <xdr:nvSpPr>
        <xdr:cNvPr id="428" name="公債費以外最小値テキスト">
          <a:extLst>
            <a:ext uri="{FF2B5EF4-FFF2-40B4-BE49-F238E27FC236}">
              <a16:creationId xmlns:a16="http://schemas.microsoft.com/office/drawing/2014/main" id="{00000000-0008-0000-0400-0000AC010000}"/>
            </a:ext>
          </a:extLst>
        </xdr:cNvPr>
        <xdr:cNvSpPr txBox="1"/>
      </xdr:nvSpPr>
      <xdr:spPr>
        <a:xfrm>
          <a:off x="16598900" y="13729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41275</xdr:rowOff>
    </xdr:from>
    <xdr:to>
      <xdr:col>82</xdr:col>
      <xdr:colOff>196850</xdr:colOff>
      <xdr:row>80</xdr:row>
      <xdr:rowOff>41275</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3757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167657</xdr:rowOff>
    </xdr:from>
    <xdr:ext cx="762000" cy="259045"/>
    <xdr:sp macro="" textlink="">
      <xdr:nvSpPr>
        <xdr:cNvPr id="430" name="公債費以外最大値テキスト">
          <a:extLst>
            <a:ext uri="{FF2B5EF4-FFF2-40B4-BE49-F238E27FC236}">
              <a16:creationId xmlns:a16="http://schemas.microsoft.com/office/drawing/2014/main" id="{00000000-0008-0000-0400-0000AE010000}"/>
            </a:ext>
          </a:extLst>
        </xdr:cNvPr>
        <xdr:cNvSpPr txBox="1"/>
      </xdr:nvSpPr>
      <xdr:spPr>
        <a:xfrm>
          <a:off x="16598900" y="123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81280</xdr:rowOff>
    </xdr:from>
    <xdr:to>
      <xdr:col>82</xdr:col>
      <xdr:colOff>196850</xdr:colOff>
      <xdr:row>73</xdr:row>
      <xdr:rowOff>81280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25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81280</xdr:rowOff>
    </xdr:from>
    <xdr:to>
      <xdr:col>82</xdr:col>
      <xdr:colOff>107950</xdr:colOff>
      <xdr:row>77</xdr:row>
      <xdr:rowOff>52705</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5671800" y="13111480"/>
          <a:ext cx="8382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1288</xdr:rowOff>
    </xdr:from>
    <xdr:ext cx="762000" cy="259045"/>
    <xdr:sp macro="" textlink="">
      <xdr:nvSpPr>
        <xdr:cNvPr id="433" name="公債費以外平均値テキスト">
          <a:extLst>
            <a:ext uri="{FF2B5EF4-FFF2-40B4-BE49-F238E27FC236}">
              <a16:creationId xmlns:a16="http://schemas.microsoft.com/office/drawing/2014/main" id="{00000000-0008-0000-0400-0000B1010000}"/>
            </a:ext>
          </a:extLst>
        </xdr:cNvPr>
        <xdr:cNvSpPr txBox="1"/>
      </xdr:nvSpPr>
      <xdr:spPr>
        <a:xfrm>
          <a:off x="16598900" y="130314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156211</xdr:rowOff>
    </xdr:from>
    <xdr:to>
      <xdr:col>82</xdr:col>
      <xdr:colOff>158750</xdr:colOff>
      <xdr:row>77</xdr:row>
      <xdr:rowOff>86361</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6459200" y="13186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81280</xdr:rowOff>
    </xdr:from>
    <xdr:to>
      <xdr:col>78</xdr:col>
      <xdr:colOff>69850</xdr:colOff>
      <xdr:row>76</xdr:row>
      <xdr:rowOff>92711</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4782800" y="1311148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116205</xdr:rowOff>
    </xdr:from>
    <xdr:to>
      <xdr:col>78</xdr:col>
      <xdr:colOff>120650</xdr:colOff>
      <xdr:row>77</xdr:row>
      <xdr:rowOff>46355</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5621000" y="1314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31132</xdr:rowOff>
    </xdr:from>
    <xdr:ext cx="7366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290800" y="13232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86995</xdr:rowOff>
    </xdr:from>
    <xdr:to>
      <xdr:col>73</xdr:col>
      <xdr:colOff>180975</xdr:colOff>
      <xdr:row>76</xdr:row>
      <xdr:rowOff>92711</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893800" y="13117195"/>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104775</xdr:rowOff>
    </xdr:from>
    <xdr:to>
      <xdr:col>74</xdr:col>
      <xdr:colOff>31750</xdr:colOff>
      <xdr:row>77</xdr:row>
      <xdr:rowOff>34925</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4732000" y="1313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19702</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401800" y="13221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29845</xdr:rowOff>
    </xdr:from>
    <xdr:to>
      <xdr:col>69</xdr:col>
      <xdr:colOff>92075</xdr:colOff>
      <xdr:row>76</xdr:row>
      <xdr:rowOff>86995</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3004800" y="1306004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119397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30480</xdr:rowOff>
    </xdr:from>
    <xdr:to>
      <xdr:col>65</xdr:col>
      <xdr:colOff>53975</xdr:colOff>
      <xdr:row>75</xdr:row>
      <xdr:rowOff>132080</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2954000" y="1288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142257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265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1905</xdr:rowOff>
    </xdr:from>
    <xdr:to>
      <xdr:col>82</xdr:col>
      <xdr:colOff>158750</xdr:colOff>
      <xdr:row>77</xdr:row>
      <xdr:rowOff>103505</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6459200" y="1320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145432</xdr:rowOff>
    </xdr:from>
    <xdr:ext cx="762000" cy="259045"/>
    <xdr:sp macro="" textlink="">
      <xdr:nvSpPr>
        <xdr:cNvPr id="452" name="公債費以外該当値テキスト">
          <a:extLst>
            <a:ext uri="{FF2B5EF4-FFF2-40B4-BE49-F238E27FC236}">
              <a16:creationId xmlns:a16="http://schemas.microsoft.com/office/drawing/2014/main" id="{00000000-0008-0000-0400-0000C4010000}"/>
            </a:ext>
          </a:extLst>
        </xdr:cNvPr>
        <xdr:cNvSpPr txBox="1"/>
      </xdr:nvSpPr>
      <xdr:spPr>
        <a:xfrm>
          <a:off x="16598900" y="13175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30480</xdr:rowOff>
    </xdr:from>
    <xdr:to>
      <xdr:col>78</xdr:col>
      <xdr:colOff>120650</xdr:colOff>
      <xdr:row>76</xdr:row>
      <xdr:rowOff>132080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5621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142257</xdr:rowOff>
    </xdr:from>
    <xdr:ext cx="7366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5290800" y="1282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41911</xdr:rowOff>
    </xdr:from>
    <xdr:to>
      <xdr:col>74</xdr:col>
      <xdr:colOff>31750</xdr:colOff>
      <xdr:row>76</xdr:row>
      <xdr:rowOff>143511</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4732000" y="130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153687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401800" y="1284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36195</xdr:rowOff>
    </xdr:from>
    <xdr:to>
      <xdr:col>69</xdr:col>
      <xdr:colOff>142875</xdr:colOff>
      <xdr:row>76</xdr:row>
      <xdr:rowOff>137795</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3843000" y="13066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122572</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3512800" y="13152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150495</xdr:rowOff>
    </xdr:from>
    <xdr:to>
      <xdr:col>65</xdr:col>
      <xdr:colOff>53975</xdr:colOff>
      <xdr:row>76</xdr:row>
      <xdr:rowOff>80645</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2954000" y="1300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65422</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2623800" y="13095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埼玉県ふじみ野市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109213</xdr:rowOff>
    </xdr:from>
    <xdr:to>
      <xdr:col>29</xdr:col>
      <xdr:colOff>127000</xdr:colOff>
      <xdr:row>20</xdr:row>
      <xdr:rowOff>63721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42788"/>
          <a:ext cx="0" cy="14975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35798</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12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63721</xdr:rowOff>
    </xdr:from>
    <xdr:to>
      <xdr:col>30</xdr:col>
      <xdr:colOff>25400</xdr:colOff>
      <xdr:row>20</xdr:row>
      <xdr:rowOff>63721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403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24140</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8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109213</xdr:rowOff>
    </xdr:from>
    <xdr:to>
      <xdr:col>30</xdr:col>
      <xdr:colOff>25400</xdr:colOff>
      <xdr:row>11</xdr:row>
      <xdr:rowOff>109213</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427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97522</xdr:rowOff>
    </xdr:from>
    <xdr:to>
      <xdr:col>29</xdr:col>
      <xdr:colOff>127000</xdr:colOff>
      <xdr:row>17</xdr:row>
      <xdr:rowOff>123615</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3059797"/>
          <a:ext cx="647700" cy="260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29612</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6489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13085</xdr:rowOff>
    </xdr:from>
    <xdr:to>
      <xdr:col>29</xdr:col>
      <xdr:colOff>177800</xdr:colOff>
      <xdr:row>16</xdr:row>
      <xdr:rowOff>114685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8039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84916</xdr:rowOff>
    </xdr:from>
    <xdr:to>
      <xdr:col>26</xdr:col>
      <xdr:colOff>50800</xdr:colOff>
      <xdr:row>17</xdr:row>
      <xdr:rowOff>97522</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3047191"/>
          <a:ext cx="698500" cy="126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18865</xdr:rowOff>
    </xdr:from>
    <xdr:to>
      <xdr:col>26</xdr:col>
      <xdr:colOff>101600</xdr:colOff>
      <xdr:row>16</xdr:row>
      <xdr:rowOff>120465</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8096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130642</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578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147683</xdr:rowOff>
    </xdr:from>
    <xdr:to>
      <xdr:col>22</xdr:col>
      <xdr:colOff>114300</xdr:colOff>
      <xdr:row>17</xdr:row>
      <xdr:rowOff>84916</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2938508"/>
          <a:ext cx="698500" cy="1086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24678</xdr:rowOff>
    </xdr:from>
    <xdr:to>
      <xdr:col>22</xdr:col>
      <xdr:colOff>165100</xdr:colOff>
      <xdr:row>16</xdr:row>
      <xdr:rowOff>126278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815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136455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584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147683</xdr:rowOff>
    </xdr:from>
    <xdr:to>
      <xdr:col>18</xdr:col>
      <xdr:colOff>177800</xdr:colOff>
      <xdr:row>17</xdr:row>
      <xdr:rowOff>2097</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938508"/>
          <a:ext cx="698500" cy="258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3973</xdr:rowOff>
    </xdr:from>
    <xdr:to>
      <xdr:col>19</xdr:col>
      <xdr:colOff>38100</xdr:colOff>
      <xdr:row>16</xdr:row>
      <xdr:rowOff>105573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794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115750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56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118698</xdr:rowOff>
    </xdr:from>
    <xdr:to>
      <xdr:col>15</xdr:col>
      <xdr:colOff>101600</xdr:colOff>
      <xdr:row>16</xdr:row>
      <xdr:rowOff>48848</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738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59025</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506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72815</xdr:rowOff>
    </xdr:from>
    <xdr:to>
      <xdr:col>29</xdr:col>
      <xdr:colOff>177800</xdr:colOff>
      <xdr:row>18</xdr:row>
      <xdr:rowOff>2965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0350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44892</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007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46722</xdr:rowOff>
    </xdr:from>
    <xdr:to>
      <xdr:col>26</xdr:col>
      <xdr:colOff>101600</xdr:colOff>
      <xdr:row>17</xdr:row>
      <xdr:rowOff>148322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0089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133099</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0953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34116</xdr:rowOff>
    </xdr:from>
    <xdr:to>
      <xdr:col>22</xdr:col>
      <xdr:colOff>165100</xdr:colOff>
      <xdr:row>17</xdr:row>
      <xdr:rowOff>135716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9963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120493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082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96883</xdr:rowOff>
    </xdr:from>
    <xdr:to>
      <xdr:col>19</xdr:col>
      <xdr:colOff>38100</xdr:colOff>
      <xdr:row>17</xdr:row>
      <xdr:rowOff>27033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8877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11810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97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122747</xdr:rowOff>
    </xdr:from>
    <xdr:to>
      <xdr:col>15</xdr:col>
      <xdr:colOff>101600</xdr:colOff>
      <xdr:row>17</xdr:row>
      <xdr:rowOff>52897</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9135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37674</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99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183121</xdr:rowOff>
    </xdr:from>
    <xdr:to>
      <xdr:col>29</xdr:col>
      <xdr:colOff>127000</xdr:colOff>
      <xdr:row>37</xdr:row>
      <xdr:rowOff>238861</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107671"/>
          <a:ext cx="0" cy="12558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210938</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33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238861</xdr:rowOff>
    </xdr:from>
    <xdr:to>
      <xdr:col>30</xdr:col>
      <xdr:colOff>25400</xdr:colOff>
      <xdr:row>37</xdr:row>
      <xdr:rowOff>238861</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3635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98048</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851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183121</xdr:rowOff>
    </xdr:from>
    <xdr:to>
      <xdr:col>30</xdr:col>
      <xdr:colOff>25400</xdr:colOff>
      <xdr:row>33</xdr:row>
      <xdr:rowOff>183121</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1076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72784</xdr:rowOff>
    </xdr:from>
    <xdr:to>
      <xdr:col>29</xdr:col>
      <xdr:colOff>127000</xdr:colOff>
      <xdr:row>36</xdr:row>
      <xdr:rowOff>77622</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7026034"/>
          <a:ext cx="647700" cy="48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57256</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6676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212179</xdr:rowOff>
    </xdr:from>
    <xdr:to>
      <xdr:col>29</xdr:col>
      <xdr:colOff>177800</xdr:colOff>
      <xdr:row>35</xdr:row>
      <xdr:rowOff>313779</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225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77622</xdr:rowOff>
    </xdr:from>
    <xdr:to>
      <xdr:col>26</xdr:col>
      <xdr:colOff>50800</xdr:colOff>
      <xdr:row>36</xdr:row>
      <xdr:rowOff>101664</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7030872"/>
          <a:ext cx="698500" cy="240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197739</xdr:rowOff>
    </xdr:from>
    <xdr:to>
      <xdr:col>26</xdr:col>
      <xdr:colOff>101600</xdr:colOff>
      <xdr:row>35</xdr:row>
      <xdr:rowOff>299339</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080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309516</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576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101664</xdr:rowOff>
    </xdr:from>
    <xdr:to>
      <xdr:col>22</xdr:col>
      <xdr:colOff>114300</xdr:colOff>
      <xdr:row>37</xdr:row>
      <xdr:rowOff>64173</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7054914"/>
          <a:ext cx="698500" cy="1339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180746</xdr:rowOff>
    </xdr:from>
    <xdr:to>
      <xdr:col>22</xdr:col>
      <xdr:colOff>165100</xdr:colOff>
      <xdr:row>35</xdr:row>
      <xdr:rowOff>282346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7910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292523</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55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64173</xdr:rowOff>
    </xdr:from>
    <xdr:to>
      <xdr:col>18</xdr:col>
      <xdr:colOff>177800</xdr:colOff>
      <xdr:row>37</xdr:row>
      <xdr:rowOff>78804</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2908300" y="7188873"/>
          <a:ext cx="698500" cy="146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180480</xdr:rowOff>
    </xdr:from>
    <xdr:to>
      <xdr:col>19</xdr:col>
      <xdr:colOff>38100</xdr:colOff>
      <xdr:row>35</xdr:row>
      <xdr:rowOff>282080</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790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292257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559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69114</xdr:rowOff>
    </xdr:from>
    <xdr:to>
      <xdr:col>15</xdr:col>
      <xdr:colOff>101600</xdr:colOff>
      <xdr:row>35</xdr:row>
      <xdr:rowOff>170714</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679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180891</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44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21984</xdr:rowOff>
    </xdr:from>
    <xdr:to>
      <xdr:col>29</xdr:col>
      <xdr:colOff>177800</xdr:colOff>
      <xdr:row>36</xdr:row>
      <xdr:rowOff>123584</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9752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336961</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947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26822</xdr:rowOff>
    </xdr:from>
    <xdr:to>
      <xdr:col>26</xdr:col>
      <xdr:colOff>101600</xdr:colOff>
      <xdr:row>36</xdr:row>
      <xdr:rowOff>128422</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9800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113199</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7066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50864</xdr:rowOff>
    </xdr:from>
    <xdr:to>
      <xdr:col>22</xdr:col>
      <xdr:colOff>165100</xdr:colOff>
      <xdr:row>36</xdr:row>
      <xdr:rowOff>152464</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70041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137241</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7090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13373</xdr:rowOff>
    </xdr:from>
    <xdr:to>
      <xdr:col>19</xdr:col>
      <xdr:colOff>38100</xdr:colOff>
      <xdr:row>37</xdr:row>
      <xdr:rowOff>114973</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71380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99750</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7224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28004</xdr:rowOff>
    </xdr:from>
    <xdr:to>
      <xdr:col>15</xdr:col>
      <xdr:colOff>101600</xdr:colOff>
      <xdr:row>37</xdr:row>
      <xdr:rowOff>129604</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71527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114381</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72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埼玉県ふじみ野市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114,292
111,594
14.64
42,050,725
40,351,389
1,344,883
22,246,593
41,842,705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20632</xdr:rowOff>
    </xdr:from>
    <xdr:to>
      <xdr:col>24</xdr:col>
      <xdr:colOff>62865</xdr:colOff>
      <xdr:row>39</xdr:row>
      <xdr:rowOff>1299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64132"/>
          <a:ext cx="1270" cy="1523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5126</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91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1299</xdr:rowOff>
    </xdr:from>
    <xdr:to>
      <xdr:col>24</xdr:col>
      <xdr:colOff>152400</xdr:colOff>
      <xdr:row>39</xdr:row>
      <xdr:rowOff>1299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87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138759</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3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20632</xdr:rowOff>
    </xdr:from>
    <xdr:to>
      <xdr:col>24</xdr:col>
      <xdr:colOff>152400</xdr:colOff>
      <xdr:row>30</xdr:row>
      <xdr:rowOff>20632</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64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112627</xdr:rowOff>
    </xdr:from>
    <xdr:to>
      <xdr:col>24</xdr:col>
      <xdr:colOff>63500</xdr:colOff>
      <xdr:row>36</xdr:row>
      <xdr:rowOff>164258</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6284827"/>
          <a:ext cx="838200" cy="51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54986</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712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32109</xdr:rowOff>
    </xdr:from>
    <xdr:to>
      <xdr:col>24</xdr:col>
      <xdr:colOff>114300</xdr:colOff>
      <xdr:row>34</xdr:row>
      <xdr:rowOff>133709</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86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108414</xdr:rowOff>
    </xdr:from>
    <xdr:to>
      <xdr:col>19</xdr:col>
      <xdr:colOff>177800</xdr:colOff>
      <xdr:row>36</xdr:row>
      <xdr:rowOff>112627</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280614"/>
          <a:ext cx="889000" cy="4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44878</xdr:rowOff>
    </xdr:from>
    <xdr:to>
      <xdr:col>20</xdr:col>
      <xdr:colOff>38100</xdr:colOff>
      <xdr:row>34</xdr:row>
      <xdr:rowOff>146478</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5874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163005</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64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47346</xdr:rowOff>
    </xdr:from>
    <xdr:to>
      <xdr:col>15</xdr:col>
      <xdr:colOff>50800</xdr:colOff>
      <xdr:row>36</xdr:row>
      <xdr:rowOff>108414</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219546"/>
          <a:ext cx="889000" cy="61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39555</xdr:rowOff>
    </xdr:from>
    <xdr:to>
      <xdr:col>15</xdr:col>
      <xdr:colOff>101600</xdr:colOff>
      <xdr:row>34</xdr:row>
      <xdr:rowOff>141155</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586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157682</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64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16811</xdr:rowOff>
    </xdr:from>
    <xdr:to>
      <xdr:col>10</xdr:col>
      <xdr:colOff>114300</xdr:colOff>
      <xdr:row>36</xdr:row>
      <xdr:rowOff>47346</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189011"/>
          <a:ext cx="889000" cy="30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170478</xdr:rowOff>
    </xdr:from>
    <xdr:to>
      <xdr:col>10</xdr:col>
      <xdr:colOff>165100</xdr:colOff>
      <xdr:row>34</xdr:row>
      <xdr:rowOff>100628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582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117155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603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130995</xdr:rowOff>
    </xdr:from>
    <xdr:to>
      <xdr:col>6</xdr:col>
      <xdr:colOff>38100</xdr:colOff>
      <xdr:row>34</xdr:row>
      <xdr:rowOff>61145</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578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77672</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564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113458</xdr:rowOff>
    </xdr:from>
    <xdr:to>
      <xdr:col>24</xdr:col>
      <xdr:colOff>114300</xdr:colOff>
      <xdr:row>37</xdr:row>
      <xdr:rowOff>43608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285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91885</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264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61827</xdr:rowOff>
    </xdr:from>
    <xdr:to>
      <xdr:col>20</xdr:col>
      <xdr:colOff>38100</xdr:colOff>
      <xdr:row>36</xdr:row>
      <xdr:rowOff>163427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234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154554</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326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57614</xdr:rowOff>
    </xdr:from>
    <xdr:to>
      <xdr:col>15</xdr:col>
      <xdr:colOff>101600</xdr:colOff>
      <xdr:row>36</xdr:row>
      <xdr:rowOff>159214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22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150341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322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167996</xdr:rowOff>
    </xdr:from>
    <xdr:to>
      <xdr:col>10</xdr:col>
      <xdr:colOff>165100</xdr:colOff>
      <xdr:row>36</xdr:row>
      <xdr:rowOff>98146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168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89273</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26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137461</xdr:rowOff>
    </xdr:from>
    <xdr:to>
      <xdr:col>6</xdr:col>
      <xdr:colOff>38100</xdr:colOff>
      <xdr:row>36</xdr:row>
      <xdr:rowOff>67611</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138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58738</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23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151092</xdr:rowOff>
    </xdr:from>
    <xdr:to>
      <xdr:col>24</xdr:col>
      <xdr:colOff>62865</xdr:colOff>
      <xdr:row>58</xdr:row>
      <xdr:rowOff>124866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23592"/>
          <a:ext cx="1270" cy="1345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128693</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7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124866</xdr:rowOff>
    </xdr:from>
    <xdr:to>
      <xdr:col>24</xdr:col>
      <xdr:colOff>152400</xdr:colOff>
      <xdr:row>58</xdr:row>
      <xdr:rowOff>124866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68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97769</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98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151092</xdr:rowOff>
    </xdr:from>
    <xdr:to>
      <xdr:col>24</xdr:col>
      <xdr:colOff>152400</xdr:colOff>
      <xdr:row>50</xdr:row>
      <xdr:rowOff>151092</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23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15163</xdr:rowOff>
    </xdr:from>
    <xdr:to>
      <xdr:col>24</xdr:col>
      <xdr:colOff>63500</xdr:colOff>
      <xdr:row>57</xdr:row>
      <xdr:rowOff>39065</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3797300" y="9787813"/>
          <a:ext cx="838200" cy="23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12057</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7847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33630</xdr:rowOff>
    </xdr:from>
    <xdr:to>
      <xdr:col>24</xdr:col>
      <xdr:colOff>114300</xdr:colOff>
      <xdr:row>57</xdr:row>
      <xdr:rowOff>135230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80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15163</xdr:rowOff>
    </xdr:from>
    <xdr:to>
      <xdr:col>19</xdr:col>
      <xdr:colOff>177800</xdr:colOff>
      <xdr:row>57</xdr:row>
      <xdr:rowOff>18288</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787813"/>
          <a:ext cx="889000" cy="3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56324</xdr:rowOff>
    </xdr:from>
    <xdr:to>
      <xdr:col>20</xdr:col>
      <xdr:colOff>38100</xdr:colOff>
      <xdr:row>57</xdr:row>
      <xdr:rowOff>157924</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82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149051</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921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12992</xdr:rowOff>
    </xdr:from>
    <xdr:to>
      <xdr:col>15</xdr:col>
      <xdr:colOff>50800</xdr:colOff>
      <xdr:row>57</xdr:row>
      <xdr:rowOff>18288</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2019300" y="9785642"/>
          <a:ext cx="889000" cy="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66510</xdr:rowOff>
    </xdr:from>
    <xdr:to>
      <xdr:col>15</xdr:col>
      <xdr:colOff>101600</xdr:colOff>
      <xdr:row>57</xdr:row>
      <xdr:rowOff>168110</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83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159237</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931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12992</xdr:rowOff>
    </xdr:from>
    <xdr:to>
      <xdr:col>10</xdr:col>
      <xdr:colOff>114300</xdr:colOff>
      <xdr:row>57</xdr:row>
      <xdr:rowOff>58014</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785642"/>
          <a:ext cx="889000" cy="45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84937</xdr:rowOff>
    </xdr:from>
    <xdr:to>
      <xdr:col>10</xdr:col>
      <xdr:colOff>165100</xdr:colOff>
      <xdr:row>58</xdr:row>
      <xdr:rowOff>15087</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85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6214</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950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79528</xdr:rowOff>
    </xdr:from>
    <xdr:to>
      <xdr:col>6</xdr:col>
      <xdr:colOff>38100</xdr:colOff>
      <xdr:row>58</xdr:row>
      <xdr:rowOff>9678</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852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805</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944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159715</xdr:rowOff>
    </xdr:from>
    <xdr:to>
      <xdr:col>24</xdr:col>
      <xdr:colOff>114300</xdr:colOff>
      <xdr:row>57</xdr:row>
      <xdr:rowOff>89865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76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11142</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612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135813</xdr:rowOff>
    </xdr:from>
    <xdr:to>
      <xdr:col>20</xdr:col>
      <xdr:colOff>38100</xdr:colOff>
      <xdr:row>57</xdr:row>
      <xdr:rowOff>65963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73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82490</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512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138938</xdr:rowOff>
    </xdr:from>
    <xdr:to>
      <xdr:col>15</xdr:col>
      <xdr:colOff>101600</xdr:colOff>
      <xdr:row>57</xdr:row>
      <xdr:rowOff>69088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740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85615</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515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133642</xdr:rowOff>
    </xdr:from>
    <xdr:to>
      <xdr:col>10</xdr:col>
      <xdr:colOff>165100</xdr:colOff>
      <xdr:row>57</xdr:row>
      <xdr:rowOff>63792</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734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80319</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51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7214</xdr:rowOff>
    </xdr:from>
    <xdr:to>
      <xdr:col>6</xdr:col>
      <xdr:colOff>38100</xdr:colOff>
      <xdr:row>57</xdr:row>
      <xdr:rowOff>108814</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779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125341</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555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19639</xdr:rowOff>
    </xdr:from>
    <xdr:to>
      <xdr:col>24</xdr:col>
      <xdr:colOff>62865</xdr:colOff>
      <xdr:row>78</xdr:row>
      <xdr:rowOff>91236</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021139"/>
          <a:ext cx="1270" cy="1443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95063</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4681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91236</xdr:rowOff>
    </xdr:from>
    <xdr:to>
      <xdr:col>24</xdr:col>
      <xdr:colOff>152400</xdr:colOff>
      <xdr:row>78</xdr:row>
      <xdr:rowOff>91236</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464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137766</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796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19639</xdr:rowOff>
    </xdr:from>
    <xdr:to>
      <xdr:col>24</xdr:col>
      <xdr:colOff>152400</xdr:colOff>
      <xdr:row>70</xdr:row>
      <xdr:rowOff>19639</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021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118120</xdr:rowOff>
    </xdr:from>
    <xdr:to>
      <xdr:col>24</xdr:col>
      <xdr:colOff>63500</xdr:colOff>
      <xdr:row>78</xdr:row>
      <xdr:rowOff>28874</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3319770"/>
          <a:ext cx="838200" cy="82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138752</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29975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115875</xdr:rowOff>
    </xdr:from>
    <xdr:to>
      <xdr:col>24</xdr:col>
      <xdr:colOff>114300</xdr:colOff>
      <xdr:row>77</xdr:row>
      <xdr:rowOff>46025</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146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14976</xdr:rowOff>
    </xdr:from>
    <xdr:to>
      <xdr:col>19</xdr:col>
      <xdr:colOff>177800</xdr:colOff>
      <xdr:row>78</xdr:row>
      <xdr:rowOff>28874</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908300" y="13388076"/>
          <a:ext cx="889000" cy="13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119807</xdr:rowOff>
    </xdr:from>
    <xdr:to>
      <xdr:col>20</xdr:col>
      <xdr:colOff>38100</xdr:colOff>
      <xdr:row>77</xdr:row>
      <xdr:rowOff>49957</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15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66484</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2925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170149</xdr:rowOff>
    </xdr:from>
    <xdr:to>
      <xdr:col>15</xdr:col>
      <xdr:colOff>50800</xdr:colOff>
      <xdr:row>78</xdr:row>
      <xdr:rowOff>14976</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019300" y="13371799"/>
          <a:ext cx="889000" cy="16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130963</xdr:rowOff>
    </xdr:from>
    <xdr:to>
      <xdr:col>15</xdr:col>
      <xdr:colOff>101600</xdr:colOff>
      <xdr:row>77</xdr:row>
      <xdr:rowOff>61113</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16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77640</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293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163382</xdr:rowOff>
    </xdr:from>
    <xdr:to>
      <xdr:col>10</xdr:col>
      <xdr:colOff>114300</xdr:colOff>
      <xdr:row>77</xdr:row>
      <xdr:rowOff>170149</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1130300" y="13365032"/>
          <a:ext cx="889000" cy="6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132883</xdr:rowOff>
    </xdr:from>
    <xdr:to>
      <xdr:col>10</xdr:col>
      <xdr:colOff>165100</xdr:colOff>
      <xdr:row>77</xdr:row>
      <xdr:rowOff>63033</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163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79560</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2938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68783</xdr:rowOff>
    </xdr:from>
    <xdr:to>
      <xdr:col>6</xdr:col>
      <xdr:colOff>38100</xdr:colOff>
      <xdr:row>76</xdr:row>
      <xdr:rowOff>170383</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098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15460</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2874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67320</xdr:rowOff>
    </xdr:from>
    <xdr:to>
      <xdr:col>24</xdr:col>
      <xdr:colOff>114300</xdr:colOff>
      <xdr:row>77</xdr:row>
      <xdr:rowOff>168920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26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45747</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247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149524</xdr:rowOff>
    </xdr:from>
    <xdr:to>
      <xdr:col>20</xdr:col>
      <xdr:colOff>38100</xdr:colOff>
      <xdr:row>78</xdr:row>
      <xdr:rowOff>79674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351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70801</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443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135626</xdr:rowOff>
    </xdr:from>
    <xdr:to>
      <xdr:col>15</xdr:col>
      <xdr:colOff>101600</xdr:colOff>
      <xdr:row>78</xdr:row>
      <xdr:rowOff>65776</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33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56903</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430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119349</xdr:rowOff>
    </xdr:from>
    <xdr:to>
      <xdr:col>10</xdr:col>
      <xdr:colOff>165100</xdr:colOff>
      <xdr:row>78</xdr:row>
      <xdr:rowOff>49499</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320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40626</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413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112582</xdr:rowOff>
    </xdr:from>
    <xdr:to>
      <xdr:col>6</xdr:col>
      <xdr:colOff>38100</xdr:colOff>
      <xdr:row>78</xdr:row>
      <xdr:rowOff>42732</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314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33859</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406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147879</xdr:rowOff>
    </xdr:from>
    <xdr:to>
      <xdr:col>24</xdr:col>
      <xdr:colOff>62865</xdr:colOff>
      <xdr:row>99</xdr:row>
      <xdr:rowOff>38533</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578379"/>
          <a:ext cx="1270" cy="1433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42360</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701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38533</xdr:rowOff>
    </xdr:from>
    <xdr:to>
      <xdr:col>24</xdr:col>
      <xdr:colOff>152400</xdr:colOff>
      <xdr:row>99</xdr:row>
      <xdr:rowOff>38533</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7012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94556</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353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147879</xdr:rowOff>
    </xdr:from>
    <xdr:to>
      <xdr:col>24</xdr:col>
      <xdr:colOff>152400</xdr:colOff>
      <xdr:row>90</xdr:row>
      <xdr:rowOff>147879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578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9156</xdr:rowOff>
    </xdr:from>
    <xdr:to>
      <xdr:col>24</xdr:col>
      <xdr:colOff>63500</xdr:colOff>
      <xdr:row>97</xdr:row>
      <xdr:rowOff>23585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639806"/>
          <a:ext cx="838200" cy="1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1351</xdr:rowOff>
    </xdr:from>
    <xdr:ext cx="599010"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2891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149924</xdr:rowOff>
    </xdr:from>
    <xdr:to>
      <xdr:col>24</xdr:col>
      <xdr:colOff>114300</xdr:colOff>
      <xdr:row>96</xdr:row>
      <xdr:rowOff>80074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43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23585</xdr:rowOff>
    </xdr:from>
    <xdr:to>
      <xdr:col>19</xdr:col>
      <xdr:colOff>177800</xdr:colOff>
      <xdr:row>97</xdr:row>
      <xdr:rowOff>57341</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654235"/>
          <a:ext cx="889000" cy="3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153467</xdr:rowOff>
    </xdr:from>
    <xdr:to>
      <xdr:col>20</xdr:col>
      <xdr:colOff>38100</xdr:colOff>
      <xdr:row>96</xdr:row>
      <xdr:rowOff>83617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44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100144</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497795" y="16216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57341</xdr:rowOff>
    </xdr:from>
    <xdr:to>
      <xdr:col>15</xdr:col>
      <xdr:colOff>50800</xdr:colOff>
      <xdr:row>97</xdr:row>
      <xdr:rowOff>137122</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687991"/>
          <a:ext cx="889000" cy="79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14466</xdr:rowOff>
    </xdr:from>
    <xdr:to>
      <xdr:col>15</xdr:col>
      <xdr:colOff>101600</xdr:colOff>
      <xdr:row>96</xdr:row>
      <xdr:rowOff>116066</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47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132593</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24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137122</xdr:rowOff>
    </xdr:from>
    <xdr:to>
      <xdr:col>10</xdr:col>
      <xdr:colOff>114300</xdr:colOff>
      <xdr:row>98</xdr:row>
      <xdr:rowOff>22365</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767772"/>
          <a:ext cx="889000" cy="56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133438</xdr:rowOff>
    </xdr:from>
    <xdr:to>
      <xdr:col>10</xdr:col>
      <xdr:colOff>165100</xdr:colOff>
      <xdr:row>97</xdr:row>
      <xdr:rowOff>63588</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59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80115</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36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5728</xdr:rowOff>
    </xdr:from>
    <xdr:to>
      <xdr:col>6</xdr:col>
      <xdr:colOff>38100</xdr:colOff>
      <xdr:row>97</xdr:row>
      <xdr:rowOff>107328</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63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123855</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41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129806</xdr:rowOff>
    </xdr:from>
    <xdr:to>
      <xdr:col>24</xdr:col>
      <xdr:colOff>114300</xdr:colOff>
      <xdr:row>97</xdr:row>
      <xdr:rowOff>59956</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589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108233</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567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144235</xdr:rowOff>
    </xdr:from>
    <xdr:to>
      <xdr:col>20</xdr:col>
      <xdr:colOff>38100</xdr:colOff>
      <xdr:row>97</xdr:row>
      <xdr:rowOff>74385</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60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65512</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6696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6541</xdr:rowOff>
    </xdr:from>
    <xdr:to>
      <xdr:col>15</xdr:col>
      <xdr:colOff>101600</xdr:colOff>
      <xdr:row>97</xdr:row>
      <xdr:rowOff>108141</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63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99268</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729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86322</xdr:rowOff>
    </xdr:from>
    <xdr:to>
      <xdr:col>10</xdr:col>
      <xdr:colOff>165100</xdr:colOff>
      <xdr:row>98</xdr:row>
      <xdr:rowOff>16472</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71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7599</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809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143015</xdr:rowOff>
    </xdr:from>
    <xdr:to>
      <xdr:col>6</xdr:col>
      <xdr:colOff>38100</xdr:colOff>
      <xdr:row>98</xdr:row>
      <xdr:rowOff>73165</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77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64292</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866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58131</xdr:rowOff>
    </xdr:from>
    <xdr:to>
      <xdr:col>54</xdr:col>
      <xdr:colOff>189865</xdr:colOff>
      <xdr:row>38</xdr:row>
      <xdr:rowOff>83053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544531"/>
          <a:ext cx="1270" cy="1053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86880</xdr:rowOff>
    </xdr:from>
    <xdr:ext cx="534377"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601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83053</xdr:rowOff>
    </xdr:from>
    <xdr:to>
      <xdr:col>55</xdr:col>
      <xdr:colOff>88900</xdr:colOff>
      <xdr:row>38</xdr:row>
      <xdr:rowOff>83053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59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4808</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5319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58131</xdr:rowOff>
    </xdr:from>
    <xdr:to>
      <xdr:col>55</xdr:col>
      <xdr:colOff>88900</xdr:colOff>
      <xdr:row>32</xdr:row>
      <xdr:rowOff>58131</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54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8671</xdr:rowOff>
    </xdr:from>
    <xdr:to>
      <xdr:col>55</xdr:col>
      <xdr:colOff>0</xdr:colOff>
      <xdr:row>38</xdr:row>
      <xdr:rowOff>12105</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9639300" y="6523771"/>
          <a:ext cx="838200" cy="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120395</xdr:rowOff>
    </xdr:from>
    <xdr:ext cx="534377"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62925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97518</xdr:rowOff>
    </xdr:from>
    <xdr:to>
      <xdr:col>55</xdr:col>
      <xdr:colOff>50800</xdr:colOff>
      <xdr:row>38</xdr:row>
      <xdr:rowOff>27668</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6441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8671</xdr:rowOff>
    </xdr:from>
    <xdr:to>
      <xdr:col>50</xdr:col>
      <xdr:colOff>114300</xdr:colOff>
      <xdr:row>38</xdr:row>
      <xdr:rowOff>8954</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8750300" y="6523771"/>
          <a:ext cx="889000" cy="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109863</xdr:rowOff>
    </xdr:from>
    <xdr:to>
      <xdr:col>50</xdr:col>
      <xdr:colOff>165100</xdr:colOff>
      <xdr:row>38</xdr:row>
      <xdr:rowOff>40013</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645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56540</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72111" y="622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8954</xdr:rowOff>
    </xdr:from>
    <xdr:to>
      <xdr:col>45</xdr:col>
      <xdr:colOff>177800</xdr:colOff>
      <xdr:row>38</xdr:row>
      <xdr:rowOff>18555</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7861300" y="6524054"/>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116698</xdr:rowOff>
    </xdr:from>
    <xdr:to>
      <xdr:col>46</xdr:col>
      <xdr:colOff>38100</xdr:colOff>
      <xdr:row>38</xdr:row>
      <xdr:rowOff>46848</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6460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63375</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83111" y="623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18555</xdr:rowOff>
    </xdr:from>
    <xdr:to>
      <xdr:col>41</xdr:col>
      <xdr:colOff>50800</xdr:colOff>
      <xdr:row>38</xdr:row>
      <xdr:rowOff>34270</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6972300" y="6533655"/>
          <a:ext cx="889000" cy="1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124141</xdr:rowOff>
    </xdr:from>
    <xdr:to>
      <xdr:col>41</xdr:col>
      <xdr:colOff>101600</xdr:colOff>
      <xdr:row>38</xdr:row>
      <xdr:rowOff>54291</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46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70818</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94111" y="624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113635</xdr:rowOff>
    </xdr:from>
    <xdr:to>
      <xdr:col>36</xdr:col>
      <xdr:colOff>165100</xdr:colOff>
      <xdr:row>38</xdr:row>
      <xdr:rowOff>43785</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45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60312</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05111" y="6232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132755</xdr:rowOff>
    </xdr:from>
    <xdr:to>
      <xdr:col>55</xdr:col>
      <xdr:colOff>50800</xdr:colOff>
      <xdr:row>38</xdr:row>
      <xdr:rowOff>62905</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647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75946</xdr:rowOff>
    </xdr:from>
    <xdr:ext cx="534377"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6419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129321</xdr:rowOff>
    </xdr:from>
    <xdr:to>
      <xdr:col>50</xdr:col>
      <xdr:colOff>165100</xdr:colOff>
      <xdr:row>38</xdr:row>
      <xdr:rowOff>59471</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6472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50598</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72111" y="656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129604</xdr:rowOff>
    </xdr:from>
    <xdr:to>
      <xdr:col>46</xdr:col>
      <xdr:colOff>38100</xdr:colOff>
      <xdr:row>38</xdr:row>
      <xdr:rowOff>59754</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6473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50881</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83111" y="656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139206</xdr:rowOff>
    </xdr:from>
    <xdr:to>
      <xdr:col>41</xdr:col>
      <xdr:colOff>101600</xdr:colOff>
      <xdr:row>38</xdr:row>
      <xdr:rowOff>69355</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648285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60482</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94111" y="657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154920</xdr:rowOff>
    </xdr:from>
    <xdr:to>
      <xdr:col>36</xdr:col>
      <xdr:colOff>165100</xdr:colOff>
      <xdr:row>38</xdr:row>
      <xdr:rowOff>85069</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649857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76197</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05111" y="6591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75143</xdr:rowOff>
    </xdr:from>
    <xdr:to>
      <xdr:col>54</xdr:col>
      <xdr:colOff>189865</xdr:colOff>
      <xdr:row>58</xdr:row>
      <xdr:rowOff>120170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819093"/>
          <a:ext cx="1270" cy="1245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123997</xdr:rowOff>
    </xdr:from>
    <xdr:ext cx="534377"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1006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120170</xdr:rowOff>
    </xdr:from>
    <xdr:to>
      <xdr:col>55</xdr:col>
      <xdr:colOff>88900</xdr:colOff>
      <xdr:row>58</xdr:row>
      <xdr:rowOff>120170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10064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21820</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59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75143</xdr:rowOff>
    </xdr:from>
    <xdr:to>
      <xdr:col>55</xdr:col>
      <xdr:colOff>88900</xdr:colOff>
      <xdr:row>51</xdr:row>
      <xdr:rowOff>75143</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81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67158</xdr:rowOff>
    </xdr:from>
    <xdr:to>
      <xdr:col>55</xdr:col>
      <xdr:colOff>0</xdr:colOff>
      <xdr:row>57</xdr:row>
      <xdr:rowOff>121679</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9639300" y="9839808"/>
          <a:ext cx="838200" cy="54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30045</xdr:rowOff>
    </xdr:from>
    <xdr:ext cx="534377"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631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7168</xdr:rowOff>
    </xdr:from>
    <xdr:to>
      <xdr:col>55</xdr:col>
      <xdr:colOff>50800</xdr:colOff>
      <xdr:row>57</xdr:row>
      <xdr:rowOff>108768</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77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86520</xdr:rowOff>
    </xdr:from>
    <xdr:to>
      <xdr:col>50</xdr:col>
      <xdr:colOff>114300</xdr:colOff>
      <xdr:row>57</xdr:row>
      <xdr:rowOff>67158</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8750300" y="9687720"/>
          <a:ext cx="889000" cy="152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11550</xdr:rowOff>
    </xdr:from>
    <xdr:to>
      <xdr:col>50</xdr:col>
      <xdr:colOff>165100</xdr:colOff>
      <xdr:row>57</xdr:row>
      <xdr:rowOff>113150</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78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129677</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72111" y="955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123461</xdr:rowOff>
    </xdr:from>
    <xdr:to>
      <xdr:col>45</xdr:col>
      <xdr:colOff>177800</xdr:colOff>
      <xdr:row>56</xdr:row>
      <xdr:rowOff>86520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7861300" y="9210311"/>
          <a:ext cx="889000" cy="477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25052</xdr:rowOff>
    </xdr:from>
    <xdr:to>
      <xdr:col>46</xdr:col>
      <xdr:colOff>38100</xdr:colOff>
      <xdr:row>57</xdr:row>
      <xdr:rowOff>126652</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797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117779</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83111" y="989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123461</xdr:rowOff>
    </xdr:from>
    <xdr:to>
      <xdr:col>41</xdr:col>
      <xdr:colOff>50800</xdr:colOff>
      <xdr:row>56</xdr:row>
      <xdr:rowOff>8659</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6972300" y="9210311"/>
          <a:ext cx="889000" cy="399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170686</xdr:rowOff>
    </xdr:from>
    <xdr:to>
      <xdr:col>41</xdr:col>
      <xdr:colOff>101600</xdr:colOff>
      <xdr:row>57</xdr:row>
      <xdr:rowOff>100836</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77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91963</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94111" y="9864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99530</xdr:rowOff>
    </xdr:from>
    <xdr:to>
      <xdr:col>36</xdr:col>
      <xdr:colOff>165100</xdr:colOff>
      <xdr:row>57</xdr:row>
      <xdr:rowOff>29680</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70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20807</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05111" y="979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70879</xdr:rowOff>
    </xdr:from>
    <xdr:to>
      <xdr:col>55</xdr:col>
      <xdr:colOff>50800</xdr:colOff>
      <xdr:row>58</xdr:row>
      <xdr:rowOff>1029</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843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49306</xdr:rowOff>
    </xdr:from>
    <xdr:ext cx="534377"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821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16358</xdr:rowOff>
    </xdr:from>
    <xdr:to>
      <xdr:col>50</xdr:col>
      <xdr:colOff>165100</xdr:colOff>
      <xdr:row>57</xdr:row>
      <xdr:rowOff>117958</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78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109085</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72111" y="988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35720</xdr:rowOff>
    </xdr:from>
    <xdr:to>
      <xdr:col>46</xdr:col>
      <xdr:colOff>38100</xdr:colOff>
      <xdr:row>56</xdr:row>
      <xdr:rowOff>137320</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6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153847</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83111" y="941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72661</xdr:rowOff>
    </xdr:from>
    <xdr:to>
      <xdr:col>41</xdr:col>
      <xdr:colOff>101600</xdr:colOff>
      <xdr:row>54</xdr:row>
      <xdr:rowOff>2811</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15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52</xdr:row>
      <xdr:rowOff>19338</xdr:rowOff>
    </xdr:from>
    <xdr:ext cx="59901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61795" y="8934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129309</xdr:rowOff>
    </xdr:from>
    <xdr:to>
      <xdr:col>36</xdr:col>
      <xdr:colOff>165100</xdr:colOff>
      <xdr:row>56</xdr:row>
      <xdr:rowOff>59459</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559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75986</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05111" y="9334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73431</xdr:rowOff>
    </xdr:from>
    <xdr:to>
      <xdr:col>54</xdr:col>
      <xdr:colOff>189865</xdr:colOff>
      <xdr:row>79</xdr:row>
      <xdr:rowOff>44450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2074931"/>
          <a:ext cx="1270" cy="1514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20108</xdr:rowOff>
    </xdr:from>
    <xdr:ext cx="599010"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1850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73431</xdr:rowOff>
    </xdr:from>
    <xdr:to>
      <xdr:col>55</xdr:col>
      <xdr:colOff>88900</xdr:colOff>
      <xdr:row>70</xdr:row>
      <xdr:rowOff>73431</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2074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165112</xdr:rowOff>
    </xdr:from>
    <xdr:to>
      <xdr:col>55</xdr:col>
      <xdr:colOff>0</xdr:colOff>
      <xdr:row>78</xdr:row>
      <xdr:rowOff>8623</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9639300" y="13366762"/>
          <a:ext cx="838200" cy="14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5618</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3787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27191</xdr:rowOff>
    </xdr:from>
    <xdr:to>
      <xdr:col>55</xdr:col>
      <xdr:colOff>50800</xdr:colOff>
      <xdr:row>78</xdr:row>
      <xdr:rowOff>128791</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3400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97307</xdr:rowOff>
    </xdr:from>
    <xdr:to>
      <xdr:col>50</xdr:col>
      <xdr:colOff>114300</xdr:colOff>
      <xdr:row>77</xdr:row>
      <xdr:rowOff>165112</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8750300" y="13127507"/>
          <a:ext cx="889000" cy="239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32004</xdr:rowOff>
    </xdr:from>
    <xdr:to>
      <xdr:col>50</xdr:col>
      <xdr:colOff>165100</xdr:colOff>
      <xdr:row>78</xdr:row>
      <xdr:rowOff>133604</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340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124731</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2111" y="13497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27330</xdr:rowOff>
    </xdr:from>
    <xdr:to>
      <xdr:col>45</xdr:col>
      <xdr:colOff>177800</xdr:colOff>
      <xdr:row>76</xdr:row>
      <xdr:rowOff>97307</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7861300" y="12714630"/>
          <a:ext cx="889000" cy="412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42430</xdr:rowOff>
    </xdr:from>
    <xdr:to>
      <xdr:col>46</xdr:col>
      <xdr:colOff>38100</xdr:colOff>
      <xdr:row>78</xdr:row>
      <xdr:rowOff>144030</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341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135157</xdr:rowOff>
    </xdr:from>
    <xdr:ext cx="469744"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515428" y="13508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27330</xdr:rowOff>
    </xdr:from>
    <xdr:to>
      <xdr:col>41</xdr:col>
      <xdr:colOff>50800</xdr:colOff>
      <xdr:row>76</xdr:row>
      <xdr:rowOff>17551</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6972300" y="12714630"/>
          <a:ext cx="889000" cy="333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110426</xdr:rowOff>
    </xdr:from>
    <xdr:to>
      <xdr:col>41</xdr:col>
      <xdr:colOff>101600</xdr:colOff>
      <xdr:row>78</xdr:row>
      <xdr:rowOff>40576</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31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31703</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3404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66548</xdr:rowOff>
    </xdr:from>
    <xdr:to>
      <xdr:col>36</xdr:col>
      <xdr:colOff>165100</xdr:colOff>
      <xdr:row>77</xdr:row>
      <xdr:rowOff>168148</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326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159275</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5111" y="1336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129273</xdr:rowOff>
    </xdr:from>
    <xdr:to>
      <xdr:col>55</xdr:col>
      <xdr:colOff>50800</xdr:colOff>
      <xdr:row>78</xdr:row>
      <xdr:rowOff>59423</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333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152150</xdr:rowOff>
    </xdr:from>
    <xdr:ext cx="534377"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3182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114312</xdr:rowOff>
    </xdr:from>
    <xdr:to>
      <xdr:col>50</xdr:col>
      <xdr:colOff>165100</xdr:colOff>
      <xdr:row>78</xdr:row>
      <xdr:rowOff>44462</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3315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60989</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372111" y="13091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46507</xdr:rowOff>
    </xdr:from>
    <xdr:to>
      <xdr:col>46</xdr:col>
      <xdr:colOff>38100</xdr:colOff>
      <xdr:row>76</xdr:row>
      <xdr:rowOff>148107</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307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164634</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483111" y="1285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147980</xdr:rowOff>
    </xdr:from>
    <xdr:to>
      <xdr:col>41</xdr:col>
      <xdr:colOff>101600</xdr:colOff>
      <xdr:row>74</xdr:row>
      <xdr:rowOff>78130</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266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94657</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594111" y="1243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138202</xdr:rowOff>
    </xdr:from>
    <xdr:to>
      <xdr:col>36</xdr:col>
      <xdr:colOff>165100</xdr:colOff>
      <xdr:row>76</xdr:row>
      <xdr:rowOff>68352</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2996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84879</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05111" y="12772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a:extLst>
            <a:ext uri="{FF2B5EF4-FFF2-40B4-BE49-F238E27FC236}">
              <a16:creationId xmlns:a16="http://schemas.microsoft.com/office/drawing/2014/main" id="{00000000-0008-0000-06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94593</xdr:rowOff>
    </xdr:from>
    <xdr:to>
      <xdr:col>54</xdr:col>
      <xdr:colOff>189865</xdr:colOff>
      <xdr:row>98</xdr:row>
      <xdr:rowOff>106645</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10475595" y="15525093"/>
          <a:ext cx="1270" cy="1383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110472</xdr:rowOff>
    </xdr:from>
    <xdr:ext cx="469744" cy="259045"/>
    <xdr:sp macro="" textlink="">
      <xdr:nvSpPr>
        <xdr:cNvPr id="454" name="普通建設事業費 （ うち更新整備　）最小値テキスト">
          <a:extLst>
            <a:ext uri="{FF2B5EF4-FFF2-40B4-BE49-F238E27FC236}">
              <a16:creationId xmlns:a16="http://schemas.microsoft.com/office/drawing/2014/main" id="{00000000-0008-0000-0600-0000C6010000}"/>
            </a:ext>
          </a:extLst>
        </xdr:cNvPr>
        <xdr:cNvSpPr txBox="1"/>
      </xdr:nvSpPr>
      <xdr:spPr>
        <a:xfrm>
          <a:off x="10528300" y="16912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106645</xdr:rowOff>
    </xdr:from>
    <xdr:to>
      <xdr:col>55</xdr:col>
      <xdr:colOff>88900</xdr:colOff>
      <xdr:row>98</xdr:row>
      <xdr:rowOff>106645</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6908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41270</xdr:rowOff>
    </xdr:from>
    <xdr:ext cx="599010" cy="259045"/>
    <xdr:sp macro="" textlink="">
      <xdr:nvSpPr>
        <xdr:cNvPr id="456" name="普通建設事業費 （ うち更新整備　）最大値テキスト">
          <a:extLst>
            <a:ext uri="{FF2B5EF4-FFF2-40B4-BE49-F238E27FC236}">
              <a16:creationId xmlns:a16="http://schemas.microsoft.com/office/drawing/2014/main" id="{00000000-0008-0000-0600-0000C8010000}"/>
            </a:ext>
          </a:extLst>
        </xdr:cNvPr>
        <xdr:cNvSpPr txBox="1"/>
      </xdr:nvSpPr>
      <xdr:spPr>
        <a:xfrm>
          <a:off x="10528300" y="15300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94593</xdr:rowOff>
    </xdr:from>
    <xdr:to>
      <xdr:col>55</xdr:col>
      <xdr:colOff>88900</xdr:colOff>
      <xdr:row>90</xdr:row>
      <xdr:rowOff>94593</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5525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16100</xdr:rowOff>
    </xdr:from>
    <xdr:to>
      <xdr:col>55</xdr:col>
      <xdr:colOff>0</xdr:colOff>
      <xdr:row>98</xdr:row>
      <xdr:rowOff>28226</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9639300" y="16818200"/>
          <a:ext cx="838200" cy="12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78750</xdr:rowOff>
    </xdr:from>
    <xdr:ext cx="534377" cy="259045"/>
    <xdr:sp macro="" textlink="">
      <xdr:nvSpPr>
        <xdr:cNvPr id="459" name="普通建設事業費 （ うち更新整備　）平均値テキスト">
          <a:extLst>
            <a:ext uri="{FF2B5EF4-FFF2-40B4-BE49-F238E27FC236}">
              <a16:creationId xmlns:a16="http://schemas.microsoft.com/office/drawing/2014/main" id="{00000000-0008-0000-0600-0000CB010000}"/>
            </a:ext>
          </a:extLst>
        </xdr:cNvPr>
        <xdr:cNvSpPr txBox="1"/>
      </xdr:nvSpPr>
      <xdr:spPr>
        <a:xfrm>
          <a:off x="10528300" y="16537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55873</xdr:rowOff>
    </xdr:from>
    <xdr:to>
      <xdr:col>55</xdr:col>
      <xdr:colOff>50800</xdr:colOff>
      <xdr:row>97</xdr:row>
      <xdr:rowOff>157473</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10426700" y="1668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156068</xdr:rowOff>
    </xdr:from>
    <xdr:to>
      <xdr:col>50</xdr:col>
      <xdr:colOff>114300</xdr:colOff>
      <xdr:row>98</xdr:row>
      <xdr:rowOff>16100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8750300" y="16786718"/>
          <a:ext cx="889000" cy="31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58634</xdr:rowOff>
    </xdr:from>
    <xdr:to>
      <xdr:col>50</xdr:col>
      <xdr:colOff>165100</xdr:colOff>
      <xdr:row>97</xdr:row>
      <xdr:rowOff>160234</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9588500" y="1668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5311</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9372111" y="16464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44968</xdr:rowOff>
    </xdr:from>
    <xdr:to>
      <xdr:col>45</xdr:col>
      <xdr:colOff>177800</xdr:colOff>
      <xdr:row>97</xdr:row>
      <xdr:rowOff>156068</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7861300" y="16675618"/>
          <a:ext cx="889000" cy="111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58953</xdr:rowOff>
    </xdr:from>
    <xdr:to>
      <xdr:col>46</xdr:col>
      <xdr:colOff>38100</xdr:colOff>
      <xdr:row>97</xdr:row>
      <xdr:rowOff>160553</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8699500" y="16689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5630</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483111" y="1646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44968</xdr:rowOff>
    </xdr:from>
    <xdr:to>
      <xdr:col>41</xdr:col>
      <xdr:colOff>50800</xdr:colOff>
      <xdr:row>97</xdr:row>
      <xdr:rowOff>118814</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6972300" y="16675618"/>
          <a:ext cx="889000" cy="73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89137</xdr:rowOff>
    </xdr:from>
    <xdr:to>
      <xdr:col>41</xdr:col>
      <xdr:colOff>101600</xdr:colOff>
      <xdr:row>98</xdr:row>
      <xdr:rowOff>19287</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7810500" y="16719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10414</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594111" y="1681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64960</xdr:rowOff>
    </xdr:from>
    <xdr:to>
      <xdr:col>36</xdr:col>
      <xdr:colOff>165100</xdr:colOff>
      <xdr:row>97</xdr:row>
      <xdr:rowOff>166560</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6921500" y="16695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11637</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05111" y="16470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148876</xdr:rowOff>
    </xdr:from>
    <xdr:to>
      <xdr:col>55</xdr:col>
      <xdr:colOff>50800</xdr:colOff>
      <xdr:row>98</xdr:row>
      <xdr:rowOff>79026</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10426700" y="1677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63803</xdr:rowOff>
    </xdr:from>
    <xdr:ext cx="534377" cy="259045"/>
    <xdr:sp macro="" textlink="">
      <xdr:nvSpPr>
        <xdr:cNvPr id="478" name="普通建設事業費 （ うち更新整備　）該当値テキスト">
          <a:extLst>
            <a:ext uri="{FF2B5EF4-FFF2-40B4-BE49-F238E27FC236}">
              <a16:creationId xmlns:a16="http://schemas.microsoft.com/office/drawing/2014/main" id="{00000000-0008-0000-0600-0000DE010000}"/>
            </a:ext>
          </a:extLst>
        </xdr:cNvPr>
        <xdr:cNvSpPr txBox="1"/>
      </xdr:nvSpPr>
      <xdr:spPr>
        <a:xfrm>
          <a:off x="10528300" y="16694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136750</xdr:rowOff>
    </xdr:from>
    <xdr:to>
      <xdr:col>50</xdr:col>
      <xdr:colOff>165100</xdr:colOff>
      <xdr:row>98</xdr:row>
      <xdr:rowOff>66900</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9588500" y="167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58027</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372111" y="1686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105268</xdr:rowOff>
    </xdr:from>
    <xdr:to>
      <xdr:col>46</xdr:col>
      <xdr:colOff>38100</xdr:colOff>
      <xdr:row>98</xdr:row>
      <xdr:rowOff>35418</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8699500" y="1673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26545</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483111" y="16828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165618</xdr:rowOff>
    </xdr:from>
    <xdr:to>
      <xdr:col>41</xdr:col>
      <xdr:colOff>101600</xdr:colOff>
      <xdr:row>97</xdr:row>
      <xdr:rowOff>95768</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7810500" y="1662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112295</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594111" y="16400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68014</xdr:rowOff>
    </xdr:from>
    <xdr:to>
      <xdr:col>36</xdr:col>
      <xdr:colOff>165100</xdr:colOff>
      <xdr:row>97</xdr:row>
      <xdr:rowOff>169614</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6921500" y="1669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160741</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05111" y="1679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a:extLst>
            <a:ext uri="{FF2B5EF4-FFF2-40B4-BE49-F238E27FC236}">
              <a16:creationId xmlns:a16="http://schemas.microsoft.com/office/drawing/2014/main" id="{00000000-0008-0000-06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110058</xdr:rowOff>
    </xdr:from>
    <xdr:to>
      <xdr:col>85</xdr:col>
      <xdr:colOff>126364</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6317595" y="5253558"/>
          <a:ext cx="1269" cy="1477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1" name="災害復旧事業費最小値テキスト">
          <a:extLst>
            <a:ext uri="{FF2B5EF4-FFF2-40B4-BE49-F238E27FC236}">
              <a16:creationId xmlns:a16="http://schemas.microsoft.com/office/drawing/2014/main" id="{00000000-0008-0000-0600-0000FF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56735</xdr:rowOff>
    </xdr:from>
    <xdr:ext cx="534377" cy="259045"/>
    <xdr:sp macro="" textlink="">
      <xdr:nvSpPr>
        <xdr:cNvPr id="513" name="災害復旧事業費最大値テキスト">
          <a:extLst>
            <a:ext uri="{FF2B5EF4-FFF2-40B4-BE49-F238E27FC236}">
              <a16:creationId xmlns:a16="http://schemas.microsoft.com/office/drawing/2014/main" id="{00000000-0008-0000-0600-000001020000}"/>
            </a:ext>
          </a:extLst>
        </xdr:cNvPr>
        <xdr:cNvSpPr txBox="1"/>
      </xdr:nvSpPr>
      <xdr:spPr>
        <a:xfrm>
          <a:off x="16370300" y="5028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110058</xdr:rowOff>
    </xdr:from>
    <xdr:to>
      <xdr:col>86</xdr:col>
      <xdr:colOff>25400</xdr:colOff>
      <xdr:row>30</xdr:row>
      <xdr:rowOff>110058</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5253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6579</xdr:rowOff>
    </xdr:from>
    <xdr:to>
      <xdr:col>85</xdr:col>
      <xdr:colOff>127000</xdr:colOff>
      <xdr:row>39</xdr:row>
      <xdr:rowOff>13132</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5481300" y="6693129"/>
          <a:ext cx="838200" cy="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80687</xdr:rowOff>
    </xdr:from>
    <xdr:ext cx="469744" cy="259045"/>
    <xdr:sp macro="" textlink="">
      <xdr:nvSpPr>
        <xdr:cNvPr id="516" name="災害復旧事業費平均値テキスト">
          <a:extLst>
            <a:ext uri="{FF2B5EF4-FFF2-40B4-BE49-F238E27FC236}">
              <a16:creationId xmlns:a16="http://schemas.microsoft.com/office/drawing/2014/main" id="{00000000-0008-0000-0600-000004020000}"/>
            </a:ext>
          </a:extLst>
        </xdr:cNvPr>
        <xdr:cNvSpPr txBox="1"/>
      </xdr:nvSpPr>
      <xdr:spPr>
        <a:xfrm>
          <a:off x="16370300" y="64243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57810</xdr:rowOff>
    </xdr:from>
    <xdr:to>
      <xdr:col>85</xdr:col>
      <xdr:colOff>177800</xdr:colOff>
      <xdr:row>38</xdr:row>
      <xdr:rowOff>159410</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6268700" y="657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13132</xdr:rowOff>
    </xdr:from>
    <xdr:to>
      <xdr:col>81</xdr:col>
      <xdr:colOff>50800</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4592300" y="6699682"/>
          <a:ext cx="889000" cy="31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127991</xdr:rowOff>
    </xdr:from>
    <xdr:to>
      <xdr:col>81</xdr:col>
      <xdr:colOff>101600</xdr:colOff>
      <xdr:row>39</xdr:row>
      <xdr:rowOff>58141</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5430500" y="664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74668</xdr:rowOff>
    </xdr:from>
    <xdr:ext cx="378565"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92017" y="6418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123037</xdr:rowOff>
    </xdr:from>
    <xdr:to>
      <xdr:col>76</xdr:col>
      <xdr:colOff>165100</xdr:colOff>
      <xdr:row>39</xdr:row>
      <xdr:rowOff>53187</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4541500" y="6638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69714</xdr:rowOff>
    </xdr:from>
    <xdr:ext cx="378565"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403017" y="6413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128753</xdr:rowOff>
    </xdr:from>
    <xdr:to>
      <xdr:col>72</xdr:col>
      <xdr:colOff>38100</xdr:colOff>
      <xdr:row>39</xdr:row>
      <xdr:rowOff>58903</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3652500" y="6643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75430</xdr:rowOff>
    </xdr:from>
    <xdr:ext cx="378565"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514017" y="64190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112750</xdr:rowOff>
    </xdr:from>
    <xdr:to>
      <xdr:col>67</xdr:col>
      <xdr:colOff>101600</xdr:colOff>
      <xdr:row>39</xdr:row>
      <xdr:rowOff>42900</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2763500" y="662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59427</xdr:rowOff>
    </xdr:from>
    <xdr:ext cx="378565"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5017" y="64030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127229</xdr:rowOff>
    </xdr:from>
    <xdr:to>
      <xdr:col>85</xdr:col>
      <xdr:colOff>177800</xdr:colOff>
      <xdr:row>39</xdr:row>
      <xdr:rowOff>57379</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6268700" y="664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42156</xdr:rowOff>
    </xdr:from>
    <xdr:ext cx="378565" cy="259045"/>
    <xdr:sp macro="" textlink="">
      <xdr:nvSpPr>
        <xdr:cNvPr id="535" name="災害復旧事業費該当値テキスト">
          <a:extLst>
            <a:ext uri="{FF2B5EF4-FFF2-40B4-BE49-F238E27FC236}">
              <a16:creationId xmlns:a16="http://schemas.microsoft.com/office/drawing/2014/main" id="{00000000-0008-0000-0600-000017020000}"/>
            </a:ext>
          </a:extLst>
        </xdr:cNvPr>
        <xdr:cNvSpPr txBox="1"/>
      </xdr:nvSpPr>
      <xdr:spPr>
        <a:xfrm>
          <a:off x="16370300" y="65572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133782</xdr:rowOff>
    </xdr:from>
    <xdr:to>
      <xdr:col>81</xdr:col>
      <xdr:colOff>101600</xdr:colOff>
      <xdr:row>39</xdr:row>
      <xdr:rowOff>63932</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5430500" y="6648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55059</xdr:rowOff>
    </xdr:from>
    <xdr:ext cx="378565"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2017" y="67416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a:extLst>
            <a:ext uri="{FF2B5EF4-FFF2-40B4-BE49-F238E27FC236}">
              <a16:creationId xmlns:a16="http://schemas.microsoft.com/office/drawing/2014/main" id="{00000000-0008-0000-0600-000030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a:extLst>
            <a:ext uri="{FF2B5EF4-FFF2-40B4-BE49-F238E27FC236}">
              <a16:creationId xmlns:a16="http://schemas.microsoft.com/office/drawing/2014/main" id="{00000000-0008-0000-0600-000032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a:extLst>
            <a:ext uri="{FF2B5EF4-FFF2-40B4-BE49-F238E27FC236}">
              <a16:creationId xmlns:a16="http://schemas.microsoft.com/office/drawing/2014/main" id="{00000000-0008-0000-0600-000035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a:extLst>
            <a:ext uri="{FF2B5EF4-FFF2-40B4-BE49-F238E27FC236}">
              <a16:creationId xmlns:a16="http://schemas.microsoft.com/office/drawing/2014/main" id="{00000000-0008-0000-0600-000048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110420</xdr:rowOff>
    </xdr:from>
    <xdr:to>
      <xdr:col>85</xdr:col>
      <xdr:colOff>126364</xdr:colOff>
      <xdr:row>77</xdr:row>
      <xdr:rowOff>147358</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6317595" y="12111920"/>
          <a:ext cx="1269" cy="1237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151185</xdr:rowOff>
    </xdr:from>
    <xdr:ext cx="534377" cy="259045"/>
    <xdr:sp macro="" textlink="">
      <xdr:nvSpPr>
        <xdr:cNvPr id="617" name="公債費最小値テキスト">
          <a:extLst>
            <a:ext uri="{FF2B5EF4-FFF2-40B4-BE49-F238E27FC236}">
              <a16:creationId xmlns:a16="http://schemas.microsoft.com/office/drawing/2014/main" id="{00000000-0008-0000-0600-000069020000}"/>
            </a:ext>
          </a:extLst>
        </xdr:cNvPr>
        <xdr:cNvSpPr txBox="1"/>
      </xdr:nvSpPr>
      <xdr:spPr>
        <a:xfrm>
          <a:off x="16370300" y="13352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147358</xdr:rowOff>
    </xdr:from>
    <xdr:to>
      <xdr:col>86</xdr:col>
      <xdr:colOff>25400</xdr:colOff>
      <xdr:row>77</xdr:row>
      <xdr:rowOff>147358</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334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57097</xdr:rowOff>
    </xdr:from>
    <xdr:ext cx="534377" cy="259045"/>
    <xdr:sp macro="" textlink="">
      <xdr:nvSpPr>
        <xdr:cNvPr id="619" name="公債費最大値テキスト">
          <a:extLst>
            <a:ext uri="{FF2B5EF4-FFF2-40B4-BE49-F238E27FC236}">
              <a16:creationId xmlns:a16="http://schemas.microsoft.com/office/drawing/2014/main" id="{00000000-0008-0000-0600-00006B020000}"/>
            </a:ext>
          </a:extLst>
        </xdr:cNvPr>
        <xdr:cNvSpPr txBox="1"/>
      </xdr:nvSpPr>
      <xdr:spPr>
        <a:xfrm>
          <a:off x="16370300" y="1188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110420</xdr:rowOff>
    </xdr:from>
    <xdr:to>
      <xdr:col>86</xdr:col>
      <xdr:colOff>25400</xdr:colOff>
      <xdr:row>70</xdr:row>
      <xdr:rowOff>110420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2111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88570</xdr:rowOff>
    </xdr:from>
    <xdr:to>
      <xdr:col>85</xdr:col>
      <xdr:colOff>127000</xdr:colOff>
      <xdr:row>75</xdr:row>
      <xdr:rowOff>108039</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5481300" y="12947320"/>
          <a:ext cx="838200" cy="19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33952</xdr:rowOff>
    </xdr:from>
    <xdr:ext cx="534377" cy="259045"/>
    <xdr:sp macro="" textlink="">
      <xdr:nvSpPr>
        <xdr:cNvPr id="622" name="公債費平均値テキスト">
          <a:extLst>
            <a:ext uri="{FF2B5EF4-FFF2-40B4-BE49-F238E27FC236}">
              <a16:creationId xmlns:a16="http://schemas.microsoft.com/office/drawing/2014/main" id="{00000000-0008-0000-0600-00006E020000}"/>
            </a:ext>
          </a:extLst>
        </xdr:cNvPr>
        <xdr:cNvSpPr txBox="1"/>
      </xdr:nvSpPr>
      <xdr:spPr>
        <a:xfrm>
          <a:off x="16370300" y="12892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55525</xdr:rowOff>
    </xdr:from>
    <xdr:to>
      <xdr:col>85</xdr:col>
      <xdr:colOff>177800</xdr:colOff>
      <xdr:row>75</xdr:row>
      <xdr:rowOff>157125</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6268700" y="1291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108039</xdr:rowOff>
    </xdr:from>
    <xdr:to>
      <xdr:col>81</xdr:col>
      <xdr:colOff>50800</xdr:colOff>
      <xdr:row>75</xdr:row>
      <xdr:rowOff>159759</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4592300" y="12966789"/>
          <a:ext cx="889000" cy="51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41370</xdr:rowOff>
    </xdr:from>
    <xdr:to>
      <xdr:col>81</xdr:col>
      <xdr:colOff>101600</xdr:colOff>
      <xdr:row>75</xdr:row>
      <xdr:rowOff>142970</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5430500" y="129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159497</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5214111" y="1267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159759</xdr:rowOff>
    </xdr:from>
    <xdr:to>
      <xdr:col>76</xdr:col>
      <xdr:colOff>114300</xdr:colOff>
      <xdr:row>76</xdr:row>
      <xdr:rowOff>13779</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3703300" y="13018509"/>
          <a:ext cx="889000" cy="25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15881</xdr:rowOff>
    </xdr:from>
    <xdr:to>
      <xdr:col>76</xdr:col>
      <xdr:colOff>165100</xdr:colOff>
      <xdr:row>75</xdr:row>
      <xdr:rowOff>117481</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4541500" y="12874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134008</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4325111" y="12649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13779</xdr:rowOff>
    </xdr:from>
    <xdr:to>
      <xdr:col>71</xdr:col>
      <xdr:colOff>177800</xdr:colOff>
      <xdr:row>76</xdr:row>
      <xdr:rowOff>99943</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2814300" y="13043979"/>
          <a:ext cx="889000" cy="86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61754</xdr:rowOff>
    </xdr:from>
    <xdr:to>
      <xdr:col>72</xdr:col>
      <xdr:colOff>38100</xdr:colOff>
      <xdr:row>75</xdr:row>
      <xdr:rowOff>163354</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3652500" y="1292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8431</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436111" y="12695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116770</xdr:rowOff>
    </xdr:from>
    <xdr:to>
      <xdr:col>67</xdr:col>
      <xdr:colOff>101600</xdr:colOff>
      <xdr:row>75</xdr:row>
      <xdr:rowOff>46920</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2763500" y="128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63447</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547111" y="12579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37770</xdr:rowOff>
    </xdr:from>
    <xdr:to>
      <xdr:col>85</xdr:col>
      <xdr:colOff>177800</xdr:colOff>
      <xdr:row>75</xdr:row>
      <xdr:rowOff>139370</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6268700" y="1289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60647</xdr:rowOff>
    </xdr:from>
    <xdr:ext cx="534377" cy="259045"/>
    <xdr:sp macro="" textlink="">
      <xdr:nvSpPr>
        <xdr:cNvPr id="641" name="公債費該当値テキスト">
          <a:extLst>
            <a:ext uri="{FF2B5EF4-FFF2-40B4-BE49-F238E27FC236}">
              <a16:creationId xmlns:a16="http://schemas.microsoft.com/office/drawing/2014/main" id="{00000000-0008-0000-0600-000081020000}"/>
            </a:ext>
          </a:extLst>
        </xdr:cNvPr>
        <xdr:cNvSpPr txBox="1"/>
      </xdr:nvSpPr>
      <xdr:spPr>
        <a:xfrm>
          <a:off x="16370300" y="1274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57239</xdr:rowOff>
    </xdr:from>
    <xdr:to>
      <xdr:col>81</xdr:col>
      <xdr:colOff>101600</xdr:colOff>
      <xdr:row>75</xdr:row>
      <xdr:rowOff>158840</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5430500" y="1291598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149965</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14111" y="1300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108960</xdr:rowOff>
    </xdr:from>
    <xdr:to>
      <xdr:col>76</xdr:col>
      <xdr:colOff>165100</xdr:colOff>
      <xdr:row>76</xdr:row>
      <xdr:rowOff>39111</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4541500" y="129677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30236</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325111" y="13060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134430</xdr:rowOff>
    </xdr:from>
    <xdr:to>
      <xdr:col>72</xdr:col>
      <xdr:colOff>38100</xdr:colOff>
      <xdr:row>76</xdr:row>
      <xdr:rowOff>64579</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3652500" y="1299318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55706</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3085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49143</xdr:rowOff>
    </xdr:from>
    <xdr:to>
      <xdr:col>67</xdr:col>
      <xdr:colOff>101600</xdr:colOff>
      <xdr:row>76</xdr:row>
      <xdr:rowOff>150743</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2763500" y="1307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141870</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3172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45127</xdr:rowOff>
    </xdr:from>
    <xdr:to>
      <xdr:col>85</xdr:col>
      <xdr:colOff>126364</xdr:colOff>
      <xdr:row>98</xdr:row>
      <xdr:rowOff>139398</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6317595" y="15647077"/>
          <a:ext cx="1269" cy="1294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150097</xdr:rowOff>
    </xdr:from>
    <xdr:ext cx="378565" cy="259045"/>
    <xdr:sp macro="" textlink="">
      <xdr:nvSpPr>
        <xdr:cNvPr id="672" name="積立金最小値テキスト">
          <a:extLst>
            <a:ext uri="{FF2B5EF4-FFF2-40B4-BE49-F238E27FC236}">
              <a16:creationId xmlns:a16="http://schemas.microsoft.com/office/drawing/2014/main" id="{00000000-0008-0000-0600-0000A0020000}"/>
            </a:ext>
          </a:extLst>
        </xdr:cNvPr>
        <xdr:cNvSpPr txBox="1"/>
      </xdr:nvSpPr>
      <xdr:spPr>
        <a:xfrm>
          <a:off x="16370300" y="16952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139398</xdr:rowOff>
    </xdr:from>
    <xdr:to>
      <xdr:col>86</xdr:col>
      <xdr:colOff>25400</xdr:colOff>
      <xdr:row>98</xdr:row>
      <xdr:rowOff>139398</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694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163254</xdr:rowOff>
    </xdr:from>
    <xdr:ext cx="599010" cy="259045"/>
    <xdr:sp macro="" textlink="">
      <xdr:nvSpPr>
        <xdr:cNvPr id="674" name="積立金最大値テキスト">
          <a:extLst>
            <a:ext uri="{FF2B5EF4-FFF2-40B4-BE49-F238E27FC236}">
              <a16:creationId xmlns:a16="http://schemas.microsoft.com/office/drawing/2014/main" id="{00000000-0008-0000-0600-0000A2020000}"/>
            </a:ext>
          </a:extLst>
        </xdr:cNvPr>
        <xdr:cNvSpPr txBox="1"/>
      </xdr:nvSpPr>
      <xdr:spPr>
        <a:xfrm>
          <a:off x="16370300" y="15422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45127</xdr:rowOff>
    </xdr:from>
    <xdr:to>
      <xdr:col>86</xdr:col>
      <xdr:colOff>25400</xdr:colOff>
      <xdr:row>91</xdr:row>
      <xdr:rowOff>45127</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5647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60531</xdr:rowOff>
    </xdr:from>
    <xdr:to>
      <xdr:col>85</xdr:col>
      <xdr:colOff>127000</xdr:colOff>
      <xdr:row>98</xdr:row>
      <xdr:rowOff>117001</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5481300" y="16862631"/>
          <a:ext cx="838200" cy="56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23097</xdr:rowOff>
    </xdr:from>
    <xdr:ext cx="534377" cy="259045"/>
    <xdr:sp macro="" textlink="">
      <xdr:nvSpPr>
        <xdr:cNvPr id="677" name="積立金平均値テキスト">
          <a:extLst>
            <a:ext uri="{FF2B5EF4-FFF2-40B4-BE49-F238E27FC236}">
              <a16:creationId xmlns:a16="http://schemas.microsoft.com/office/drawing/2014/main" id="{00000000-0008-0000-0600-0000A5020000}"/>
            </a:ext>
          </a:extLst>
        </xdr:cNvPr>
        <xdr:cNvSpPr txBox="1"/>
      </xdr:nvSpPr>
      <xdr:spPr>
        <a:xfrm>
          <a:off x="16370300" y="168251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44670</xdr:rowOff>
    </xdr:from>
    <xdr:to>
      <xdr:col>85</xdr:col>
      <xdr:colOff>177800</xdr:colOff>
      <xdr:row>98</xdr:row>
      <xdr:rowOff>146270</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6268700" y="16846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104304</xdr:rowOff>
    </xdr:from>
    <xdr:to>
      <xdr:col>81</xdr:col>
      <xdr:colOff>50800</xdr:colOff>
      <xdr:row>98</xdr:row>
      <xdr:rowOff>117001</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4592300" y="16906404"/>
          <a:ext cx="889000" cy="12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58462</xdr:rowOff>
    </xdr:from>
    <xdr:to>
      <xdr:col>81</xdr:col>
      <xdr:colOff>101600</xdr:colOff>
      <xdr:row>98</xdr:row>
      <xdr:rowOff>160062</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5430500" y="1686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5139</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5214111" y="16635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100628</xdr:rowOff>
    </xdr:from>
    <xdr:to>
      <xdr:col>76</xdr:col>
      <xdr:colOff>114300</xdr:colOff>
      <xdr:row>98</xdr:row>
      <xdr:rowOff>104304</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3703300" y="16902728"/>
          <a:ext cx="889000" cy="3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66520</xdr:rowOff>
    </xdr:from>
    <xdr:to>
      <xdr:col>76</xdr:col>
      <xdr:colOff>165100</xdr:colOff>
      <xdr:row>98</xdr:row>
      <xdr:rowOff>168120</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4541500" y="1686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159247</xdr:rowOff>
    </xdr:from>
    <xdr:ext cx="469744"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4357428" y="169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100628</xdr:rowOff>
    </xdr:from>
    <xdr:to>
      <xdr:col>71</xdr:col>
      <xdr:colOff>177800</xdr:colOff>
      <xdr:row>98</xdr:row>
      <xdr:rowOff>112561</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2814300" y="16902728"/>
          <a:ext cx="889000" cy="11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62094</xdr:rowOff>
    </xdr:from>
    <xdr:to>
      <xdr:col>72</xdr:col>
      <xdr:colOff>38100</xdr:colOff>
      <xdr:row>98</xdr:row>
      <xdr:rowOff>163694</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3652500" y="1686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154821</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436111" y="1695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65687</xdr:rowOff>
    </xdr:from>
    <xdr:to>
      <xdr:col>67</xdr:col>
      <xdr:colOff>101600</xdr:colOff>
      <xdr:row>98</xdr:row>
      <xdr:rowOff>167287</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2763500" y="16867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158414</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547111" y="16960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9731</xdr:rowOff>
    </xdr:from>
    <xdr:to>
      <xdr:col>85</xdr:col>
      <xdr:colOff>177800</xdr:colOff>
      <xdr:row>98</xdr:row>
      <xdr:rowOff>111331</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6268700" y="16811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140558</xdr:rowOff>
    </xdr:from>
    <xdr:ext cx="534377" cy="259045"/>
    <xdr:sp macro="" textlink="">
      <xdr:nvSpPr>
        <xdr:cNvPr id="696" name="積立金該当値テキスト">
          <a:extLst>
            <a:ext uri="{FF2B5EF4-FFF2-40B4-BE49-F238E27FC236}">
              <a16:creationId xmlns:a16="http://schemas.microsoft.com/office/drawing/2014/main" id="{00000000-0008-0000-0600-0000B8020000}"/>
            </a:ext>
          </a:extLst>
        </xdr:cNvPr>
        <xdr:cNvSpPr txBox="1"/>
      </xdr:nvSpPr>
      <xdr:spPr>
        <a:xfrm>
          <a:off x="16370300" y="16599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66201</xdr:rowOff>
    </xdr:from>
    <xdr:to>
      <xdr:col>81</xdr:col>
      <xdr:colOff>101600</xdr:colOff>
      <xdr:row>98</xdr:row>
      <xdr:rowOff>167801</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5430500" y="16868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158928</xdr:rowOff>
    </xdr:from>
    <xdr:ext cx="469744"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46428" y="16961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53504</xdr:rowOff>
    </xdr:from>
    <xdr:to>
      <xdr:col>76</xdr:col>
      <xdr:colOff>165100</xdr:colOff>
      <xdr:row>98</xdr:row>
      <xdr:rowOff>155104</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4541500" y="1685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181</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325111" y="16630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49828</xdr:rowOff>
    </xdr:from>
    <xdr:to>
      <xdr:col>72</xdr:col>
      <xdr:colOff>38100</xdr:colOff>
      <xdr:row>98</xdr:row>
      <xdr:rowOff>151428</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3652500" y="1685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167955</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36111" y="16627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61761</xdr:rowOff>
    </xdr:from>
    <xdr:to>
      <xdr:col>67</xdr:col>
      <xdr:colOff>101600</xdr:colOff>
      <xdr:row>98</xdr:row>
      <xdr:rowOff>163361</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2763500" y="1686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8438</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47111" y="16639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140233</xdr:rowOff>
    </xdr:from>
    <xdr:to>
      <xdr:col>116</xdr:col>
      <xdr:colOff>62864</xdr:colOff>
      <xdr:row>39</xdr:row>
      <xdr:rowOff>44450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2159595" y="5455183"/>
          <a:ext cx="1269" cy="1275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9" name="投資及び出資金最小値テキスト">
          <a:extLst>
            <a:ext uri="{FF2B5EF4-FFF2-40B4-BE49-F238E27FC236}">
              <a16:creationId xmlns:a16="http://schemas.microsoft.com/office/drawing/2014/main" id="{00000000-0008-0000-0600-0000D9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86910</xdr:rowOff>
    </xdr:from>
    <xdr:ext cx="534377" cy="259045"/>
    <xdr:sp macro="" textlink="">
      <xdr:nvSpPr>
        <xdr:cNvPr id="731" name="投資及び出資金最大値テキスト">
          <a:extLst>
            <a:ext uri="{FF2B5EF4-FFF2-40B4-BE49-F238E27FC236}">
              <a16:creationId xmlns:a16="http://schemas.microsoft.com/office/drawing/2014/main" id="{00000000-0008-0000-0600-0000DB020000}"/>
            </a:ext>
          </a:extLst>
        </xdr:cNvPr>
        <xdr:cNvSpPr txBox="1"/>
      </xdr:nvSpPr>
      <xdr:spPr>
        <a:xfrm>
          <a:off x="22212300" y="5230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140233</xdr:rowOff>
    </xdr:from>
    <xdr:to>
      <xdr:col>116</xdr:col>
      <xdr:colOff>152400</xdr:colOff>
      <xdr:row>31</xdr:row>
      <xdr:rowOff>140233</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5455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112615</xdr:rowOff>
    </xdr:from>
    <xdr:ext cx="378565" cy="259045"/>
    <xdr:sp macro="" textlink="">
      <xdr:nvSpPr>
        <xdr:cNvPr id="734" name="投資及び出資金平均値テキスト">
          <a:extLst>
            <a:ext uri="{FF2B5EF4-FFF2-40B4-BE49-F238E27FC236}">
              <a16:creationId xmlns:a16="http://schemas.microsoft.com/office/drawing/2014/main" id="{00000000-0008-0000-0600-0000DE020000}"/>
            </a:ext>
          </a:extLst>
        </xdr:cNvPr>
        <xdr:cNvSpPr txBox="1"/>
      </xdr:nvSpPr>
      <xdr:spPr>
        <a:xfrm>
          <a:off x="22212300" y="64562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89738</xdr:rowOff>
    </xdr:from>
    <xdr:to>
      <xdr:col>116</xdr:col>
      <xdr:colOff>114300</xdr:colOff>
      <xdr:row>39</xdr:row>
      <xdr:rowOff>19888</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2110700" y="6604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99416</xdr:rowOff>
    </xdr:from>
    <xdr:to>
      <xdr:col>112</xdr:col>
      <xdr:colOff>38100</xdr:colOff>
      <xdr:row>39</xdr:row>
      <xdr:rowOff>29566</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1272500" y="661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46093</xdr:rowOff>
    </xdr:from>
    <xdr:ext cx="378565"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134017" y="63897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117628</xdr:rowOff>
    </xdr:from>
    <xdr:to>
      <xdr:col>107</xdr:col>
      <xdr:colOff>101600</xdr:colOff>
      <xdr:row>39</xdr:row>
      <xdr:rowOff>47778</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0383500" y="663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64304</xdr:rowOff>
    </xdr:from>
    <xdr:ext cx="378565"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0245017" y="6407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106959</xdr:rowOff>
    </xdr:from>
    <xdr:to>
      <xdr:col>102</xdr:col>
      <xdr:colOff>165100</xdr:colOff>
      <xdr:row>39</xdr:row>
      <xdr:rowOff>37109</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9494500" y="6622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53636</xdr:rowOff>
    </xdr:from>
    <xdr:ext cx="378565"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56017" y="6397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86004</xdr:rowOff>
    </xdr:from>
    <xdr:to>
      <xdr:col>98</xdr:col>
      <xdr:colOff>38100</xdr:colOff>
      <xdr:row>39</xdr:row>
      <xdr:rowOff>16154</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8605500" y="660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32681</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21428" y="637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3" name="投資及び出資金該当値テキスト">
          <a:extLst>
            <a:ext uri="{FF2B5EF4-FFF2-40B4-BE49-F238E27FC236}">
              <a16:creationId xmlns:a16="http://schemas.microsoft.com/office/drawing/2014/main" id="{00000000-0008-0000-0600-0000F1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a:extLst>
            <a:ext uri="{FF2B5EF4-FFF2-40B4-BE49-F238E27FC236}">
              <a16:creationId xmlns:a16="http://schemas.microsoft.com/office/drawing/2014/main" id="{00000000-0008-0000-06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157335</xdr:rowOff>
    </xdr:from>
    <xdr:to>
      <xdr:col>116</xdr:col>
      <xdr:colOff>62864</xdr:colOff>
      <xdr:row>59</xdr:row>
      <xdr:rowOff>98878</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2159595" y="8729835"/>
          <a:ext cx="1269" cy="148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8" name="貸付金最小値テキスト">
          <a:extLst>
            <a:ext uri="{FF2B5EF4-FFF2-40B4-BE49-F238E27FC236}">
              <a16:creationId xmlns:a16="http://schemas.microsoft.com/office/drawing/2014/main" id="{00000000-0008-0000-0600-000014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104012</xdr:rowOff>
    </xdr:from>
    <xdr:ext cx="534377" cy="259045"/>
    <xdr:sp macro="" textlink="">
      <xdr:nvSpPr>
        <xdr:cNvPr id="790" name="貸付金最大値テキスト">
          <a:extLst>
            <a:ext uri="{FF2B5EF4-FFF2-40B4-BE49-F238E27FC236}">
              <a16:creationId xmlns:a16="http://schemas.microsoft.com/office/drawing/2014/main" id="{00000000-0008-0000-0600-000016030000}"/>
            </a:ext>
          </a:extLst>
        </xdr:cNvPr>
        <xdr:cNvSpPr txBox="1"/>
      </xdr:nvSpPr>
      <xdr:spPr>
        <a:xfrm>
          <a:off x="22212300" y="8505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157335</xdr:rowOff>
    </xdr:from>
    <xdr:to>
      <xdr:col>116</xdr:col>
      <xdr:colOff>152400</xdr:colOff>
      <xdr:row>50</xdr:row>
      <xdr:rowOff>157335</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8729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95417</xdr:rowOff>
    </xdr:from>
    <xdr:to>
      <xdr:col>116</xdr:col>
      <xdr:colOff>63500</xdr:colOff>
      <xdr:row>59</xdr:row>
      <xdr:rowOff>96593</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1323300" y="10210967"/>
          <a:ext cx="838200" cy="1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118015</xdr:rowOff>
    </xdr:from>
    <xdr:ext cx="469744" cy="259045"/>
    <xdr:sp macro="" textlink="">
      <xdr:nvSpPr>
        <xdr:cNvPr id="793" name="貸付金平均値テキスト">
          <a:extLst>
            <a:ext uri="{FF2B5EF4-FFF2-40B4-BE49-F238E27FC236}">
              <a16:creationId xmlns:a16="http://schemas.microsoft.com/office/drawing/2014/main" id="{00000000-0008-0000-0600-000019030000}"/>
            </a:ext>
          </a:extLst>
        </xdr:cNvPr>
        <xdr:cNvSpPr txBox="1"/>
      </xdr:nvSpPr>
      <xdr:spPr>
        <a:xfrm>
          <a:off x="22212300" y="98906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95138</xdr:rowOff>
    </xdr:from>
    <xdr:to>
      <xdr:col>116</xdr:col>
      <xdr:colOff>114300</xdr:colOff>
      <xdr:row>59</xdr:row>
      <xdr:rowOff>25288</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2110700" y="1003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92249</xdr:rowOff>
    </xdr:from>
    <xdr:to>
      <xdr:col>111</xdr:col>
      <xdr:colOff>177800</xdr:colOff>
      <xdr:row>59</xdr:row>
      <xdr:rowOff>95417</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0434300" y="10207799"/>
          <a:ext cx="889000" cy="3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86353</xdr:rowOff>
    </xdr:from>
    <xdr:to>
      <xdr:col>112</xdr:col>
      <xdr:colOff>38100</xdr:colOff>
      <xdr:row>59</xdr:row>
      <xdr:rowOff>16503</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1272500" y="10030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33030</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088428" y="980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90029</xdr:rowOff>
    </xdr:from>
    <xdr:to>
      <xdr:col>107</xdr:col>
      <xdr:colOff>50800</xdr:colOff>
      <xdr:row>59</xdr:row>
      <xdr:rowOff>92249</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9545300" y="10205579"/>
          <a:ext cx="889000" cy="2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92101</xdr:rowOff>
    </xdr:from>
    <xdr:to>
      <xdr:col>107</xdr:col>
      <xdr:colOff>101600</xdr:colOff>
      <xdr:row>59</xdr:row>
      <xdr:rowOff>22251</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0383500" y="1003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38778</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199428" y="9811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83955</xdr:rowOff>
    </xdr:from>
    <xdr:to>
      <xdr:col>102</xdr:col>
      <xdr:colOff>114300</xdr:colOff>
      <xdr:row>59</xdr:row>
      <xdr:rowOff>90029</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8656300" y="10199505"/>
          <a:ext cx="889000" cy="6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112120</xdr:rowOff>
    </xdr:from>
    <xdr:to>
      <xdr:col>102</xdr:col>
      <xdr:colOff>165100</xdr:colOff>
      <xdr:row>59</xdr:row>
      <xdr:rowOff>42270</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9494500" y="10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58797</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10428" y="983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25382</xdr:rowOff>
    </xdr:from>
    <xdr:to>
      <xdr:col>98</xdr:col>
      <xdr:colOff>38100</xdr:colOff>
      <xdr:row>58</xdr:row>
      <xdr:rowOff>126982</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8605500" y="996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143509</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21428" y="9744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45793</xdr:rowOff>
    </xdr:from>
    <xdr:to>
      <xdr:col>116</xdr:col>
      <xdr:colOff>114300</xdr:colOff>
      <xdr:row>59</xdr:row>
      <xdr:rowOff>147393</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2110700" y="10161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132170</xdr:rowOff>
    </xdr:from>
    <xdr:ext cx="313932" cy="259045"/>
    <xdr:sp macro="" textlink="">
      <xdr:nvSpPr>
        <xdr:cNvPr id="812" name="貸付金該当値テキスト">
          <a:extLst>
            <a:ext uri="{FF2B5EF4-FFF2-40B4-BE49-F238E27FC236}">
              <a16:creationId xmlns:a16="http://schemas.microsoft.com/office/drawing/2014/main" id="{00000000-0008-0000-0600-00002C030000}"/>
            </a:ext>
          </a:extLst>
        </xdr:cNvPr>
        <xdr:cNvSpPr txBox="1"/>
      </xdr:nvSpPr>
      <xdr:spPr>
        <a:xfrm>
          <a:off x="22212300" y="100762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44617</xdr:rowOff>
    </xdr:from>
    <xdr:to>
      <xdr:col>112</xdr:col>
      <xdr:colOff>38100</xdr:colOff>
      <xdr:row>59</xdr:row>
      <xdr:rowOff>146217</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1272500" y="10160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137344</xdr:rowOff>
    </xdr:from>
    <xdr:ext cx="378565"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34017" y="102528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41449</xdr:rowOff>
    </xdr:from>
    <xdr:to>
      <xdr:col>107</xdr:col>
      <xdr:colOff>101600</xdr:colOff>
      <xdr:row>59</xdr:row>
      <xdr:rowOff>143049</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0383500" y="10156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134176</xdr:rowOff>
    </xdr:from>
    <xdr:ext cx="378565"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5017" y="10249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39229</xdr:rowOff>
    </xdr:from>
    <xdr:to>
      <xdr:col>102</xdr:col>
      <xdr:colOff>165100</xdr:colOff>
      <xdr:row>59</xdr:row>
      <xdr:rowOff>140829</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9494500" y="10154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131956</xdr:rowOff>
    </xdr:from>
    <xdr:ext cx="378565"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6017" y="102475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33155</xdr:rowOff>
    </xdr:from>
    <xdr:to>
      <xdr:col>98</xdr:col>
      <xdr:colOff>38100</xdr:colOff>
      <xdr:row>59</xdr:row>
      <xdr:rowOff>134755</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8605500" y="1014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125882</xdr:rowOff>
    </xdr:from>
    <xdr:ext cx="378565"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67017" y="10241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44603</xdr:rowOff>
    </xdr:from>
    <xdr:to>
      <xdr:col>116</xdr:col>
      <xdr:colOff>62864</xdr:colOff>
      <xdr:row>78</xdr:row>
      <xdr:rowOff>73242</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046103"/>
          <a:ext cx="1269" cy="1400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77069</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45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73242</xdr:rowOff>
    </xdr:from>
    <xdr:to>
      <xdr:col>116</xdr:col>
      <xdr:colOff>152400</xdr:colOff>
      <xdr:row>78</xdr:row>
      <xdr:rowOff>73242</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446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162730</xdr:rowOff>
    </xdr:from>
    <xdr:ext cx="534377"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82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44603</xdr:rowOff>
    </xdr:from>
    <xdr:to>
      <xdr:col>116</xdr:col>
      <xdr:colOff>152400</xdr:colOff>
      <xdr:row>70</xdr:row>
      <xdr:rowOff>44603</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04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107794</xdr:rowOff>
    </xdr:from>
    <xdr:to>
      <xdr:col>116</xdr:col>
      <xdr:colOff>63500</xdr:colOff>
      <xdr:row>76</xdr:row>
      <xdr:rowOff>14329</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1323300" y="12966544"/>
          <a:ext cx="838200" cy="77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13153</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529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161726</xdr:rowOff>
    </xdr:from>
    <xdr:to>
      <xdr:col>116</xdr:col>
      <xdr:colOff>114300</xdr:colOff>
      <xdr:row>74</xdr:row>
      <xdr:rowOff>91876</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67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101132</xdr:rowOff>
    </xdr:from>
    <xdr:to>
      <xdr:col>111</xdr:col>
      <xdr:colOff>177800</xdr:colOff>
      <xdr:row>75</xdr:row>
      <xdr:rowOff>107794</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0434300" y="12959882"/>
          <a:ext cx="889000" cy="6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146801</xdr:rowOff>
    </xdr:from>
    <xdr:to>
      <xdr:col>112</xdr:col>
      <xdr:colOff>38100</xdr:colOff>
      <xdr:row>74</xdr:row>
      <xdr:rowOff>76951</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66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93478</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43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64883</xdr:rowOff>
    </xdr:from>
    <xdr:to>
      <xdr:col>107</xdr:col>
      <xdr:colOff>50800</xdr:colOff>
      <xdr:row>75</xdr:row>
      <xdr:rowOff>101132</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9545300" y="12923633"/>
          <a:ext cx="889000" cy="3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117769</xdr:rowOff>
    </xdr:from>
    <xdr:to>
      <xdr:col>107</xdr:col>
      <xdr:colOff>101600</xdr:colOff>
      <xdr:row>74</xdr:row>
      <xdr:rowOff>47919</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63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64446</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40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64883</xdr:rowOff>
    </xdr:from>
    <xdr:to>
      <xdr:col>102</xdr:col>
      <xdr:colOff>114300</xdr:colOff>
      <xdr:row>75</xdr:row>
      <xdr:rowOff>123404</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2923633"/>
          <a:ext cx="889000" cy="58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150589</xdr:rowOff>
    </xdr:from>
    <xdr:to>
      <xdr:col>102</xdr:col>
      <xdr:colOff>165100</xdr:colOff>
      <xdr:row>74</xdr:row>
      <xdr:rowOff>80739</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66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97266</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441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107155</xdr:rowOff>
    </xdr:from>
    <xdr:to>
      <xdr:col>98</xdr:col>
      <xdr:colOff>38100</xdr:colOff>
      <xdr:row>74</xdr:row>
      <xdr:rowOff>37305</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62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53832</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398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134979</xdr:rowOff>
    </xdr:from>
    <xdr:to>
      <xdr:col>116</xdr:col>
      <xdr:colOff>114300</xdr:colOff>
      <xdr:row>76</xdr:row>
      <xdr:rowOff>65129</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2993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113406</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972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56994</xdr:rowOff>
    </xdr:from>
    <xdr:to>
      <xdr:col>112</xdr:col>
      <xdr:colOff>38100</xdr:colOff>
      <xdr:row>75</xdr:row>
      <xdr:rowOff>158595</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91574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149720</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300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50332</xdr:rowOff>
    </xdr:from>
    <xdr:to>
      <xdr:col>107</xdr:col>
      <xdr:colOff>101600</xdr:colOff>
      <xdr:row>75</xdr:row>
      <xdr:rowOff>151932</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909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143059</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001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14083</xdr:rowOff>
    </xdr:from>
    <xdr:to>
      <xdr:col>102</xdr:col>
      <xdr:colOff>165100</xdr:colOff>
      <xdr:row>75</xdr:row>
      <xdr:rowOff>115683</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872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106810</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296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72604</xdr:rowOff>
    </xdr:from>
    <xdr:to>
      <xdr:col>98</xdr:col>
      <xdr:colOff>38100</xdr:colOff>
      <xdr:row>76</xdr:row>
      <xdr:rowOff>2753</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93135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165330</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3024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353,055</a:t>
          </a:r>
          <a:r>
            <a:rPr kumimoji="1" lang="ja-JP" altLang="en-US" sz="1300">
              <a:latin typeface="ＭＳ Ｐゴシック" panose="020B0600070205080204" pitchFamily="50" charset="-128"/>
              <a:ea typeface="ＭＳ Ｐゴシック" panose="020B0600070205080204" pitchFamily="50" charset="-128"/>
            </a:rPr>
            <a:t>円となっている。普通建設事業費は住民一人当たり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34,865</a:t>
          </a:r>
          <a:r>
            <a:rPr kumimoji="1" lang="ja-JP" altLang="en-US" sz="1300">
              <a:latin typeface="ＭＳ Ｐゴシック" panose="020B0600070205080204" pitchFamily="50" charset="-128"/>
              <a:ea typeface="ＭＳ Ｐゴシック" panose="020B0600070205080204" pitchFamily="50" charset="-128"/>
            </a:rPr>
            <a:t>円となり、平成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7,155</a:t>
          </a:r>
          <a:r>
            <a:rPr kumimoji="1" lang="ja-JP" altLang="en-US" sz="1300">
              <a:latin typeface="ＭＳ Ｐゴシック" panose="020B0600070205080204" pitchFamily="50" charset="-128"/>
              <a:ea typeface="ＭＳ Ｐゴシック" panose="020B0600070205080204" pitchFamily="50" charset="-128"/>
            </a:rPr>
            <a:t>円減少し、類似団体平均及び</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埼玉県平均を下回って</a:t>
          </a:r>
          <a:r>
            <a:rPr kumimoji="1" lang="ja-JP" altLang="en-US" sz="1300">
              <a:latin typeface="ＭＳ Ｐゴシック" panose="020B0600070205080204" pitchFamily="50" charset="-128"/>
              <a:ea typeface="ＭＳ Ｐゴシック" panose="020B0600070205080204" pitchFamily="50" charset="-128"/>
            </a:rPr>
            <a:t>いる。これまで地方債の中でも住民の負担が少ない合併特例債を活用し、公共施設の整備事業（総合体育館及び武道館の大規模改修や第２運動公園整備）を進めてきたが、今後は文化施設の整備が予定されており上昇していく見込みである。</a:t>
          </a:r>
        </a:p>
        <a:p>
          <a:r>
            <a:rPr kumimoji="1" lang="ja-JP" altLang="en-US" sz="1300">
              <a:latin typeface="ＭＳ Ｐゴシック" panose="020B0600070205080204" pitchFamily="50" charset="-128"/>
              <a:ea typeface="ＭＳ Ｐゴシック" panose="020B0600070205080204" pitchFamily="50" charset="-128"/>
            </a:rPr>
            <a:t>　人件費は住民一人当たり</a:t>
          </a:r>
          <a:r>
            <a:rPr kumimoji="1" lang="en-US" altLang="ja-JP" sz="1300">
              <a:latin typeface="ＭＳ Ｐゴシック" panose="020B0600070205080204" pitchFamily="50" charset="-128"/>
              <a:ea typeface="ＭＳ Ｐゴシック" panose="020B0600070205080204" pitchFamily="50" charset="-128"/>
            </a:rPr>
            <a:t>43,748</a:t>
          </a:r>
          <a:r>
            <a:rPr kumimoji="1" lang="ja-JP" altLang="en-US" sz="1300">
              <a:latin typeface="ＭＳ Ｐゴシック" panose="020B0600070205080204" pitchFamily="50" charset="-128"/>
              <a:ea typeface="ＭＳ Ｐゴシック" panose="020B0600070205080204" pitchFamily="50" charset="-128"/>
            </a:rPr>
            <a:t>円となっており、再任用制度の活用や適正な定員管理、民間活力の導入等により年々減少している。類似団体平均や埼玉県平均と比較すると住民一人当たりのコストは低い状況となっている。</a:t>
          </a:r>
        </a:p>
        <a:p>
          <a:r>
            <a:rPr kumimoji="1" lang="ja-JP" altLang="en-US" sz="1300">
              <a:latin typeface="ＭＳ Ｐゴシック" panose="020B0600070205080204" pitchFamily="50" charset="-128"/>
              <a:ea typeface="ＭＳ Ｐゴシック" panose="020B0600070205080204" pitchFamily="50" charset="-128"/>
            </a:rPr>
            <a:t>　物件費は住民一人当たり</a:t>
          </a:r>
          <a:r>
            <a:rPr kumimoji="1" lang="en-US" altLang="ja-JP" sz="1300">
              <a:latin typeface="ＭＳ Ｐゴシック" panose="020B0600070205080204" pitchFamily="50" charset="-128"/>
              <a:ea typeface="ＭＳ Ｐゴシック" panose="020B0600070205080204" pitchFamily="50" charset="-128"/>
            </a:rPr>
            <a:t>57,424</a:t>
          </a:r>
          <a:r>
            <a:rPr kumimoji="1" lang="ja-JP" altLang="en-US" sz="1300">
              <a:latin typeface="ＭＳ Ｐゴシック" panose="020B0600070205080204" pitchFamily="50" charset="-128"/>
              <a:ea typeface="ＭＳ Ｐゴシック" panose="020B0600070205080204" pitchFamily="50" charset="-128"/>
            </a:rPr>
            <a:t>円となっており、類似団体平均と埼玉県平均よりも高い状況となっている。これは指定管理などの業務の民間活力の導入を推進し、職員人件費等から委託料など物件費への振替が進んでいるためである。</a:t>
          </a:r>
        </a:p>
        <a:p>
          <a:r>
            <a:rPr kumimoji="1" lang="ja-JP" altLang="en-US" sz="1300">
              <a:latin typeface="ＭＳ Ｐゴシック" panose="020B0600070205080204" pitchFamily="50" charset="-128"/>
              <a:ea typeface="ＭＳ Ｐゴシック" panose="020B0600070205080204" pitchFamily="50" charset="-128"/>
            </a:rPr>
            <a:t>　扶助費は住民一人当たり</a:t>
          </a:r>
          <a:r>
            <a:rPr kumimoji="1" lang="en-US" altLang="ja-JP" sz="1300">
              <a:latin typeface="ＭＳ Ｐゴシック" panose="020B0600070205080204" pitchFamily="50" charset="-128"/>
              <a:ea typeface="ＭＳ Ｐゴシック" panose="020B0600070205080204" pitchFamily="50" charset="-128"/>
            </a:rPr>
            <a:t>89,779</a:t>
          </a:r>
          <a:r>
            <a:rPr kumimoji="1" lang="ja-JP" altLang="en-US" sz="1300">
              <a:latin typeface="ＭＳ Ｐゴシック" panose="020B0600070205080204" pitchFamily="50" charset="-128"/>
              <a:ea typeface="ＭＳ Ｐゴシック" panose="020B0600070205080204" pitchFamily="50" charset="-128"/>
            </a:rPr>
            <a:t>円となっており、類似団体平均よりは低いものの県内平均よりは高い状況となっている。これは民間保育園運営委託料や障害児給付費、介護給付費・訓練等給付費が年々増加しているためである。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埼玉県ふじみ野市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114,292
111,594
14.64
42,050,725
40,351,389
1,344,883
22,246,593
41,842,705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141224</xdr:rowOff>
    </xdr:from>
    <xdr:to>
      <xdr:col>24</xdr:col>
      <xdr:colOff>62865</xdr:colOff>
      <xdr:row>39</xdr:row>
      <xdr:rowOff>80264</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456174"/>
          <a:ext cx="127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84091</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70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80264</xdr:rowOff>
    </xdr:from>
    <xdr:to>
      <xdr:col>24</xdr:col>
      <xdr:colOff>152400</xdr:colOff>
      <xdr:row>39</xdr:row>
      <xdr:rowOff>80264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66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87901</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231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3,673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141224</xdr:rowOff>
    </xdr:from>
    <xdr:to>
      <xdr:col>24</xdr:col>
      <xdr:colOff>152400</xdr:colOff>
      <xdr:row>31</xdr:row>
      <xdr:rowOff>141224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456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82550</xdr:rowOff>
    </xdr:from>
    <xdr:to>
      <xdr:col>24</xdr:col>
      <xdr:colOff>63500</xdr:colOff>
      <xdr:row>38</xdr:row>
      <xdr:rowOff>92456</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597650"/>
          <a:ext cx="8382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33291</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340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10414</xdr:rowOff>
    </xdr:from>
    <xdr:to>
      <xdr:col>24</xdr:col>
      <xdr:colOff>114300</xdr:colOff>
      <xdr:row>36</xdr:row>
      <xdr:rowOff>112014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8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70358</xdr:rowOff>
    </xdr:from>
    <xdr:to>
      <xdr:col>19</xdr:col>
      <xdr:colOff>177800</xdr:colOff>
      <xdr:row>38</xdr:row>
      <xdr:rowOff>82550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585458"/>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170434</xdr:rowOff>
    </xdr:from>
    <xdr:to>
      <xdr:col>20</xdr:col>
      <xdr:colOff>38100</xdr:colOff>
      <xdr:row>36</xdr:row>
      <xdr:rowOff>100584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117111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46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81788</xdr:rowOff>
    </xdr:from>
    <xdr:to>
      <xdr:col>15</xdr:col>
      <xdr:colOff>50800</xdr:colOff>
      <xdr:row>38</xdr:row>
      <xdr:rowOff>70358</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425438"/>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170434</xdr:rowOff>
    </xdr:from>
    <xdr:to>
      <xdr:col>15</xdr:col>
      <xdr:colOff>101600</xdr:colOff>
      <xdr:row>36</xdr:row>
      <xdr:rowOff>100584</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117111</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46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81788</xdr:rowOff>
    </xdr:from>
    <xdr:to>
      <xdr:col>10</xdr:col>
      <xdr:colOff>114300</xdr:colOff>
      <xdr:row>38</xdr:row>
      <xdr:rowOff>123698</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425438"/>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7366</xdr:rowOff>
    </xdr:from>
    <xdr:to>
      <xdr:col>10</xdr:col>
      <xdr:colOff>165100</xdr:colOff>
      <xdr:row>35</xdr:row>
      <xdr:rowOff>108966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08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125493</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783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31750</xdr:rowOff>
    </xdr:from>
    <xdr:to>
      <xdr:col>6</xdr:col>
      <xdr:colOff>38100</xdr:colOff>
      <xdr:row>35</xdr:row>
      <xdr:rowOff>133350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149877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0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41656</xdr:rowOff>
    </xdr:from>
    <xdr:to>
      <xdr:col>24</xdr:col>
      <xdr:colOff>114300</xdr:colOff>
      <xdr:row>38</xdr:row>
      <xdr:rowOff>143256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556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20083</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53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31750</xdr:rowOff>
    </xdr:from>
    <xdr:to>
      <xdr:col>20</xdr:col>
      <xdr:colOff>38100</xdr:colOff>
      <xdr:row>38</xdr:row>
      <xdr:rowOff>133350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54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124477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63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19558</xdr:rowOff>
    </xdr:from>
    <xdr:to>
      <xdr:col>15</xdr:col>
      <xdr:colOff>101600</xdr:colOff>
      <xdr:row>38</xdr:row>
      <xdr:rowOff>121158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534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112285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627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30988</xdr:rowOff>
    </xdr:from>
    <xdr:to>
      <xdr:col>10</xdr:col>
      <xdr:colOff>165100</xdr:colOff>
      <xdr:row>37</xdr:row>
      <xdr:rowOff>132588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374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123715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467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72898</xdr:rowOff>
    </xdr:from>
    <xdr:to>
      <xdr:col>6</xdr:col>
      <xdr:colOff>38100</xdr:colOff>
      <xdr:row>39</xdr:row>
      <xdr:rowOff>3048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58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165625</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680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70589</xdr:rowOff>
    </xdr:from>
    <xdr:to>
      <xdr:col>24</xdr:col>
      <xdr:colOff>62865</xdr:colOff>
      <xdr:row>58</xdr:row>
      <xdr:rowOff>164080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643089"/>
          <a:ext cx="1270" cy="1465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167907</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112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164080</xdr:rowOff>
    </xdr:from>
    <xdr:to>
      <xdr:col>24</xdr:col>
      <xdr:colOff>152400</xdr:colOff>
      <xdr:row>58</xdr:row>
      <xdr:rowOff>164080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10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17266</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418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796,279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70589</xdr:rowOff>
    </xdr:from>
    <xdr:to>
      <xdr:col>24</xdr:col>
      <xdr:colOff>152400</xdr:colOff>
      <xdr:row>50</xdr:row>
      <xdr:rowOff>70589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643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111426</xdr:rowOff>
    </xdr:from>
    <xdr:to>
      <xdr:col>24</xdr:col>
      <xdr:colOff>63500</xdr:colOff>
      <xdr:row>58</xdr:row>
      <xdr:rowOff>160670</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10055526"/>
          <a:ext cx="838200" cy="49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81659</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854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58782</xdr:rowOff>
    </xdr:from>
    <xdr:to>
      <xdr:col>24</xdr:col>
      <xdr:colOff>114300</xdr:colOff>
      <xdr:row>58</xdr:row>
      <xdr:rowOff>160382</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1000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141146</xdr:rowOff>
    </xdr:from>
    <xdr:to>
      <xdr:col>19</xdr:col>
      <xdr:colOff>177800</xdr:colOff>
      <xdr:row>58</xdr:row>
      <xdr:rowOff>160670</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10085246"/>
          <a:ext cx="889000" cy="19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74782</xdr:rowOff>
    </xdr:from>
    <xdr:to>
      <xdr:col>20</xdr:col>
      <xdr:colOff>38100</xdr:colOff>
      <xdr:row>59</xdr:row>
      <xdr:rowOff>4932</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10018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21459</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79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121062</xdr:rowOff>
    </xdr:from>
    <xdr:to>
      <xdr:col>15</xdr:col>
      <xdr:colOff>50800</xdr:colOff>
      <xdr:row>58</xdr:row>
      <xdr:rowOff>141146</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10065162"/>
          <a:ext cx="889000" cy="20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78960</xdr:rowOff>
    </xdr:from>
    <xdr:to>
      <xdr:col>15</xdr:col>
      <xdr:colOff>101600</xdr:colOff>
      <xdr:row>59</xdr:row>
      <xdr:rowOff>9110</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1002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25637</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79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121062</xdr:rowOff>
    </xdr:from>
    <xdr:to>
      <xdr:col>10</xdr:col>
      <xdr:colOff>114300</xdr:colOff>
      <xdr:row>58</xdr:row>
      <xdr:rowOff>141140</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10065162"/>
          <a:ext cx="889000" cy="20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78742</xdr:rowOff>
    </xdr:from>
    <xdr:to>
      <xdr:col>10</xdr:col>
      <xdr:colOff>165100</xdr:colOff>
      <xdr:row>59</xdr:row>
      <xdr:rowOff>8892</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1002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19</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10115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77306</xdr:rowOff>
    </xdr:from>
    <xdr:to>
      <xdr:col>6</xdr:col>
      <xdr:colOff>38100</xdr:colOff>
      <xdr:row>59</xdr:row>
      <xdr:rowOff>7456</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10021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23983</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796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60626</xdr:rowOff>
    </xdr:from>
    <xdr:to>
      <xdr:col>24</xdr:col>
      <xdr:colOff>114300</xdr:colOff>
      <xdr:row>58</xdr:row>
      <xdr:rowOff>162226</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10004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37209</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98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109870</xdr:rowOff>
    </xdr:from>
    <xdr:to>
      <xdr:col>20</xdr:col>
      <xdr:colOff>38100</xdr:colOff>
      <xdr:row>59</xdr:row>
      <xdr:rowOff>40020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1005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31147</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1014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90346</xdr:rowOff>
    </xdr:from>
    <xdr:to>
      <xdr:col>15</xdr:col>
      <xdr:colOff>101600</xdr:colOff>
      <xdr:row>59</xdr:row>
      <xdr:rowOff>20496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10034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11623</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10127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70262</xdr:rowOff>
    </xdr:from>
    <xdr:to>
      <xdr:col>10</xdr:col>
      <xdr:colOff>165100</xdr:colOff>
      <xdr:row>59</xdr:row>
      <xdr:rowOff>412</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10014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16939</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789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90340</xdr:rowOff>
    </xdr:from>
    <xdr:to>
      <xdr:col>6</xdr:col>
      <xdr:colOff>38100</xdr:colOff>
      <xdr:row>59</xdr:row>
      <xdr:rowOff>20490</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1003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11617</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127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45996</xdr:rowOff>
    </xdr:from>
    <xdr:to>
      <xdr:col>24</xdr:col>
      <xdr:colOff>62865</xdr:colOff>
      <xdr:row>78</xdr:row>
      <xdr:rowOff>84586</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047496"/>
          <a:ext cx="1270" cy="141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88413</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61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84586</xdr:rowOff>
    </xdr:from>
    <xdr:to>
      <xdr:col>24</xdr:col>
      <xdr:colOff>152400</xdr:colOff>
      <xdr:row>78</xdr:row>
      <xdr:rowOff>84586</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5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164123</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822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236,608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45996</xdr:rowOff>
    </xdr:from>
    <xdr:to>
      <xdr:col>24</xdr:col>
      <xdr:colOff>152400</xdr:colOff>
      <xdr:row>70</xdr:row>
      <xdr:rowOff>45996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047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97126</xdr:rowOff>
    </xdr:from>
    <xdr:to>
      <xdr:col>24</xdr:col>
      <xdr:colOff>63500</xdr:colOff>
      <xdr:row>75</xdr:row>
      <xdr:rowOff>150313</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2955876"/>
          <a:ext cx="838200" cy="53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3987</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6912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152560</xdr:rowOff>
    </xdr:from>
    <xdr:to>
      <xdr:col>24</xdr:col>
      <xdr:colOff>114300</xdr:colOff>
      <xdr:row>75</xdr:row>
      <xdr:rowOff>82710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83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97126</xdr:rowOff>
    </xdr:from>
    <xdr:to>
      <xdr:col>19</xdr:col>
      <xdr:colOff>177800</xdr:colOff>
      <xdr:row>75</xdr:row>
      <xdr:rowOff>148180</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955876"/>
          <a:ext cx="889000" cy="51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155401</xdr:rowOff>
    </xdr:from>
    <xdr:to>
      <xdr:col>20</xdr:col>
      <xdr:colOff>38100</xdr:colOff>
      <xdr:row>75</xdr:row>
      <xdr:rowOff>85551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84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102078</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617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148180</xdr:rowOff>
    </xdr:from>
    <xdr:to>
      <xdr:col>15</xdr:col>
      <xdr:colOff>50800</xdr:colOff>
      <xdr:row>76</xdr:row>
      <xdr:rowOff>20317</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006930"/>
          <a:ext cx="889000" cy="43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23608</xdr:rowOff>
    </xdr:from>
    <xdr:to>
      <xdr:col>15</xdr:col>
      <xdr:colOff>101600</xdr:colOff>
      <xdr:row>75</xdr:row>
      <xdr:rowOff>125208</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288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141735</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657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20317</xdr:rowOff>
    </xdr:from>
    <xdr:to>
      <xdr:col>10</xdr:col>
      <xdr:colOff>114300</xdr:colOff>
      <xdr:row>76</xdr:row>
      <xdr:rowOff>117678</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050517"/>
          <a:ext cx="889000" cy="97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151688</xdr:rowOff>
    </xdr:from>
    <xdr:to>
      <xdr:col>10</xdr:col>
      <xdr:colOff>165100</xdr:colOff>
      <xdr:row>76</xdr:row>
      <xdr:rowOff>81838</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010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72965</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103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3186</xdr:rowOff>
    </xdr:from>
    <xdr:to>
      <xdr:col>6</xdr:col>
      <xdr:colOff>38100</xdr:colOff>
      <xdr:row>76</xdr:row>
      <xdr:rowOff>104786</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0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121313</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808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99513</xdr:rowOff>
    </xdr:from>
    <xdr:to>
      <xdr:col>24</xdr:col>
      <xdr:colOff>114300</xdr:colOff>
      <xdr:row>76</xdr:row>
      <xdr:rowOff>29663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95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77940</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936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46326</xdr:rowOff>
    </xdr:from>
    <xdr:to>
      <xdr:col>20</xdr:col>
      <xdr:colOff>38100</xdr:colOff>
      <xdr:row>75</xdr:row>
      <xdr:rowOff>147926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905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139053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997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97380</xdr:rowOff>
    </xdr:from>
    <xdr:to>
      <xdr:col>15</xdr:col>
      <xdr:colOff>101600</xdr:colOff>
      <xdr:row>76</xdr:row>
      <xdr:rowOff>27530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95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18657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048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140967</xdr:rowOff>
    </xdr:from>
    <xdr:to>
      <xdr:col>10</xdr:col>
      <xdr:colOff>165100</xdr:colOff>
      <xdr:row>76</xdr:row>
      <xdr:rowOff>71117</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2999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87644</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774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66878</xdr:rowOff>
    </xdr:from>
    <xdr:to>
      <xdr:col>6</xdr:col>
      <xdr:colOff>38100</xdr:colOff>
      <xdr:row>76</xdr:row>
      <xdr:rowOff>168478</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09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159605</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189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38494</xdr:rowOff>
    </xdr:from>
    <xdr:to>
      <xdr:col>24</xdr:col>
      <xdr:colOff>62865</xdr:colOff>
      <xdr:row>97</xdr:row>
      <xdr:rowOff>168060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68994"/>
          <a:ext cx="1270" cy="1329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437</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0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168060</xdr:rowOff>
    </xdr:from>
    <xdr:to>
      <xdr:col>24</xdr:col>
      <xdr:colOff>152400</xdr:colOff>
      <xdr:row>97</xdr:row>
      <xdr:rowOff>168060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79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156621</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44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121,969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38494</xdr:rowOff>
    </xdr:from>
    <xdr:to>
      <xdr:col>24</xdr:col>
      <xdr:colOff>152400</xdr:colOff>
      <xdr:row>90</xdr:row>
      <xdr:rowOff>38494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68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11100</xdr:rowOff>
    </xdr:from>
    <xdr:to>
      <xdr:col>24</xdr:col>
      <xdr:colOff>63500</xdr:colOff>
      <xdr:row>97</xdr:row>
      <xdr:rowOff>86830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641750"/>
          <a:ext cx="838200" cy="7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81881</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3696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59004</xdr:rowOff>
    </xdr:from>
    <xdr:to>
      <xdr:col>24</xdr:col>
      <xdr:colOff>114300</xdr:colOff>
      <xdr:row>96</xdr:row>
      <xdr:rowOff>160604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51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4496</xdr:rowOff>
    </xdr:from>
    <xdr:to>
      <xdr:col>19</xdr:col>
      <xdr:colOff>177800</xdr:colOff>
      <xdr:row>97</xdr:row>
      <xdr:rowOff>11100</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292246"/>
          <a:ext cx="889000" cy="349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87261</xdr:rowOff>
    </xdr:from>
    <xdr:to>
      <xdr:col>20</xdr:col>
      <xdr:colOff>38100</xdr:colOff>
      <xdr:row>97</xdr:row>
      <xdr:rowOff>17411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546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33938</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321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12294</xdr:rowOff>
    </xdr:from>
    <xdr:to>
      <xdr:col>15</xdr:col>
      <xdr:colOff>50800</xdr:colOff>
      <xdr:row>95</xdr:row>
      <xdr:rowOff>4496</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5957144"/>
          <a:ext cx="889000" cy="335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90843</xdr:rowOff>
    </xdr:from>
    <xdr:to>
      <xdr:col>15</xdr:col>
      <xdr:colOff>101600</xdr:colOff>
      <xdr:row>97</xdr:row>
      <xdr:rowOff>20993</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55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12120</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642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12294</xdr:rowOff>
    </xdr:from>
    <xdr:to>
      <xdr:col>10</xdr:col>
      <xdr:colOff>114300</xdr:colOff>
      <xdr:row>95</xdr:row>
      <xdr:rowOff>34747</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5957144"/>
          <a:ext cx="889000" cy="365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91567</xdr:rowOff>
    </xdr:from>
    <xdr:to>
      <xdr:col>10</xdr:col>
      <xdr:colOff>165100</xdr:colOff>
      <xdr:row>97</xdr:row>
      <xdr:rowOff>21717</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55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12844</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64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102400</xdr:rowOff>
    </xdr:from>
    <xdr:to>
      <xdr:col>6</xdr:col>
      <xdr:colOff>38100</xdr:colOff>
      <xdr:row>97</xdr:row>
      <xdr:rowOff>32550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5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23677</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654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36030</xdr:rowOff>
    </xdr:from>
    <xdr:to>
      <xdr:col>24</xdr:col>
      <xdr:colOff>114300</xdr:colOff>
      <xdr:row>97</xdr:row>
      <xdr:rowOff>137630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66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122407</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581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131750</xdr:rowOff>
    </xdr:from>
    <xdr:to>
      <xdr:col>20</xdr:col>
      <xdr:colOff>38100</xdr:colOff>
      <xdr:row>97</xdr:row>
      <xdr:rowOff>61900</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59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53027</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683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125146</xdr:rowOff>
    </xdr:from>
    <xdr:to>
      <xdr:col>15</xdr:col>
      <xdr:colOff>101600</xdr:colOff>
      <xdr:row>95</xdr:row>
      <xdr:rowOff>55296</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241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71823</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016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132944</xdr:rowOff>
    </xdr:from>
    <xdr:to>
      <xdr:col>10</xdr:col>
      <xdr:colOff>165100</xdr:colOff>
      <xdr:row>93</xdr:row>
      <xdr:rowOff>63094</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5906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91</xdr:row>
      <xdr:rowOff>79621</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568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155397</xdr:rowOff>
    </xdr:from>
    <xdr:to>
      <xdr:col>6</xdr:col>
      <xdr:colOff>38100</xdr:colOff>
      <xdr:row>95</xdr:row>
      <xdr:rowOff>85547</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27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102074</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046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61976</xdr:rowOff>
    </xdr:from>
    <xdr:to>
      <xdr:col>54</xdr:col>
      <xdr:colOff>189865</xdr:colOff>
      <xdr:row>38</xdr:row>
      <xdr:rowOff>133299</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205476"/>
          <a:ext cx="1270" cy="1442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137126</xdr:rowOff>
    </xdr:from>
    <xdr:ext cx="313932"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522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133299</xdr:rowOff>
    </xdr:from>
    <xdr:to>
      <xdr:col>55</xdr:col>
      <xdr:colOff>88900</xdr:colOff>
      <xdr:row>38</xdr:row>
      <xdr:rowOff>133299</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48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8653</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4980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61976</xdr:rowOff>
    </xdr:from>
    <xdr:to>
      <xdr:col>55</xdr:col>
      <xdr:colOff>88900</xdr:colOff>
      <xdr:row>30</xdr:row>
      <xdr:rowOff>61976</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205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82093</xdr:rowOff>
    </xdr:from>
    <xdr:to>
      <xdr:col>55</xdr:col>
      <xdr:colOff>0</xdr:colOff>
      <xdr:row>38</xdr:row>
      <xdr:rowOff>88036</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597193"/>
          <a:ext cx="838200" cy="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74744</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0754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51867</xdr:rowOff>
    </xdr:from>
    <xdr:to>
      <xdr:col>55</xdr:col>
      <xdr:colOff>50800</xdr:colOff>
      <xdr:row>36</xdr:row>
      <xdr:rowOff>153467</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224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77064</xdr:rowOff>
    </xdr:from>
    <xdr:to>
      <xdr:col>50</xdr:col>
      <xdr:colOff>114300</xdr:colOff>
      <xdr:row>38</xdr:row>
      <xdr:rowOff>82093</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592164"/>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167996</xdr:rowOff>
    </xdr:from>
    <xdr:to>
      <xdr:col>50</xdr:col>
      <xdr:colOff>165100</xdr:colOff>
      <xdr:row>36</xdr:row>
      <xdr:rowOff>98146</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16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34</xdr:row>
      <xdr:rowOff>114673</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5943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77064</xdr:rowOff>
    </xdr:from>
    <xdr:to>
      <xdr:col>45</xdr:col>
      <xdr:colOff>177800</xdr:colOff>
      <xdr:row>38</xdr:row>
      <xdr:rowOff>86664</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7861300" y="6592164"/>
          <a:ext cx="889000" cy="9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18948</xdr:rowOff>
    </xdr:from>
    <xdr:to>
      <xdr:col>46</xdr:col>
      <xdr:colOff>38100</xdr:colOff>
      <xdr:row>36</xdr:row>
      <xdr:rowOff>120548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191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137075</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59663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164388</xdr:rowOff>
    </xdr:from>
    <xdr:to>
      <xdr:col>41</xdr:col>
      <xdr:colOff>50800</xdr:colOff>
      <xdr:row>38</xdr:row>
      <xdr:rowOff>86664</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508038"/>
          <a:ext cx="889000" cy="9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158852</xdr:rowOff>
    </xdr:from>
    <xdr:to>
      <xdr:col>41</xdr:col>
      <xdr:colOff>101600</xdr:colOff>
      <xdr:row>36</xdr:row>
      <xdr:rowOff>89002</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15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105529</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5934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148793</xdr:rowOff>
    </xdr:from>
    <xdr:to>
      <xdr:col>36</xdr:col>
      <xdr:colOff>165100</xdr:colOff>
      <xdr:row>34</xdr:row>
      <xdr:rowOff>78943</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58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95470</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37428" y="5581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37236</xdr:rowOff>
    </xdr:from>
    <xdr:to>
      <xdr:col>55</xdr:col>
      <xdr:colOff>50800</xdr:colOff>
      <xdr:row>38</xdr:row>
      <xdr:rowOff>138836</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55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123613</xdr:rowOff>
    </xdr:from>
    <xdr:ext cx="378565"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4672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31293</xdr:rowOff>
    </xdr:from>
    <xdr:to>
      <xdr:col>50</xdr:col>
      <xdr:colOff>165100</xdr:colOff>
      <xdr:row>38</xdr:row>
      <xdr:rowOff>132893</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54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124020</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50017" y="66391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26264</xdr:rowOff>
    </xdr:from>
    <xdr:to>
      <xdr:col>46</xdr:col>
      <xdr:colOff>38100</xdr:colOff>
      <xdr:row>38</xdr:row>
      <xdr:rowOff>127864</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54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118991</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61017" y="66340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35864</xdr:rowOff>
    </xdr:from>
    <xdr:to>
      <xdr:col>41</xdr:col>
      <xdr:colOff>101600</xdr:colOff>
      <xdr:row>38</xdr:row>
      <xdr:rowOff>137464</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55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128591</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72017" y="66436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113589</xdr:rowOff>
    </xdr:from>
    <xdr:to>
      <xdr:col>36</xdr:col>
      <xdr:colOff>165100</xdr:colOff>
      <xdr:row>38</xdr:row>
      <xdr:rowOff>43738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45723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34865</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83017" y="65499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79258</xdr:rowOff>
    </xdr:from>
    <xdr:to>
      <xdr:col>54</xdr:col>
      <xdr:colOff>189865</xdr:colOff>
      <xdr:row>58</xdr:row>
      <xdr:rowOff>137963</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651758"/>
          <a:ext cx="1270" cy="1430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141790</xdr:rowOff>
    </xdr:from>
    <xdr:ext cx="313932"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0858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137963</xdr:rowOff>
    </xdr:from>
    <xdr:to>
      <xdr:col>55</xdr:col>
      <xdr:colOff>88900</xdr:colOff>
      <xdr:row>58</xdr:row>
      <xdr:rowOff>137963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082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25935</xdr:rowOff>
    </xdr:from>
    <xdr:ext cx="534377"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426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79258</xdr:rowOff>
    </xdr:from>
    <xdr:to>
      <xdr:col>55</xdr:col>
      <xdr:colOff>88900</xdr:colOff>
      <xdr:row>50</xdr:row>
      <xdr:rowOff>79258</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65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117206</xdr:rowOff>
    </xdr:from>
    <xdr:to>
      <xdr:col>55</xdr:col>
      <xdr:colOff>0</xdr:colOff>
      <xdr:row>58</xdr:row>
      <xdr:rowOff>119080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9639300" y="10061306"/>
          <a:ext cx="838200" cy="1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101536</xdr:rowOff>
    </xdr:from>
    <xdr:ext cx="469744"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7027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78659</xdr:rowOff>
    </xdr:from>
    <xdr:to>
      <xdr:col>55</xdr:col>
      <xdr:colOff>50800</xdr:colOff>
      <xdr:row>58</xdr:row>
      <xdr:rowOff>8809</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851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119080</xdr:rowOff>
    </xdr:from>
    <xdr:to>
      <xdr:col>50</xdr:col>
      <xdr:colOff>114300</xdr:colOff>
      <xdr:row>58</xdr:row>
      <xdr:rowOff>120543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8750300" y="10063180"/>
          <a:ext cx="889000" cy="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58679</xdr:rowOff>
    </xdr:from>
    <xdr:to>
      <xdr:col>50</xdr:col>
      <xdr:colOff>165100</xdr:colOff>
      <xdr:row>57</xdr:row>
      <xdr:rowOff>160279</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83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5356</xdr:rowOff>
    </xdr:from>
    <xdr:ext cx="469744"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404428" y="9606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119400</xdr:rowOff>
    </xdr:from>
    <xdr:to>
      <xdr:col>45</xdr:col>
      <xdr:colOff>177800</xdr:colOff>
      <xdr:row>58</xdr:row>
      <xdr:rowOff>120543</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7861300" y="10063500"/>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77881</xdr:rowOff>
    </xdr:from>
    <xdr:to>
      <xdr:col>46</xdr:col>
      <xdr:colOff>38100</xdr:colOff>
      <xdr:row>58</xdr:row>
      <xdr:rowOff>8031</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850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24558</xdr:rowOff>
    </xdr:from>
    <xdr:ext cx="469744"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515428" y="9625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109159</xdr:rowOff>
    </xdr:from>
    <xdr:to>
      <xdr:col>41</xdr:col>
      <xdr:colOff>50800</xdr:colOff>
      <xdr:row>58</xdr:row>
      <xdr:rowOff>119400</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6972300" y="10053259"/>
          <a:ext cx="889000" cy="10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107188</xdr:rowOff>
    </xdr:from>
    <xdr:to>
      <xdr:col>41</xdr:col>
      <xdr:colOff>101600</xdr:colOff>
      <xdr:row>58</xdr:row>
      <xdr:rowOff>37338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87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53865</xdr:rowOff>
    </xdr:from>
    <xdr:ext cx="469744"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26428" y="9655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50953</xdr:rowOff>
    </xdr:from>
    <xdr:to>
      <xdr:col>36</xdr:col>
      <xdr:colOff>165100</xdr:colOff>
      <xdr:row>56</xdr:row>
      <xdr:rowOff>152553</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65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169080</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37428" y="9427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66406</xdr:rowOff>
    </xdr:from>
    <xdr:to>
      <xdr:col>55</xdr:col>
      <xdr:colOff>50800</xdr:colOff>
      <xdr:row>58</xdr:row>
      <xdr:rowOff>168006</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10010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152783</xdr:rowOff>
    </xdr:from>
    <xdr:ext cx="378565"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9254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68280</xdr:rowOff>
    </xdr:from>
    <xdr:to>
      <xdr:col>50</xdr:col>
      <xdr:colOff>165100</xdr:colOff>
      <xdr:row>58</xdr:row>
      <xdr:rowOff>169880</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1001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161007</xdr:rowOff>
    </xdr:from>
    <xdr:ext cx="378565"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450017" y="101051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69743</xdr:rowOff>
    </xdr:from>
    <xdr:to>
      <xdr:col>46</xdr:col>
      <xdr:colOff>38100</xdr:colOff>
      <xdr:row>58</xdr:row>
      <xdr:rowOff>171343</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1001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162470</xdr:rowOff>
    </xdr:from>
    <xdr:ext cx="378565"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61017" y="101065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68600</xdr:rowOff>
    </xdr:from>
    <xdr:to>
      <xdr:col>41</xdr:col>
      <xdr:colOff>101600</xdr:colOff>
      <xdr:row>58</xdr:row>
      <xdr:rowOff>170200</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1001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161327</xdr:rowOff>
    </xdr:from>
    <xdr:ext cx="378565"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72017" y="10105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58359</xdr:rowOff>
    </xdr:from>
    <xdr:to>
      <xdr:col>36</xdr:col>
      <xdr:colOff>165100</xdr:colOff>
      <xdr:row>58</xdr:row>
      <xdr:rowOff>159959</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10002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151086</xdr:rowOff>
    </xdr:from>
    <xdr:ext cx="378565"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83017" y="100951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53518</xdr:rowOff>
    </xdr:from>
    <xdr:to>
      <xdr:col>54</xdr:col>
      <xdr:colOff>189865</xdr:colOff>
      <xdr:row>79</xdr:row>
      <xdr:rowOff>80688</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055018"/>
          <a:ext cx="1270" cy="1570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84515</xdr:rowOff>
    </xdr:from>
    <xdr:ext cx="378565"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629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80688</xdr:rowOff>
    </xdr:from>
    <xdr:to>
      <xdr:col>55</xdr:col>
      <xdr:colOff>88900</xdr:colOff>
      <xdr:row>79</xdr:row>
      <xdr:rowOff>80688</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625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195</xdr:rowOff>
    </xdr:from>
    <xdr:ext cx="534377"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830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48,639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53518</xdr:rowOff>
    </xdr:from>
    <xdr:to>
      <xdr:col>55</xdr:col>
      <xdr:colOff>88900</xdr:colOff>
      <xdr:row>70</xdr:row>
      <xdr:rowOff>53518</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055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64328</xdr:rowOff>
    </xdr:from>
    <xdr:to>
      <xdr:col>55</xdr:col>
      <xdr:colOff>0</xdr:colOff>
      <xdr:row>79</xdr:row>
      <xdr:rowOff>65895</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9639300" y="13608878"/>
          <a:ext cx="838200" cy="1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24190</xdr:rowOff>
    </xdr:from>
    <xdr:ext cx="469744"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2258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1313</xdr:rowOff>
    </xdr:from>
    <xdr:to>
      <xdr:col>55</xdr:col>
      <xdr:colOff>50800</xdr:colOff>
      <xdr:row>78</xdr:row>
      <xdr:rowOff>102913</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37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46791</xdr:rowOff>
    </xdr:from>
    <xdr:to>
      <xdr:col>50</xdr:col>
      <xdr:colOff>114300</xdr:colOff>
      <xdr:row>79</xdr:row>
      <xdr:rowOff>64328</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8750300" y="13591341"/>
          <a:ext cx="889000" cy="17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142229</xdr:rowOff>
    </xdr:from>
    <xdr:to>
      <xdr:col>50</xdr:col>
      <xdr:colOff>165100</xdr:colOff>
      <xdr:row>78</xdr:row>
      <xdr:rowOff>72379</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343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88906</xdr:rowOff>
    </xdr:from>
    <xdr:ext cx="469744"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404428" y="13119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21513</xdr:rowOff>
    </xdr:from>
    <xdr:to>
      <xdr:col>45</xdr:col>
      <xdr:colOff>177800</xdr:colOff>
      <xdr:row>79</xdr:row>
      <xdr:rowOff>46791</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7861300" y="13566063"/>
          <a:ext cx="889000" cy="25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9674</xdr:rowOff>
    </xdr:from>
    <xdr:to>
      <xdr:col>46</xdr:col>
      <xdr:colOff>38100</xdr:colOff>
      <xdr:row>78</xdr:row>
      <xdr:rowOff>111274</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38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127801</xdr:rowOff>
    </xdr:from>
    <xdr:ext cx="469744"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515428" y="13158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21513</xdr:rowOff>
    </xdr:from>
    <xdr:to>
      <xdr:col>41</xdr:col>
      <xdr:colOff>50800</xdr:colOff>
      <xdr:row>79</xdr:row>
      <xdr:rowOff>57077</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3566063"/>
          <a:ext cx="889000" cy="35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11633</xdr:rowOff>
    </xdr:from>
    <xdr:to>
      <xdr:col>41</xdr:col>
      <xdr:colOff>101600</xdr:colOff>
      <xdr:row>78</xdr:row>
      <xdr:rowOff>113233</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38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129760</xdr:rowOff>
    </xdr:from>
    <xdr:ext cx="469744"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26428" y="13159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119859</xdr:rowOff>
    </xdr:from>
    <xdr:to>
      <xdr:col>36</xdr:col>
      <xdr:colOff>165100</xdr:colOff>
      <xdr:row>78</xdr:row>
      <xdr:rowOff>50009</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321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66536</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37428" y="13096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15095</xdr:rowOff>
    </xdr:from>
    <xdr:to>
      <xdr:col>55</xdr:col>
      <xdr:colOff>50800</xdr:colOff>
      <xdr:row>79</xdr:row>
      <xdr:rowOff>116695</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559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101472</xdr:rowOff>
    </xdr:from>
    <xdr:ext cx="469744"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474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13528</xdr:rowOff>
    </xdr:from>
    <xdr:to>
      <xdr:col>50</xdr:col>
      <xdr:colOff>165100</xdr:colOff>
      <xdr:row>79</xdr:row>
      <xdr:rowOff>115128</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558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106255</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404428" y="13650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167441</xdr:rowOff>
    </xdr:from>
    <xdr:to>
      <xdr:col>46</xdr:col>
      <xdr:colOff>38100</xdr:colOff>
      <xdr:row>79</xdr:row>
      <xdr:rowOff>97591</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540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88718</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515428" y="13633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142163</xdr:rowOff>
    </xdr:from>
    <xdr:to>
      <xdr:col>41</xdr:col>
      <xdr:colOff>101600</xdr:colOff>
      <xdr:row>79</xdr:row>
      <xdr:rowOff>72313</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51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63440</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626428" y="13607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6277</xdr:rowOff>
    </xdr:from>
    <xdr:to>
      <xdr:col>36</xdr:col>
      <xdr:colOff>165100</xdr:colOff>
      <xdr:row>79</xdr:row>
      <xdr:rowOff>107877</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550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99004</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37428" y="1364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52386</xdr:rowOff>
    </xdr:from>
    <xdr:to>
      <xdr:col>54</xdr:col>
      <xdr:colOff>189865</xdr:colOff>
      <xdr:row>98</xdr:row>
      <xdr:rowOff>57981</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654336"/>
          <a:ext cx="1270" cy="1205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61808</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863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57981</xdr:rowOff>
    </xdr:from>
    <xdr:to>
      <xdr:col>55</xdr:col>
      <xdr:colOff>88900</xdr:colOff>
      <xdr:row>98</xdr:row>
      <xdr:rowOff>57981</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860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170513</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429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130,271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52386</xdr:rowOff>
    </xdr:from>
    <xdr:to>
      <xdr:col>55</xdr:col>
      <xdr:colOff>88900</xdr:colOff>
      <xdr:row>91</xdr:row>
      <xdr:rowOff>52386</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654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36895</xdr:rowOff>
    </xdr:from>
    <xdr:to>
      <xdr:col>55</xdr:col>
      <xdr:colOff>0</xdr:colOff>
      <xdr:row>97</xdr:row>
      <xdr:rowOff>114195</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9639300" y="16667545"/>
          <a:ext cx="838200" cy="77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162961</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4507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140084</xdr:rowOff>
    </xdr:from>
    <xdr:to>
      <xdr:col>55</xdr:col>
      <xdr:colOff>50800</xdr:colOff>
      <xdr:row>97</xdr:row>
      <xdr:rowOff>70234</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59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36895</xdr:rowOff>
    </xdr:from>
    <xdr:to>
      <xdr:col>50</xdr:col>
      <xdr:colOff>114300</xdr:colOff>
      <xdr:row>97</xdr:row>
      <xdr:rowOff>137675</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8750300" y="16667545"/>
          <a:ext cx="889000" cy="100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167549</xdr:rowOff>
    </xdr:from>
    <xdr:to>
      <xdr:col>50</xdr:col>
      <xdr:colOff>165100</xdr:colOff>
      <xdr:row>97</xdr:row>
      <xdr:rowOff>97699</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62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88826</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719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102732</xdr:rowOff>
    </xdr:from>
    <xdr:to>
      <xdr:col>45</xdr:col>
      <xdr:colOff>177800</xdr:colOff>
      <xdr:row>97</xdr:row>
      <xdr:rowOff>137675</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7861300" y="16733382"/>
          <a:ext cx="889000" cy="3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168278</xdr:rowOff>
    </xdr:from>
    <xdr:to>
      <xdr:col>46</xdr:col>
      <xdr:colOff>38100</xdr:colOff>
      <xdr:row>97</xdr:row>
      <xdr:rowOff>98428</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62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114955</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40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102732</xdr:rowOff>
    </xdr:from>
    <xdr:to>
      <xdr:col>41</xdr:col>
      <xdr:colOff>50800</xdr:colOff>
      <xdr:row>98</xdr:row>
      <xdr:rowOff>1299</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6972300" y="16733382"/>
          <a:ext cx="889000" cy="70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2141</xdr:rowOff>
    </xdr:from>
    <xdr:to>
      <xdr:col>41</xdr:col>
      <xdr:colOff>101600</xdr:colOff>
      <xdr:row>97</xdr:row>
      <xdr:rowOff>103741</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632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120268</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408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118476</xdr:rowOff>
    </xdr:from>
    <xdr:to>
      <xdr:col>36</xdr:col>
      <xdr:colOff>165100</xdr:colOff>
      <xdr:row>97</xdr:row>
      <xdr:rowOff>48626</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577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65153</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352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63395</xdr:rowOff>
    </xdr:from>
    <xdr:to>
      <xdr:col>55</xdr:col>
      <xdr:colOff>50800</xdr:colOff>
      <xdr:row>97</xdr:row>
      <xdr:rowOff>164995</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69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149772</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608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157545</xdr:rowOff>
    </xdr:from>
    <xdr:to>
      <xdr:col>50</xdr:col>
      <xdr:colOff>165100</xdr:colOff>
      <xdr:row>97</xdr:row>
      <xdr:rowOff>87695</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61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104222</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391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86875</xdr:rowOff>
    </xdr:from>
    <xdr:to>
      <xdr:col>46</xdr:col>
      <xdr:colOff>38100</xdr:colOff>
      <xdr:row>98</xdr:row>
      <xdr:rowOff>17025</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717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8152</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810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51932</xdr:rowOff>
    </xdr:from>
    <xdr:to>
      <xdr:col>41</xdr:col>
      <xdr:colOff>101600</xdr:colOff>
      <xdr:row>97</xdr:row>
      <xdr:rowOff>153532</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68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144659</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77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121949</xdr:rowOff>
    </xdr:from>
    <xdr:to>
      <xdr:col>36</xdr:col>
      <xdr:colOff>165100</xdr:colOff>
      <xdr:row>98</xdr:row>
      <xdr:rowOff>52099</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75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43226</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845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101854</xdr:rowOff>
    </xdr:from>
    <xdr:to>
      <xdr:col>85</xdr:col>
      <xdr:colOff>126364</xdr:colOff>
      <xdr:row>39</xdr:row>
      <xdr:rowOff>110617</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245354"/>
          <a:ext cx="1269" cy="155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114444</xdr:rowOff>
    </xdr:from>
    <xdr:ext cx="469744"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800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110617</xdr:rowOff>
    </xdr:from>
    <xdr:to>
      <xdr:col>86</xdr:col>
      <xdr:colOff>25400</xdr:colOff>
      <xdr:row>39</xdr:row>
      <xdr:rowOff>110617</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797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48531</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020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20,698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101854</xdr:rowOff>
    </xdr:from>
    <xdr:to>
      <xdr:col>86</xdr:col>
      <xdr:colOff>25400</xdr:colOff>
      <xdr:row>30</xdr:row>
      <xdr:rowOff>101854</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245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126746</xdr:rowOff>
    </xdr:from>
    <xdr:to>
      <xdr:col>85</xdr:col>
      <xdr:colOff>127000</xdr:colOff>
      <xdr:row>37</xdr:row>
      <xdr:rowOff>82550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5481300" y="6298946"/>
          <a:ext cx="838200" cy="127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106570</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59358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83693</xdr:rowOff>
    </xdr:from>
    <xdr:to>
      <xdr:col>85</xdr:col>
      <xdr:colOff>177800</xdr:colOff>
      <xdr:row>36</xdr:row>
      <xdr:rowOff>13843</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08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52451</xdr:rowOff>
    </xdr:from>
    <xdr:to>
      <xdr:col>81</xdr:col>
      <xdr:colOff>50800</xdr:colOff>
      <xdr:row>37</xdr:row>
      <xdr:rowOff>82550</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4592300" y="6396101"/>
          <a:ext cx="889000" cy="3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95885</xdr:rowOff>
    </xdr:from>
    <xdr:to>
      <xdr:col>81</xdr:col>
      <xdr:colOff>101600</xdr:colOff>
      <xdr:row>36</xdr:row>
      <xdr:rowOff>26035</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09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42562</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587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15494</xdr:rowOff>
    </xdr:from>
    <xdr:to>
      <xdr:col>76</xdr:col>
      <xdr:colOff>114300</xdr:colOff>
      <xdr:row>37</xdr:row>
      <xdr:rowOff>52451</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3703300" y="6187694"/>
          <a:ext cx="889000" cy="208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102997</xdr:rowOff>
    </xdr:from>
    <xdr:to>
      <xdr:col>76</xdr:col>
      <xdr:colOff>165100</xdr:colOff>
      <xdr:row>36</xdr:row>
      <xdr:rowOff>33147</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10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49674</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587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101854</xdr:rowOff>
    </xdr:from>
    <xdr:to>
      <xdr:col>71</xdr:col>
      <xdr:colOff>177800</xdr:colOff>
      <xdr:row>36</xdr:row>
      <xdr:rowOff>15494</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2814300" y="6102604"/>
          <a:ext cx="889000" cy="85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42418</xdr:rowOff>
    </xdr:from>
    <xdr:to>
      <xdr:col>72</xdr:col>
      <xdr:colOff>38100</xdr:colOff>
      <xdr:row>34</xdr:row>
      <xdr:rowOff>144018</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587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160545</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564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126111</xdr:rowOff>
    </xdr:from>
    <xdr:to>
      <xdr:col>67</xdr:col>
      <xdr:colOff>101600</xdr:colOff>
      <xdr:row>35</xdr:row>
      <xdr:rowOff>56261</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5955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72788</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5730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75946</xdr:rowOff>
    </xdr:from>
    <xdr:to>
      <xdr:col>85</xdr:col>
      <xdr:colOff>177800</xdr:colOff>
      <xdr:row>37</xdr:row>
      <xdr:rowOff>6096</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24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54373</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226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31750</xdr:rowOff>
    </xdr:from>
    <xdr:to>
      <xdr:col>81</xdr:col>
      <xdr:colOff>101600</xdr:colOff>
      <xdr:row>37</xdr:row>
      <xdr:rowOff>133350</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37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124477</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46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1651</xdr:rowOff>
    </xdr:from>
    <xdr:to>
      <xdr:col>76</xdr:col>
      <xdr:colOff>165100</xdr:colOff>
      <xdr:row>37</xdr:row>
      <xdr:rowOff>103251</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345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94378</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6438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136144</xdr:rowOff>
    </xdr:from>
    <xdr:to>
      <xdr:col>72</xdr:col>
      <xdr:colOff>38100</xdr:colOff>
      <xdr:row>36</xdr:row>
      <xdr:rowOff>66294</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136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57421</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229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51054</xdr:rowOff>
    </xdr:from>
    <xdr:to>
      <xdr:col>67</xdr:col>
      <xdr:colOff>101600</xdr:colOff>
      <xdr:row>35</xdr:row>
      <xdr:rowOff>152654</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143781</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614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100076</xdr:rowOff>
    </xdr:from>
    <xdr:to>
      <xdr:col>85</xdr:col>
      <xdr:colOff>126364</xdr:colOff>
      <xdr:row>58</xdr:row>
      <xdr:rowOff>153550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672576"/>
          <a:ext cx="1269" cy="1425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157377</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1010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153550</xdr:rowOff>
    </xdr:from>
    <xdr:to>
      <xdr:col>86</xdr:col>
      <xdr:colOff>25400</xdr:colOff>
      <xdr:row>58</xdr:row>
      <xdr:rowOff>153550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1009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46753</xdr:rowOff>
    </xdr:from>
    <xdr:ext cx="534377"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447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98,080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100076</xdr:rowOff>
    </xdr:from>
    <xdr:to>
      <xdr:col>86</xdr:col>
      <xdr:colOff>25400</xdr:colOff>
      <xdr:row>50</xdr:row>
      <xdr:rowOff>100076</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672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66853</xdr:rowOff>
    </xdr:from>
    <xdr:to>
      <xdr:col>85</xdr:col>
      <xdr:colOff>127000</xdr:colOff>
      <xdr:row>56</xdr:row>
      <xdr:rowOff>144500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5481300" y="9668053"/>
          <a:ext cx="838200" cy="77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110647</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7118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132220</xdr:rowOff>
    </xdr:from>
    <xdr:to>
      <xdr:col>85</xdr:col>
      <xdr:colOff>177800</xdr:colOff>
      <xdr:row>57</xdr:row>
      <xdr:rowOff>62370</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73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144500</xdr:rowOff>
    </xdr:from>
    <xdr:to>
      <xdr:col>81</xdr:col>
      <xdr:colOff>50800</xdr:colOff>
      <xdr:row>57</xdr:row>
      <xdr:rowOff>883</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4592300" y="9745700"/>
          <a:ext cx="889000" cy="27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119037</xdr:rowOff>
    </xdr:from>
    <xdr:to>
      <xdr:col>81</xdr:col>
      <xdr:colOff>101600</xdr:colOff>
      <xdr:row>57</xdr:row>
      <xdr:rowOff>49187</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72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40314</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81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119812</xdr:rowOff>
    </xdr:from>
    <xdr:to>
      <xdr:col>76</xdr:col>
      <xdr:colOff>114300</xdr:colOff>
      <xdr:row>57</xdr:row>
      <xdr:rowOff>883</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3703300" y="9378112"/>
          <a:ext cx="889000" cy="395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151746</xdr:rowOff>
    </xdr:from>
    <xdr:to>
      <xdr:col>76</xdr:col>
      <xdr:colOff>165100</xdr:colOff>
      <xdr:row>57</xdr:row>
      <xdr:rowOff>81896</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75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73023</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845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119812</xdr:rowOff>
    </xdr:from>
    <xdr:to>
      <xdr:col>71</xdr:col>
      <xdr:colOff>177800</xdr:colOff>
      <xdr:row>56</xdr:row>
      <xdr:rowOff>57766</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2814300" y="9378112"/>
          <a:ext cx="889000" cy="280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88367</xdr:rowOff>
    </xdr:from>
    <xdr:to>
      <xdr:col>72</xdr:col>
      <xdr:colOff>38100</xdr:colOff>
      <xdr:row>57</xdr:row>
      <xdr:rowOff>18517</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689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9644</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78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23825</xdr:rowOff>
    </xdr:from>
    <xdr:to>
      <xdr:col>67</xdr:col>
      <xdr:colOff>101600</xdr:colOff>
      <xdr:row>56</xdr:row>
      <xdr:rowOff>125425</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6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116552</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71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16053</xdr:rowOff>
    </xdr:from>
    <xdr:to>
      <xdr:col>85</xdr:col>
      <xdr:colOff>177800</xdr:colOff>
      <xdr:row>56</xdr:row>
      <xdr:rowOff>117653</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61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38930</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46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93700</xdr:rowOff>
    </xdr:from>
    <xdr:to>
      <xdr:col>81</xdr:col>
      <xdr:colOff>101600</xdr:colOff>
      <xdr:row>57</xdr:row>
      <xdr:rowOff>23850</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6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40377</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947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121533</xdr:rowOff>
    </xdr:from>
    <xdr:to>
      <xdr:col>76</xdr:col>
      <xdr:colOff>165100</xdr:colOff>
      <xdr:row>57</xdr:row>
      <xdr:rowOff>51683</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722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68210</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949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69012</xdr:rowOff>
    </xdr:from>
    <xdr:to>
      <xdr:col>72</xdr:col>
      <xdr:colOff>38100</xdr:colOff>
      <xdr:row>54</xdr:row>
      <xdr:rowOff>170612</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32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15689</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9102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6966</xdr:rowOff>
    </xdr:from>
    <xdr:to>
      <xdr:col>67</xdr:col>
      <xdr:colOff>101600</xdr:colOff>
      <xdr:row>56</xdr:row>
      <xdr:rowOff>108566</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60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125093</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9383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110058</xdr:rowOff>
    </xdr:from>
    <xdr:to>
      <xdr:col>85</xdr:col>
      <xdr:colOff>126364</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111558"/>
          <a:ext cx="1269" cy="1477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56735</xdr:rowOff>
    </xdr:from>
    <xdr:ext cx="534377"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188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110058</xdr:rowOff>
    </xdr:from>
    <xdr:to>
      <xdr:col>86</xdr:col>
      <xdr:colOff>25400</xdr:colOff>
      <xdr:row>70</xdr:row>
      <xdr:rowOff>110058</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111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6578</xdr:rowOff>
    </xdr:from>
    <xdr:to>
      <xdr:col>85</xdr:col>
      <xdr:colOff>127000</xdr:colOff>
      <xdr:row>79</xdr:row>
      <xdr:rowOff>13133</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5481300" y="13551128"/>
          <a:ext cx="838200" cy="6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80687</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2823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57810</xdr:rowOff>
    </xdr:from>
    <xdr:to>
      <xdr:col>85</xdr:col>
      <xdr:colOff>177800</xdr:colOff>
      <xdr:row>78</xdr:row>
      <xdr:rowOff>159410</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43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13133</xdr:rowOff>
    </xdr:from>
    <xdr:to>
      <xdr:col>81</xdr:col>
      <xdr:colOff>50800</xdr:colOff>
      <xdr:row>79</xdr:row>
      <xdr:rowOff>44450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4592300" y="13557683"/>
          <a:ext cx="889000" cy="31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127991</xdr:rowOff>
    </xdr:from>
    <xdr:to>
      <xdr:col>81</xdr:col>
      <xdr:colOff>101600</xdr:colOff>
      <xdr:row>79</xdr:row>
      <xdr:rowOff>58141</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501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74668</xdr:rowOff>
    </xdr:from>
    <xdr:ext cx="378565"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2017" y="13276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123037</xdr:rowOff>
    </xdr:from>
    <xdr:to>
      <xdr:col>76</xdr:col>
      <xdr:colOff>165100</xdr:colOff>
      <xdr:row>79</xdr:row>
      <xdr:rowOff>53187</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496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69714</xdr:rowOff>
    </xdr:from>
    <xdr:ext cx="378565"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3017" y="13271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128752</xdr:rowOff>
    </xdr:from>
    <xdr:to>
      <xdr:col>72</xdr:col>
      <xdr:colOff>38100</xdr:colOff>
      <xdr:row>79</xdr:row>
      <xdr:rowOff>58902</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50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75429</xdr:rowOff>
    </xdr:from>
    <xdr:ext cx="378565"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14017" y="13277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112751</xdr:rowOff>
    </xdr:from>
    <xdr:to>
      <xdr:col>67</xdr:col>
      <xdr:colOff>101600</xdr:colOff>
      <xdr:row>79</xdr:row>
      <xdr:rowOff>42901</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48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59428</xdr:rowOff>
    </xdr:from>
    <xdr:ext cx="378565"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5017" y="13261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127228</xdr:rowOff>
    </xdr:from>
    <xdr:to>
      <xdr:col>85</xdr:col>
      <xdr:colOff>177800</xdr:colOff>
      <xdr:row>79</xdr:row>
      <xdr:rowOff>57378</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50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42155</xdr:rowOff>
    </xdr:from>
    <xdr:ext cx="378565"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4152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133783</xdr:rowOff>
    </xdr:from>
    <xdr:to>
      <xdr:col>81</xdr:col>
      <xdr:colOff>101600</xdr:colOff>
      <xdr:row>79</xdr:row>
      <xdr:rowOff>63933</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506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55060</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92017" y="135996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96095</xdr:rowOff>
    </xdr:from>
    <xdr:to>
      <xdr:col>85</xdr:col>
      <xdr:colOff>126364</xdr:colOff>
      <xdr:row>97</xdr:row>
      <xdr:rowOff>147358</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526595"/>
          <a:ext cx="1269" cy="1251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151185</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781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147358</xdr:rowOff>
    </xdr:from>
    <xdr:to>
      <xdr:col>86</xdr:col>
      <xdr:colOff>25400</xdr:colOff>
      <xdr:row>97</xdr:row>
      <xdr:rowOff>147358</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778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42772</xdr:rowOff>
    </xdr:from>
    <xdr:ext cx="534377"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30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78,289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96095</xdr:rowOff>
    </xdr:from>
    <xdr:to>
      <xdr:col>86</xdr:col>
      <xdr:colOff>25400</xdr:colOff>
      <xdr:row>90</xdr:row>
      <xdr:rowOff>96095</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52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88570</xdr:rowOff>
    </xdr:from>
    <xdr:to>
      <xdr:col>85</xdr:col>
      <xdr:colOff>127000</xdr:colOff>
      <xdr:row>95</xdr:row>
      <xdr:rowOff>108038</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376320"/>
          <a:ext cx="838200" cy="19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33723</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321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55296</xdr:rowOff>
    </xdr:from>
    <xdr:to>
      <xdr:col>85</xdr:col>
      <xdr:colOff>177800</xdr:colOff>
      <xdr:row>95</xdr:row>
      <xdr:rowOff>156896</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34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108038</xdr:rowOff>
    </xdr:from>
    <xdr:to>
      <xdr:col>81</xdr:col>
      <xdr:colOff>50800</xdr:colOff>
      <xdr:row>95</xdr:row>
      <xdr:rowOff>159759</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395788"/>
          <a:ext cx="889000" cy="51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41370</xdr:rowOff>
    </xdr:from>
    <xdr:to>
      <xdr:col>81</xdr:col>
      <xdr:colOff>101600</xdr:colOff>
      <xdr:row>95</xdr:row>
      <xdr:rowOff>142970</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3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159497</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104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159759</xdr:rowOff>
    </xdr:from>
    <xdr:to>
      <xdr:col>76</xdr:col>
      <xdr:colOff>114300</xdr:colOff>
      <xdr:row>96</xdr:row>
      <xdr:rowOff>13779</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447509"/>
          <a:ext cx="889000" cy="25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15844</xdr:rowOff>
    </xdr:from>
    <xdr:to>
      <xdr:col>76</xdr:col>
      <xdr:colOff>165100</xdr:colOff>
      <xdr:row>95</xdr:row>
      <xdr:rowOff>117444</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303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133971</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078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13779</xdr:rowOff>
    </xdr:from>
    <xdr:to>
      <xdr:col>71</xdr:col>
      <xdr:colOff>177800</xdr:colOff>
      <xdr:row>96</xdr:row>
      <xdr:rowOff>99943</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2814300" y="16472979"/>
          <a:ext cx="889000" cy="86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61658</xdr:rowOff>
    </xdr:from>
    <xdr:to>
      <xdr:col>72</xdr:col>
      <xdr:colOff>38100</xdr:colOff>
      <xdr:row>95</xdr:row>
      <xdr:rowOff>163258</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349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8335</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12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116618</xdr:rowOff>
    </xdr:from>
    <xdr:to>
      <xdr:col>67</xdr:col>
      <xdr:colOff>101600</xdr:colOff>
      <xdr:row>95</xdr:row>
      <xdr:rowOff>46768</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23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63295</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008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37770</xdr:rowOff>
    </xdr:from>
    <xdr:to>
      <xdr:col>85</xdr:col>
      <xdr:colOff>177800</xdr:colOff>
      <xdr:row>95</xdr:row>
      <xdr:rowOff>139370</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32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60647</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17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57238</xdr:rowOff>
    </xdr:from>
    <xdr:to>
      <xdr:col>81</xdr:col>
      <xdr:colOff>101600</xdr:colOff>
      <xdr:row>95</xdr:row>
      <xdr:rowOff>158838</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34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149965</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437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108959</xdr:rowOff>
    </xdr:from>
    <xdr:to>
      <xdr:col>76</xdr:col>
      <xdr:colOff>165100</xdr:colOff>
      <xdr:row>96</xdr:row>
      <xdr:rowOff>39109</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396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30236</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489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134429</xdr:rowOff>
    </xdr:from>
    <xdr:to>
      <xdr:col>72</xdr:col>
      <xdr:colOff>38100</xdr:colOff>
      <xdr:row>96</xdr:row>
      <xdr:rowOff>64579</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422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55706</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514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49143</xdr:rowOff>
    </xdr:from>
    <xdr:to>
      <xdr:col>67</xdr:col>
      <xdr:colOff>101600</xdr:colOff>
      <xdr:row>96</xdr:row>
      <xdr:rowOff>150743</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50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141870</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601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111777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a:extLst>
            <a:ext uri="{FF2B5EF4-FFF2-40B4-BE49-F238E27FC236}">
              <a16:creationId xmlns:a16="http://schemas.microsoft.com/office/drawing/2014/main" id="{00000000-0008-0000-07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104839</xdr:rowOff>
    </xdr:from>
    <xdr:to>
      <xdr:col>116</xdr:col>
      <xdr:colOff>62864</xdr:colOff>
      <xdr:row>38</xdr:row>
      <xdr:rowOff>25400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flipV="1">
          <a:off x="22159595" y="5248339"/>
          <a:ext cx="1269" cy="1292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43451</xdr:rowOff>
    </xdr:from>
    <xdr:ext cx="249299" cy="259045"/>
    <xdr:sp macro="" textlink="">
      <xdr:nvSpPr>
        <xdr:cNvPr id="742" name="諸支出金最小値テキスト">
          <a:extLst>
            <a:ext uri="{FF2B5EF4-FFF2-40B4-BE49-F238E27FC236}">
              <a16:creationId xmlns:a16="http://schemas.microsoft.com/office/drawing/2014/main" id="{00000000-0008-0000-0700-0000E6020000}"/>
            </a:ext>
          </a:extLst>
        </xdr:cNvPr>
        <xdr:cNvSpPr txBox="1"/>
      </xdr:nvSpPr>
      <xdr:spPr>
        <a:xfrm>
          <a:off x="22212300" y="65585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51516</xdr:rowOff>
    </xdr:from>
    <xdr:ext cx="469744" cy="259045"/>
    <xdr:sp macro="" textlink="">
      <xdr:nvSpPr>
        <xdr:cNvPr id="744" name="諸支出金最大値テキスト">
          <a:extLst>
            <a:ext uri="{FF2B5EF4-FFF2-40B4-BE49-F238E27FC236}">
              <a16:creationId xmlns:a16="http://schemas.microsoft.com/office/drawing/2014/main" id="{00000000-0008-0000-0700-0000E8020000}"/>
            </a:ext>
          </a:extLst>
        </xdr:cNvPr>
        <xdr:cNvSpPr txBox="1"/>
      </xdr:nvSpPr>
      <xdr:spPr>
        <a:xfrm>
          <a:off x="22212300" y="502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104839</xdr:rowOff>
    </xdr:from>
    <xdr:to>
      <xdr:col>116</xdr:col>
      <xdr:colOff>152400</xdr:colOff>
      <xdr:row>30</xdr:row>
      <xdr:rowOff>104839</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524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132351</xdr:rowOff>
    </xdr:from>
    <xdr:ext cx="313932" cy="259045"/>
    <xdr:sp macro="" textlink="">
      <xdr:nvSpPr>
        <xdr:cNvPr id="747" name="諸支出金平均値テキスト">
          <a:extLst>
            <a:ext uri="{FF2B5EF4-FFF2-40B4-BE49-F238E27FC236}">
              <a16:creationId xmlns:a16="http://schemas.microsoft.com/office/drawing/2014/main" id="{00000000-0008-0000-0700-0000EB020000}"/>
            </a:ext>
          </a:extLst>
        </xdr:cNvPr>
        <xdr:cNvSpPr txBox="1"/>
      </xdr:nvSpPr>
      <xdr:spPr>
        <a:xfrm>
          <a:off x="22212300" y="630455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109474</xdr:rowOff>
    </xdr:from>
    <xdr:to>
      <xdr:col>116</xdr:col>
      <xdr:colOff>114300</xdr:colOff>
      <xdr:row>38</xdr:row>
      <xdr:rowOff>39624</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2110700" y="6453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47752</xdr:rowOff>
    </xdr:from>
    <xdr:to>
      <xdr:col>112</xdr:col>
      <xdr:colOff>38100</xdr:colOff>
      <xdr:row>37</xdr:row>
      <xdr:rowOff>149352</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1272500" y="639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165879</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34017" y="61666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58610</xdr:rowOff>
    </xdr:from>
    <xdr:to>
      <xdr:col>107</xdr:col>
      <xdr:colOff>101600</xdr:colOff>
      <xdr:row>37</xdr:row>
      <xdr:rowOff>160210</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0383500" y="640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5287</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45017" y="6177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14034</xdr:rowOff>
    </xdr:from>
    <xdr:to>
      <xdr:col>102</xdr:col>
      <xdr:colOff>165100</xdr:colOff>
      <xdr:row>37</xdr:row>
      <xdr:rowOff>115634</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9494500" y="6357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132161</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6017" y="6132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29464</xdr:rowOff>
    </xdr:from>
    <xdr:to>
      <xdr:col>98</xdr:col>
      <xdr:colOff>38100</xdr:colOff>
      <xdr:row>37</xdr:row>
      <xdr:rowOff>131064</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8605500" y="637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147591</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7017" y="6148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87901</xdr:rowOff>
    </xdr:from>
    <xdr:ext cx="249299" cy="259045"/>
    <xdr:sp macro="" textlink="">
      <xdr:nvSpPr>
        <xdr:cNvPr id="766" name="諸支出金該当値テキスト">
          <a:extLst>
            <a:ext uri="{FF2B5EF4-FFF2-40B4-BE49-F238E27FC236}">
              <a16:creationId xmlns:a16="http://schemas.microsoft.com/office/drawing/2014/main" id="{00000000-0008-0000-0700-0000FE020000}"/>
            </a:ext>
          </a:extLst>
        </xdr:cNvPr>
        <xdr:cNvSpPr txBox="1"/>
      </xdr:nvSpPr>
      <xdr:spPr>
        <a:xfrm>
          <a:off x="22212300" y="64315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a:extLst>
            <a:ext uri="{FF2B5EF4-FFF2-40B4-BE49-F238E27FC236}">
              <a16:creationId xmlns:a16="http://schemas.microsoft.com/office/drawing/2014/main" id="{00000000-0008-0000-0700-000017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a:extLst>
            <a:ext uri="{FF2B5EF4-FFF2-40B4-BE49-F238E27FC236}">
              <a16:creationId xmlns:a16="http://schemas.microsoft.com/office/drawing/2014/main" id="{00000000-0008-0000-0700-000019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a:extLst>
            <a:ext uri="{FF2B5EF4-FFF2-40B4-BE49-F238E27FC236}">
              <a16:creationId xmlns:a16="http://schemas.microsoft.com/office/drawing/2014/main" id="{00000000-0008-0000-0700-00001C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a:extLst>
            <a:ext uri="{FF2B5EF4-FFF2-40B4-BE49-F238E27FC236}">
              <a16:creationId xmlns:a16="http://schemas.microsoft.com/office/drawing/2014/main" id="{00000000-0008-0000-0700-00002F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353,055</a:t>
          </a:r>
          <a:r>
            <a:rPr kumimoji="1" lang="ja-JP" altLang="en-US" sz="1300">
              <a:latin typeface="ＭＳ Ｐゴシック" panose="020B0600070205080204" pitchFamily="50" charset="-128"/>
              <a:ea typeface="ＭＳ Ｐゴシック" panose="020B0600070205080204" pitchFamily="50" charset="-128"/>
            </a:rPr>
            <a:t>円となっている。その中で大きな割合を占めている民生費は、住民一人当たり</a:t>
          </a:r>
          <a:r>
            <a:rPr kumimoji="1" lang="en-US" altLang="ja-JP" sz="1300">
              <a:latin typeface="ＭＳ Ｐゴシック" panose="020B0600070205080204" pitchFamily="50" charset="-128"/>
              <a:ea typeface="ＭＳ Ｐゴシック" panose="020B0600070205080204" pitchFamily="50" charset="-128"/>
            </a:rPr>
            <a:t>148,275</a:t>
          </a:r>
          <a:r>
            <a:rPr kumimoji="1" lang="ja-JP" altLang="en-US" sz="1300">
              <a:latin typeface="ＭＳ Ｐゴシック" panose="020B0600070205080204" pitchFamily="50" charset="-128"/>
              <a:ea typeface="ＭＳ Ｐゴシック" panose="020B0600070205080204" pitchFamily="50" charset="-128"/>
            </a:rPr>
            <a:t>円となっており類似団体平均よりは低いものの埼玉県平均より高い状況となっている。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教育費は住民一人当たり</a:t>
          </a:r>
          <a:r>
            <a:rPr kumimoji="1" lang="en-US" altLang="ja-JP" sz="1300">
              <a:latin typeface="ＭＳ Ｐゴシック" panose="020B0600070205080204" pitchFamily="50" charset="-128"/>
              <a:ea typeface="ＭＳ Ｐゴシック" panose="020B0600070205080204" pitchFamily="50" charset="-128"/>
            </a:rPr>
            <a:t>45,824</a:t>
          </a:r>
          <a:r>
            <a:rPr kumimoji="1" lang="ja-JP" altLang="en-US" sz="1300">
              <a:latin typeface="ＭＳ Ｐゴシック" panose="020B0600070205080204" pitchFamily="50" charset="-128"/>
              <a:ea typeface="ＭＳ Ｐゴシック" panose="020B0600070205080204" pitchFamily="50" charset="-128"/>
            </a:rPr>
            <a:t>円となっており、類似団体平均及び埼玉県平均よりも高い状況となっている。これは、老朽化した総合体育館及び武道館の大規模改修工事費が減となったが、上野台小学校増築教室棟の購入費や駒西小学校校舎の大規模改修工事費が増となったためである。</a:t>
          </a:r>
        </a:p>
        <a:p>
          <a:r>
            <a:rPr kumimoji="1" lang="ja-JP" altLang="en-US" sz="1300">
              <a:latin typeface="ＭＳ Ｐゴシック" panose="020B0600070205080204" pitchFamily="50" charset="-128"/>
              <a:ea typeface="ＭＳ Ｐゴシック" panose="020B0600070205080204" pitchFamily="50" charset="-128"/>
            </a:rPr>
            <a:t>　土木費は住民一人当たり</a:t>
          </a:r>
          <a:r>
            <a:rPr kumimoji="1" lang="en-US" altLang="ja-JP" sz="1300">
              <a:latin typeface="ＭＳ Ｐゴシック" panose="020B0600070205080204" pitchFamily="50" charset="-128"/>
              <a:ea typeface="ＭＳ Ｐゴシック" panose="020B0600070205080204" pitchFamily="50" charset="-128"/>
            </a:rPr>
            <a:t>30,093</a:t>
          </a:r>
          <a:r>
            <a:rPr kumimoji="1" lang="ja-JP" altLang="en-US" sz="1300">
              <a:latin typeface="ＭＳ Ｐゴシック" panose="020B0600070205080204" pitchFamily="50" charset="-128"/>
              <a:ea typeface="ＭＳ Ｐゴシック" panose="020B0600070205080204" pitchFamily="50" charset="-128"/>
            </a:rPr>
            <a:t>円となっており、類似団体平均及び埼玉県平均よりも低い状況となっている。これは、旧福岡高校の跡地を活用した第２運動公園を整備工事や運動公園拡張用地取得費が減となったためである。</a:t>
          </a:r>
        </a:p>
        <a:p>
          <a:r>
            <a:rPr kumimoji="1" lang="ja-JP" altLang="en-US" sz="1300">
              <a:latin typeface="ＭＳ Ｐゴシック" panose="020B0600070205080204" pitchFamily="50" charset="-128"/>
              <a:ea typeface="ＭＳ Ｐゴシック" panose="020B0600070205080204" pitchFamily="50" charset="-128"/>
            </a:rPr>
            <a:t>　衛生費は住民一人当たり</a:t>
          </a:r>
          <a:r>
            <a:rPr kumimoji="1" lang="en-US" altLang="ja-JP" sz="1300">
              <a:latin typeface="ＭＳ Ｐゴシック" panose="020B0600070205080204" pitchFamily="50" charset="-128"/>
              <a:ea typeface="ＭＳ Ｐゴシック" panose="020B0600070205080204" pitchFamily="50" charset="-128"/>
            </a:rPr>
            <a:t>23,663</a:t>
          </a:r>
          <a:r>
            <a:rPr kumimoji="1" lang="ja-JP" altLang="en-US" sz="1300">
              <a:latin typeface="ＭＳ Ｐゴシック" panose="020B0600070205080204" pitchFamily="50" charset="-128"/>
              <a:ea typeface="ＭＳ Ｐゴシック" panose="020B0600070205080204" pitchFamily="50" charset="-128"/>
            </a:rPr>
            <a:t>円となっており、類似団体平均及び埼玉県平均よりも低い状況となっている。これは、上福岡清掃センター解体及び跡地整備工事費や、入間東部地区事務組合負担金（し尿処理分）が減したためである。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埼玉県ふじみ野市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財政調整基金の比率は基金残高が増加し、標準財政規模も増加したが、</a:t>
          </a:r>
          <a:r>
            <a:rPr kumimoji="1" lang="en-US" altLang="ja-JP" sz="1400">
              <a:latin typeface="ＭＳ ゴシック" pitchFamily="49" charset="-128"/>
              <a:ea typeface="ＭＳ ゴシック" pitchFamily="49" charset="-128"/>
            </a:rPr>
            <a:t>2.48</a:t>
          </a:r>
          <a:r>
            <a:rPr kumimoji="1" lang="ja-JP" altLang="en-US" sz="1400">
              <a:latin typeface="ＭＳ ゴシック" pitchFamily="49" charset="-128"/>
              <a:ea typeface="ＭＳ ゴシック" pitchFamily="49" charset="-128"/>
            </a:rPr>
            <a:t>ポイント上昇している。計画的に基金の積立を実施しており比率は良好である。平成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年度は市税の増収（</a:t>
          </a:r>
          <a:r>
            <a:rPr kumimoji="1" lang="en-US" altLang="ja-JP" sz="1400">
              <a:latin typeface="ＭＳ ゴシック" pitchFamily="49" charset="-128"/>
              <a:ea typeface="ＭＳ ゴシック" pitchFamily="49" charset="-128"/>
            </a:rPr>
            <a:t>1.8</a:t>
          </a:r>
          <a:r>
            <a:rPr kumimoji="1" lang="ja-JP" altLang="en-US" sz="1400">
              <a:latin typeface="ＭＳ ゴシック" pitchFamily="49" charset="-128"/>
              <a:ea typeface="ＭＳ ゴシック" pitchFamily="49" charset="-128"/>
            </a:rPr>
            <a:t>億円）等により最終的には取り崩しをせず、残高を増加させている。</a:t>
          </a:r>
        </a:p>
        <a:p>
          <a:r>
            <a:rPr kumimoji="1" lang="ja-JP" altLang="en-US" sz="1400">
              <a:latin typeface="ＭＳ ゴシック" pitchFamily="49" charset="-128"/>
              <a:ea typeface="ＭＳ ゴシック" pitchFamily="49" charset="-128"/>
            </a:rPr>
            <a:t>　 実質収支額は、前年度から</a:t>
          </a:r>
          <a:r>
            <a:rPr kumimoji="1" lang="en-US" altLang="ja-JP" sz="1400">
              <a:latin typeface="ＭＳ ゴシック" pitchFamily="49" charset="-128"/>
              <a:ea typeface="ＭＳ ゴシック" pitchFamily="49" charset="-128"/>
            </a:rPr>
            <a:t>6.2</a:t>
          </a:r>
          <a:r>
            <a:rPr kumimoji="1" lang="ja-JP" altLang="en-US" sz="1400">
              <a:latin typeface="ＭＳ ゴシック" pitchFamily="49" charset="-128"/>
              <a:ea typeface="ＭＳ ゴシック" pitchFamily="49" charset="-128"/>
            </a:rPr>
            <a:t>ポイント減少し、標準財政規模は増加していることから比率として</a:t>
          </a:r>
          <a:r>
            <a:rPr kumimoji="1" lang="en-US" altLang="ja-JP" sz="1400">
              <a:latin typeface="ＭＳ ゴシック" pitchFamily="49" charset="-128"/>
              <a:ea typeface="ＭＳ ゴシック" pitchFamily="49" charset="-128"/>
            </a:rPr>
            <a:t>0.45</a:t>
          </a:r>
          <a:r>
            <a:rPr kumimoji="1" lang="ja-JP" altLang="en-US" sz="1400">
              <a:latin typeface="ＭＳ ゴシック" pitchFamily="49" charset="-128"/>
              <a:ea typeface="ＭＳ ゴシック" pitchFamily="49" charset="-128"/>
            </a:rPr>
            <a:t>ポイント減少した。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埼玉県ふじみ野市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一般会計･･･昨年度から</a:t>
          </a:r>
          <a:r>
            <a:rPr kumimoji="1" lang="en-US" altLang="ja-JP" sz="1400">
              <a:latin typeface="ＭＳ ゴシック" pitchFamily="49" charset="-128"/>
              <a:ea typeface="ＭＳ ゴシック" pitchFamily="49" charset="-128"/>
            </a:rPr>
            <a:t>0.45</a:t>
          </a:r>
          <a:r>
            <a:rPr kumimoji="1" lang="ja-JP" altLang="en-US" sz="1400">
              <a:latin typeface="ＭＳ ゴシック" pitchFamily="49" charset="-128"/>
              <a:ea typeface="ＭＳ ゴシック" pitchFamily="49" charset="-128"/>
            </a:rPr>
            <a:t>％減少している。</a:t>
          </a:r>
        </a:p>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下水道事業･･･昨年度から</a:t>
          </a:r>
          <a:r>
            <a:rPr kumimoji="1" lang="en-US" altLang="ja-JP" sz="1400">
              <a:latin typeface="ＭＳ ゴシック" pitchFamily="49" charset="-128"/>
              <a:ea typeface="ＭＳ ゴシック" pitchFamily="49" charset="-128"/>
            </a:rPr>
            <a:t>0.9</a:t>
          </a:r>
          <a:r>
            <a:rPr kumimoji="1" lang="ja-JP" altLang="en-US" sz="1400">
              <a:latin typeface="ＭＳ ゴシック" pitchFamily="49" charset="-128"/>
              <a:ea typeface="ＭＳ ゴシック" pitchFamily="49" charset="-128"/>
            </a:rPr>
            <a:t>％増加している。</a:t>
          </a: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水道事業･･･昨年度から</a:t>
          </a:r>
          <a:r>
            <a:rPr kumimoji="1" lang="en-US" altLang="ja-JP" sz="1400">
              <a:latin typeface="ＭＳ ゴシック" pitchFamily="49" charset="-128"/>
              <a:ea typeface="ＭＳ ゴシック" pitchFamily="49" charset="-128"/>
            </a:rPr>
            <a:t>0.78</a:t>
          </a:r>
          <a:r>
            <a:rPr kumimoji="1" lang="ja-JP" altLang="en-US" sz="1400">
              <a:latin typeface="ＭＳ ゴシック" pitchFamily="49" charset="-128"/>
              <a:ea typeface="ＭＳ ゴシック" pitchFamily="49" charset="-128"/>
            </a:rPr>
            <a:t>％減少している。</a:t>
          </a:r>
        </a:p>
        <a:p>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国民健康保険特別会計･･･財源補填を含めた一般会計からの繰入で財政運営を行っており、一般会計において多額の負担が生じている。今後も保険税の適正化及び医療費の抑制を図る必要がある。</a:t>
          </a:r>
        </a:p>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介護保険特別会計･･･一般会計からの繰入で財政運営を行っており、</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前後の範囲に留まっている。</a:t>
          </a:r>
        </a:p>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後期高齢者医療事業特別会計･･･一般会計からの繰入で財政運営を行っており、</a:t>
          </a:r>
          <a:r>
            <a:rPr kumimoji="1" lang="en-US" altLang="ja-JP" sz="1400">
              <a:latin typeface="ＭＳ ゴシック" pitchFamily="49" charset="-128"/>
              <a:ea typeface="ＭＳ ゴシック" pitchFamily="49" charset="-128"/>
            </a:rPr>
            <a:t>0.1%</a:t>
          </a:r>
          <a:r>
            <a:rPr kumimoji="1" lang="ja-JP" altLang="en-US" sz="1400">
              <a:latin typeface="ＭＳ ゴシック" pitchFamily="49" charset="-128"/>
              <a:ea typeface="ＭＳ ゴシック" pitchFamily="49" charset="-128"/>
            </a:rPr>
            <a:t>以内の範囲で留まっている。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zoomScaleNormal="100"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644" t="s">
        <v>79</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645" t="s">
        <v>81</v>
      </c>
      <c r="C3" s="646"/>
      <c r="D3" s="646"/>
      <c r="E3" s="647"/>
      <c r="F3" s="647"/>
      <c r="G3" s="647"/>
      <c r="H3" s="647"/>
      <c r="I3" s="647"/>
      <c r="J3" s="647"/>
      <c r="K3" s="647"/>
      <c r="L3" s="647" t="s">
        <v>82</v>
      </c>
      <c r="M3" s="647"/>
      <c r="N3" s="647"/>
      <c r="O3" s="647"/>
      <c r="P3" s="647"/>
      <c r="Q3" s="647"/>
      <c r="R3" s="650"/>
      <c r="S3" s="650"/>
      <c r="T3" s="650"/>
      <c r="U3" s="650"/>
      <c r="V3" s="651"/>
      <c r="W3" s="544" t="s">
        <v>83</v>
      </c>
      <c r="X3" s="545"/>
      <c r="Y3" s="545"/>
      <c r="Z3" s="545"/>
      <c r="AA3" s="545"/>
      <c r="AB3" s="646"/>
      <c r="AC3" s="650" t="s">
        <v>84</v>
      </c>
      <c r="AD3" s="545"/>
      <c r="AE3" s="545"/>
      <c r="AF3" s="545"/>
      <c r="AG3" s="545"/>
      <c r="AH3" s="545"/>
      <c r="AI3" s="545"/>
      <c r="AJ3" s="545"/>
      <c r="AK3" s="545"/>
      <c r="AL3" s="612"/>
      <c r="AM3" s="544" t="s">
        <v>85</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86</v>
      </c>
      <c r="BO3" s="545"/>
      <c r="BP3" s="545"/>
      <c r="BQ3" s="545"/>
      <c r="BR3" s="545"/>
      <c r="BS3" s="545"/>
      <c r="BT3" s="545"/>
      <c r="BU3" s="612"/>
      <c r="BV3" s="544" t="s">
        <v>87</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88</v>
      </c>
      <c r="CU3" s="545"/>
      <c r="CV3" s="545"/>
      <c r="CW3" s="545"/>
      <c r="CX3" s="545"/>
      <c r="CY3" s="545"/>
      <c r="CZ3" s="545"/>
      <c r="DA3" s="612"/>
      <c r="DB3" s="544" t="s">
        <v>89</v>
      </c>
      <c r="DC3" s="545"/>
      <c r="DD3" s="545"/>
      <c r="DE3" s="545"/>
      <c r="DF3" s="545"/>
      <c r="DG3" s="545"/>
      <c r="DH3" s="545"/>
      <c r="DI3" s="612"/>
      <c r="DJ3" s="185"/>
      <c r="DK3" s="185"/>
      <c r="DL3" s="185"/>
      <c r="DM3" s="185"/>
      <c r="DN3" s="185"/>
      <c r="DO3" s="185"/>
    </row>
    <row r="4" spans="1:119" ht="18.75" customHeight="1">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90</v>
      </c>
      <c r="AZ4" s="458"/>
      <c r="BA4" s="458"/>
      <c r="BB4" s="458"/>
      <c r="BC4" s="458"/>
      <c r="BD4" s="458"/>
      <c r="BE4" s="458"/>
      <c r="BF4" s="458"/>
      <c r="BG4" s="458"/>
      <c r="BH4" s="458"/>
      <c r="BI4" s="458"/>
      <c r="BJ4" s="458"/>
      <c r="BK4" s="458"/>
      <c r="BL4" s="458"/>
      <c r="BM4" s="459"/>
      <c r="BN4" s="460">
        <v>42050725</v>
      </c>
      <c r="BO4" s="461"/>
      <c r="BP4" s="461"/>
      <c r="BQ4" s="461"/>
      <c r="BR4" s="461"/>
      <c r="BS4" s="461"/>
      <c r="BT4" s="461"/>
      <c r="BU4" s="462"/>
      <c r="BV4" s="460">
        <v>40528653</v>
      </c>
      <c r="BW4" s="461"/>
      <c r="BX4" s="461"/>
      <c r="BY4" s="461"/>
      <c r="BZ4" s="461"/>
      <c r="CA4" s="461"/>
      <c r="CB4" s="461"/>
      <c r="CC4" s="462"/>
      <c r="CD4" s="638" t="s">
        <v>91</v>
      </c>
      <c r="CE4" s="639"/>
      <c r="CF4" s="639"/>
      <c r="CG4" s="639"/>
      <c r="CH4" s="639"/>
      <c r="CI4" s="639"/>
      <c r="CJ4" s="639"/>
      <c r="CK4" s="639"/>
      <c r="CL4" s="639"/>
      <c r="CM4" s="639"/>
      <c r="CN4" s="639"/>
      <c r="CO4" s="639"/>
      <c r="CP4" s="639"/>
      <c r="CQ4" s="639"/>
      <c r="CR4" s="639"/>
      <c r="CS4" s="640"/>
      <c r="CT4" s="641">
        <v>6</v>
      </c>
      <c r="CU4" s="642"/>
      <c r="CV4" s="642"/>
      <c r="CW4" s="642"/>
      <c r="CX4" s="642"/>
      <c r="CY4" s="642"/>
      <c r="CZ4" s="642"/>
      <c r="DA4" s="643"/>
      <c r="DB4" s="641">
        <v>6.5</v>
      </c>
      <c r="DC4" s="642"/>
      <c r="DD4" s="642"/>
      <c r="DE4" s="642"/>
      <c r="DF4" s="642"/>
      <c r="DG4" s="642"/>
      <c r="DH4" s="642"/>
      <c r="DI4" s="643"/>
      <c r="DJ4" s="185"/>
      <c r="DK4" s="185"/>
      <c r="DL4" s="185"/>
      <c r="DM4" s="185"/>
      <c r="DN4" s="185"/>
      <c r="DO4" s="185"/>
    </row>
    <row r="5" spans="1:119" ht="18.75" customHeight="1">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92</v>
      </c>
      <c r="AN5" s="439"/>
      <c r="AO5" s="439"/>
      <c r="AP5" s="439"/>
      <c r="AQ5" s="439"/>
      <c r="AR5" s="439"/>
      <c r="AS5" s="439"/>
      <c r="AT5" s="440"/>
      <c r="AU5" s="522" t="s">
        <v>93</v>
      </c>
      <c r="AV5" s="523"/>
      <c r="AW5" s="523"/>
      <c r="AX5" s="523"/>
      <c r="AY5" s="445" t="s">
        <v>94</v>
      </c>
      <c r="AZ5" s="446"/>
      <c r="BA5" s="446"/>
      <c r="BB5" s="446"/>
      <c r="BC5" s="446"/>
      <c r="BD5" s="446"/>
      <c r="BE5" s="446"/>
      <c r="BF5" s="446"/>
      <c r="BG5" s="446"/>
      <c r="BH5" s="446"/>
      <c r="BI5" s="446"/>
      <c r="BJ5" s="446"/>
      <c r="BK5" s="446"/>
      <c r="BL5" s="446"/>
      <c r="BM5" s="447"/>
      <c r="BN5" s="465">
        <v>40351389</v>
      </c>
      <c r="BO5" s="466"/>
      <c r="BP5" s="466"/>
      <c r="BQ5" s="466"/>
      <c r="BR5" s="466"/>
      <c r="BS5" s="466"/>
      <c r="BT5" s="466"/>
      <c r="BU5" s="467"/>
      <c r="BV5" s="465">
        <v>38666286</v>
      </c>
      <c r="BW5" s="466"/>
      <c r="BX5" s="466"/>
      <c r="BY5" s="466"/>
      <c r="BZ5" s="466"/>
      <c r="CA5" s="466"/>
      <c r="CB5" s="466"/>
      <c r="CC5" s="467"/>
      <c r="CD5" s="474" t="s">
        <v>95</v>
      </c>
      <c r="CE5" s="475"/>
      <c r="CF5" s="475"/>
      <c r="CG5" s="475"/>
      <c r="CH5" s="475"/>
      <c r="CI5" s="475"/>
      <c r="CJ5" s="475"/>
      <c r="CK5" s="475"/>
      <c r="CL5" s="475"/>
      <c r="CM5" s="475"/>
      <c r="CN5" s="475"/>
      <c r="CO5" s="475"/>
      <c r="CP5" s="475"/>
      <c r="CQ5" s="475"/>
      <c r="CR5" s="475"/>
      <c r="CS5" s="476"/>
      <c r="CT5" s="435">
        <v>96.8</v>
      </c>
      <c r="CU5" s="436"/>
      <c r="CV5" s="436"/>
      <c r="CW5" s="436"/>
      <c r="CX5" s="436"/>
      <c r="CY5" s="436"/>
      <c r="CZ5" s="436"/>
      <c r="DA5" s="437"/>
      <c r="DB5" s="435">
        <v>93.8</v>
      </c>
      <c r="DC5" s="436"/>
      <c r="DD5" s="436"/>
      <c r="DE5" s="436"/>
      <c r="DF5" s="436"/>
      <c r="DG5" s="436"/>
      <c r="DH5" s="436"/>
      <c r="DI5" s="437"/>
      <c r="DJ5" s="185"/>
      <c r="DK5" s="185"/>
      <c r="DL5" s="185"/>
      <c r="DM5" s="185"/>
      <c r="DN5" s="185"/>
      <c r="DO5" s="185"/>
    </row>
    <row r="6" spans="1:119" ht="18.75" customHeight="1">
      <c r="A6" s="186"/>
      <c r="B6" s="618" t="s">
        <v>96</v>
      </c>
      <c r="C6" s="479"/>
      <c r="D6" s="479"/>
      <c r="E6" s="619"/>
      <c r="F6" s="619"/>
      <c r="G6" s="619"/>
      <c r="H6" s="619"/>
      <c r="I6" s="619"/>
      <c r="J6" s="619"/>
      <c r="K6" s="619"/>
      <c r="L6" s="619" t="s">
        <v>97</v>
      </c>
      <c r="M6" s="619"/>
      <c r="N6" s="619"/>
      <c r="O6" s="619"/>
      <c r="P6" s="619"/>
      <c r="Q6" s="619"/>
      <c r="R6" s="503"/>
      <c r="S6" s="503"/>
      <c r="T6" s="503"/>
      <c r="U6" s="503"/>
      <c r="V6" s="625"/>
      <c r="W6" s="556" t="s">
        <v>98</v>
      </c>
      <c r="X6" s="478"/>
      <c r="Y6" s="478"/>
      <c r="Z6" s="478"/>
      <c r="AA6" s="478"/>
      <c r="AB6" s="479"/>
      <c r="AC6" s="630" t="s">
        <v>99</v>
      </c>
      <c r="AD6" s="631"/>
      <c r="AE6" s="631"/>
      <c r="AF6" s="631"/>
      <c r="AG6" s="631"/>
      <c r="AH6" s="631"/>
      <c r="AI6" s="631"/>
      <c r="AJ6" s="631"/>
      <c r="AK6" s="631"/>
      <c r="AL6" s="632"/>
      <c r="AM6" s="534" t="s">
        <v>100</v>
      </c>
      <c r="AN6" s="439"/>
      <c r="AO6" s="439"/>
      <c r="AP6" s="439"/>
      <c r="AQ6" s="439"/>
      <c r="AR6" s="439"/>
      <c r="AS6" s="439"/>
      <c r="AT6" s="440"/>
      <c r="AU6" s="522" t="s">
        <v>93</v>
      </c>
      <c r="AV6" s="523"/>
      <c r="AW6" s="523"/>
      <c r="AX6" s="523"/>
      <c r="AY6" s="445" t="s">
        <v>101</v>
      </c>
      <c r="AZ6" s="446"/>
      <c r="BA6" s="446"/>
      <c r="BB6" s="446"/>
      <c r="BC6" s="446"/>
      <c r="BD6" s="446"/>
      <c r="BE6" s="446"/>
      <c r="BF6" s="446"/>
      <c r="BG6" s="446"/>
      <c r="BH6" s="446"/>
      <c r="BI6" s="446"/>
      <c r="BJ6" s="446"/>
      <c r="BK6" s="446"/>
      <c r="BL6" s="446"/>
      <c r="BM6" s="447"/>
      <c r="BN6" s="465">
        <v>1699336</v>
      </c>
      <c r="BO6" s="466"/>
      <c r="BP6" s="466"/>
      <c r="BQ6" s="466"/>
      <c r="BR6" s="466"/>
      <c r="BS6" s="466"/>
      <c r="BT6" s="466"/>
      <c r="BU6" s="467"/>
      <c r="BV6" s="465">
        <v>1862367</v>
      </c>
      <c r="BW6" s="466"/>
      <c r="BX6" s="466"/>
      <c r="BY6" s="466"/>
      <c r="BZ6" s="466"/>
      <c r="CA6" s="466"/>
      <c r="CB6" s="466"/>
      <c r="CC6" s="467"/>
      <c r="CD6" s="474" t="s">
        <v>102</v>
      </c>
      <c r="CE6" s="475"/>
      <c r="CF6" s="475"/>
      <c r="CG6" s="475"/>
      <c r="CH6" s="475"/>
      <c r="CI6" s="475"/>
      <c r="CJ6" s="475"/>
      <c r="CK6" s="475"/>
      <c r="CL6" s="475"/>
      <c r="CM6" s="475"/>
      <c r="CN6" s="475"/>
      <c r="CO6" s="475"/>
      <c r="CP6" s="475"/>
      <c r="CQ6" s="475"/>
      <c r="CR6" s="475"/>
      <c r="CS6" s="476"/>
      <c r="CT6" s="615">
        <v>103.8</v>
      </c>
      <c r="CU6" s="616"/>
      <c r="CV6" s="616"/>
      <c r="CW6" s="616"/>
      <c r="CX6" s="616"/>
      <c r="CY6" s="616"/>
      <c r="CZ6" s="616"/>
      <c r="DA6" s="617"/>
      <c r="DB6" s="615">
        <v>101.1</v>
      </c>
      <c r="DC6" s="616"/>
      <c r="DD6" s="616"/>
      <c r="DE6" s="616"/>
      <c r="DF6" s="616"/>
      <c r="DG6" s="616"/>
      <c r="DH6" s="616"/>
      <c r="DI6" s="617"/>
      <c r="DJ6" s="185"/>
      <c r="DK6" s="185"/>
      <c r="DL6" s="185"/>
      <c r="DM6" s="185"/>
      <c r="DN6" s="185"/>
      <c r="DO6" s="185"/>
    </row>
    <row r="7" spans="1:119" ht="18.75" customHeight="1">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103</v>
      </c>
      <c r="AN7" s="439"/>
      <c r="AO7" s="439"/>
      <c r="AP7" s="439"/>
      <c r="AQ7" s="439"/>
      <c r="AR7" s="439"/>
      <c r="AS7" s="439"/>
      <c r="AT7" s="440"/>
      <c r="AU7" s="522" t="s">
        <v>104</v>
      </c>
      <c r="AV7" s="523"/>
      <c r="AW7" s="523"/>
      <c r="AX7" s="523"/>
      <c r="AY7" s="445" t="s">
        <v>105</v>
      </c>
      <c r="AZ7" s="446"/>
      <c r="BA7" s="446"/>
      <c r="BB7" s="446"/>
      <c r="BC7" s="446"/>
      <c r="BD7" s="446"/>
      <c r="BE7" s="446"/>
      <c r="BF7" s="446"/>
      <c r="BG7" s="446"/>
      <c r="BH7" s="446"/>
      <c r="BI7" s="446"/>
      <c r="BJ7" s="446"/>
      <c r="BK7" s="446"/>
      <c r="BL7" s="446"/>
      <c r="BM7" s="447"/>
      <c r="BN7" s="465">
        <v>354453</v>
      </c>
      <c r="BO7" s="466"/>
      <c r="BP7" s="466"/>
      <c r="BQ7" s="466"/>
      <c r="BR7" s="466"/>
      <c r="BS7" s="466"/>
      <c r="BT7" s="466"/>
      <c r="BU7" s="467"/>
      <c r="BV7" s="465">
        <v>429006</v>
      </c>
      <c r="BW7" s="466"/>
      <c r="BX7" s="466"/>
      <c r="BY7" s="466"/>
      <c r="BZ7" s="466"/>
      <c r="CA7" s="466"/>
      <c r="CB7" s="466"/>
      <c r="CC7" s="467"/>
      <c r="CD7" s="474" t="s">
        <v>106</v>
      </c>
      <c r="CE7" s="475"/>
      <c r="CF7" s="475"/>
      <c r="CG7" s="475"/>
      <c r="CH7" s="475"/>
      <c r="CI7" s="475"/>
      <c r="CJ7" s="475"/>
      <c r="CK7" s="475"/>
      <c r="CL7" s="475"/>
      <c r="CM7" s="475"/>
      <c r="CN7" s="475"/>
      <c r="CO7" s="475"/>
      <c r="CP7" s="475"/>
      <c r="CQ7" s="475"/>
      <c r="CR7" s="475"/>
      <c r="CS7" s="476"/>
      <c r="CT7" s="465">
        <v>22246593</v>
      </c>
      <c r="CU7" s="466"/>
      <c r="CV7" s="466"/>
      <c r="CW7" s="466"/>
      <c r="CX7" s="466"/>
      <c r="CY7" s="466"/>
      <c r="CZ7" s="466"/>
      <c r="DA7" s="467"/>
      <c r="DB7" s="465">
        <v>22061734</v>
      </c>
      <c r="DC7" s="466"/>
      <c r="DD7" s="466"/>
      <c r="DE7" s="466"/>
      <c r="DF7" s="466"/>
      <c r="DG7" s="466"/>
      <c r="DH7" s="466"/>
      <c r="DI7" s="467"/>
      <c r="DJ7" s="185"/>
      <c r="DK7" s="185"/>
      <c r="DL7" s="185"/>
      <c r="DM7" s="185"/>
      <c r="DN7" s="185"/>
      <c r="DO7" s="185"/>
    </row>
    <row r="8" spans="1:119" ht="18.75" customHeight="1" thickBot="1">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107</v>
      </c>
      <c r="AN8" s="439"/>
      <c r="AO8" s="439"/>
      <c r="AP8" s="439"/>
      <c r="AQ8" s="439"/>
      <c r="AR8" s="439"/>
      <c r="AS8" s="439"/>
      <c r="AT8" s="440"/>
      <c r="AU8" s="522" t="s">
        <v>108</v>
      </c>
      <c r="AV8" s="523"/>
      <c r="AW8" s="523"/>
      <c r="AX8" s="523"/>
      <c r="AY8" s="445" t="s">
        <v>109</v>
      </c>
      <c r="AZ8" s="446"/>
      <c r="BA8" s="446"/>
      <c r="BB8" s="446"/>
      <c r="BC8" s="446"/>
      <c r="BD8" s="446"/>
      <c r="BE8" s="446"/>
      <c r="BF8" s="446"/>
      <c r="BG8" s="446"/>
      <c r="BH8" s="446"/>
      <c r="BI8" s="446"/>
      <c r="BJ8" s="446"/>
      <c r="BK8" s="446"/>
      <c r="BL8" s="446"/>
      <c r="BM8" s="447"/>
      <c r="BN8" s="465">
        <v>1344883</v>
      </c>
      <c r="BO8" s="466"/>
      <c r="BP8" s="466"/>
      <c r="BQ8" s="466"/>
      <c r="BR8" s="466"/>
      <c r="BS8" s="466"/>
      <c r="BT8" s="466"/>
      <c r="BU8" s="467"/>
      <c r="BV8" s="465">
        <v>1433361</v>
      </c>
      <c r="BW8" s="466"/>
      <c r="BX8" s="466"/>
      <c r="BY8" s="466"/>
      <c r="BZ8" s="466"/>
      <c r="CA8" s="466"/>
      <c r="CB8" s="466"/>
      <c r="CC8" s="467"/>
      <c r="CD8" s="474" t="s">
        <v>110</v>
      </c>
      <c r="CE8" s="475"/>
      <c r="CF8" s="475"/>
      <c r="CG8" s="475"/>
      <c r="CH8" s="475"/>
      <c r="CI8" s="475"/>
      <c r="CJ8" s="475"/>
      <c r="CK8" s="475"/>
      <c r="CL8" s="475"/>
      <c r="CM8" s="475"/>
      <c r="CN8" s="475"/>
      <c r="CO8" s="475"/>
      <c r="CP8" s="475"/>
      <c r="CQ8" s="475"/>
      <c r="CR8" s="475"/>
      <c r="CS8" s="476"/>
      <c r="CT8" s="578">
        <v>0.82</v>
      </c>
      <c r="CU8" s="579"/>
      <c r="CV8" s="579"/>
      <c r="CW8" s="579"/>
      <c r="CX8" s="579"/>
      <c r="CY8" s="579"/>
      <c r="CZ8" s="579"/>
      <c r="DA8" s="580"/>
      <c r="DB8" s="578">
        <v>0.82</v>
      </c>
      <c r="DC8" s="579"/>
      <c r="DD8" s="579"/>
      <c r="DE8" s="579"/>
      <c r="DF8" s="579"/>
      <c r="DG8" s="579"/>
      <c r="DH8" s="579"/>
      <c r="DI8" s="580"/>
      <c r="DJ8" s="185"/>
      <c r="DK8" s="185"/>
      <c r="DL8" s="185"/>
      <c r="DM8" s="185"/>
      <c r="DN8" s="185"/>
      <c r="DO8" s="185"/>
    </row>
    <row r="9" spans="1:119" ht="18.75" customHeight="1" thickBot="1">
      <c r="A9" s="186"/>
      <c r="B9" s="604" t="s">
        <v>111</v>
      </c>
      <c r="C9" s="605"/>
      <c r="D9" s="605"/>
      <c r="E9" s="605"/>
      <c r="F9" s="605"/>
      <c r="G9" s="605"/>
      <c r="H9" s="605"/>
      <c r="I9" s="605"/>
      <c r="J9" s="605"/>
      <c r="K9" s="528"/>
      <c r="L9" s="606" t="s">
        <v>112</v>
      </c>
      <c r="M9" s="607"/>
      <c r="N9" s="607"/>
      <c r="O9" s="607"/>
      <c r="P9" s="607"/>
      <c r="Q9" s="608"/>
      <c r="R9" s="609">
        <v>110970</v>
      </c>
      <c r="S9" s="610"/>
      <c r="T9" s="610"/>
      <c r="U9" s="610"/>
      <c r="V9" s="611"/>
      <c r="W9" s="544" t="s">
        <v>113</v>
      </c>
      <c r="X9" s="545"/>
      <c r="Y9" s="545"/>
      <c r="Z9" s="545"/>
      <c r="AA9" s="545"/>
      <c r="AB9" s="545"/>
      <c r="AC9" s="545"/>
      <c r="AD9" s="545"/>
      <c r="AE9" s="545"/>
      <c r="AF9" s="545"/>
      <c r="AG9" s="545"/>
      <c r="AH9" s="545"/>
      <c r="AI9" s="545"/>
      <c r="AJ9" s="545"/>
      <c r="AK9" s="545"/>
      <c r="AL9" s="612"/>
      <c r="AM9" s="534" t="s">
        <v>114</v>
      </c>
      <c r="AN9" s="439"/>
      <c r="AO9" s="439"/>
      <c r="AP9" s="439"/>
      <c r="AQ9" s="439"/>
      <c r="AR9" s="439"/>
      <c r="AS9" s="439"/>
      <c r="AT9" s="440"/>
      <c r="AU9" s="522" t="s">
        <v>115</v>
      </c>
      <c r="AV9" s="523"/>
      <c r="AW9" s="523"/>
      <c r="AX9" s="523"/>
      <c r="AY9" s="445" t="s">
        <v>116</v>
      </c>
      <c r="AZ9" s="446"/>
      <c r="BA9" s="446"/>
      <c r="BB9" s="446"/>
      <c r="BC9" s="446"/>
      <c r="BD9" s="446"/>
      <c r="BE9" s="446"/>
      <c r="BF9" s="446"/>
      <c r="BG9" s="446"/>
      <c r="BH9" s="446"/>
      <c r="BI9" s="446"/>
      <c r="BJ9" s="446"/>
      <c r="BK9" s="446"/>
      <c r="BL9" s="446"/>
      <c r="BM9" s="447"/>
      <c r="BN9" s="465">
        <v>-88478</v>
      </c>
      <c r="BO9" s="466"/>
      <c r="BP9" s="466"/>
      <c r="BQ9" s="466"/>
      <c r="BR9" s="466"/>
      <c r="BS9" s="466"/>
      <c r="BT9" s="466"/>
      <c r="BU9" s="467"/>
      <c r="BV9" s="465">
        <v>229374</v>
      </c>
      <c r="BW9" s="466"/>
      <c r="BX9" s="466"/>
      <c r="BY9" s="466"/>
      <c r="BZ9" s="466"/>
      <c r="CA9" s="466"/>
      <c r="CB9" s="466"/>
      <c r="CC9" s="467"/>
      <c r="CD9" s="474" t="s">
        <v>117</v>
      </c>
      <c r="CE9" s="475"/>
      <c r="CF9" s="475"/>
      <c r="CG9" s="475"/>
      <c r="CH9" s="475"/>
      <c r="CI9" s="475"/>
      <c r="CJ9" s="475"/>
      <c r="CK9" s="475"/>
      <c r="CL9" s="475"/>
      <c r="CM9" s="475"/>
      <c r="CN9" s="475"/>
      <c r="CO9" s="475"/>
      <c r="CP9" s="475"/>
      <c r="CQ9" s="475"/>
      <c r="CR9" s="475"/>
      <c r="CS9" s="476"/>
      <c r="CT9" s="435">
        <v>14.4</v>
      </c>
      <c r="CU9" s="436"/>
      <c r="CV9" s="436"/>
      <c r="CW9" s="436"/>
      <c r="CX9" s="436"/>
      <c r="CY9" s="436"/>
      <c r="CZ9" s="436"/>
      <c r="DA9" s="437"/>
      <c r="DB9" s="435">
        <v>14</v>
      </c>
      <c r="DC9" s="436"/>
      <c r="DD9" s="436"/>
      <c r="DE9" s="436"/>
      <c r="DF9" s="436"/>
      <c r="DG9" s="436"/>
      <c r="DH9" s="436"/>
      <c r="DI9" s="437"/>
      <c r="DJ9" s="185"/>
      <c r="DK9" s="185"/>
      <c r="DL9" s="185"/>
      <c r="DM9" s="185"/>
      <c r="DN9" s="185"/>
      <c r="DO9" s="185"/>
    </row>
    <row r="10" spans="1:119" ht="18.75" customHeight="1" thickBot="1">
      <c r="A10" s="186"/>
      <c r="B10" s="604"/>
      <c r="C10" s="605"/>
      <c r="D10" s="605"/>
      <c r="E10" s="605"/>
      <c r="F10" s="605"/>
      <c r="G10" s="605"/>
      <c r="H10" s="605"/>
      <c r="I10" s="605"/>
      <c r="J10" s="605"/>
      <c r="K10" s="528"/>
      <c r="L10" s="438" t="s">
        <v>118</v>
      </c>
      <c r="M10" s="439"/>
      <c r="N10" s="439"/>
      <c r="O10" s="439"/>
      <c r="P10" s="439"/>
      <c r="Q10" s="440"/>
      <c r="R10" s="441">
        <v>105695</v>
      </c>
      <c r="S10" s="442"/>
      <c r="T10" s="442"/>
      <c r="U10" s="442"/>
      <c r="V10" s="444"/>
      <c r="W10" s="613"/>
      <c r="X10" s="427"/>
      <c r="Y10" s="427"/>
      <c r="Z10" s="427"/>
      <c r="AA10" s="427"/>
      <c r="AB10" s="427"/>
      <c r="AC10" s="427"/>
      <c r="AD10" s="427"/>
      <c r="AE10" s="427"/>
      <c r="AF10" s="427"/>
      <c r="AG10" s="427"/>
      <c r="AH10" s="427"/>
      <c r="AI10" s="427"/>
      <c r="AJ10" s="427"/>
      <c r="AK10" s="427"/>
      <c r="AL10" s="614"/>
      <c r="AM10" s="534" t="s">
        <v>119</v>
      </c>
      <c r="AN10" s="439"/>
      <c r="AO10" s="439"/>
      <c r="AP10" s="439"/>
      <c r="AQ10" s="439"/>
      <c r="AR10" s="439"/>
      <c r="AS10" s="439"/>
      <c r="AT10" s="440"/>
      <c r="AU10" s="522" t="s">
        <v>115</v>
      </c>
      <c r="AV10" s="523"/>
      <c r="AW10" s="523"/>
      <c r="AX10" s="523"/>
      <c r="AY10" s="445" t="s">
        <v>120</v>
      </c>
      <c r="AZ10" s="446"/>
      <c r="BA10" s="446"/>
      <c r="BB10" s="446"/>
      <c r="BC10" s="446"/>
      <c r="BD10" s="446"/>
      <c r="BE10" s="446"/>
      <c r="BF10" s="446"/>
      <c r="BG10" s="446"/>
      <c r="BH10" s="446"/>
      <c r="BI10" s="446"/>
      <c r="BJ10" s="446"/>
      <c r="BK10" s="446"/>
      <c r="BL10" s="446"/>
      <c r="BM10" s="447"/>
      <c r="BN10" s="465">
        <v>581029</v>
      </c>
      <c r="BO10" s="466"/>
      <c r="BP10" s="466"/>
      <c r="BQ10" s="466"/>
      <c r="BR10" s="466"/>
      <c r="BS10" s="466"/>
      <c r="BT10" s="466"/>
      <c r="BU10" s="467"/>
      <c r="BV10" s="465">
        <v>53985</v>
      </c>
      <c r="BW10" s="466"/>
      <c r="BX10" s="466"/>
      <c r="BY10" s="466"/>
      <c r="BZ10" s="466"/>
      <c r="CA10" s="466"/>
      <c r="CB10" s="466"/>
      <c r="CC10" s="467"/>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604"/>
      <c r="C11" s="605"/>
      <c r="D11" s="605"/>
      <c r="E11" s="605"/>
      <c r="F11" s="605"/>
      <c r="G11" s="605"/>
      <c r="H11" s="605"/>
      <c r="I11" s="605"/>
      <c r="J11" s="605"/>
      <c r="K11" s="528"/>
      <c r="L11" s="511" t="s">
        <v>122</v>
      </c>
      <c r="M11" s="512"/>
      <c r="N11" s="512"/>
      <c r="O11" s="512"/>
      <c r="P11" s="512"/>
      <c r="Q11" s="513"/>
      <c r="R11" s="601" t="s">
        <v>123</v>
      </c>
      <c r="S11" s="602"/>
      <c r="T11" s="602"/>
      <c r="U11" s="602"/>
      <c r="V11" s="603"/>
      <c r="W11" s="613"/>
      <c r="X11" s="427"/>
      <c r="Y11" s="427"/>
      <c r="Z11" s="427"/>
      <c r="AA11" s="427"/>
      <c r="AB11" s="427"/>
      <c r="AC11" s="427"/>
      <c r="AD11" s="427"/>
      <c r="AE11" s="427"/>
      <c r="AF11" s="427"/>
      <c r="AG11" s="427"/>
      <c r="AH11" s="427"/>
      <c r="AI11" s="427"/>
      <c r="AJ11" s="427"/>
      <c r="AK11" s="427"/>
      <c r="AL11" s="614"/>
      <c r="AM11" s="534" t="s">
        <v>124</v>
      </c>
      <c r="AN11" s="439"/>
      <c r="AO11" s="439"/>
      <c r="AP11" s="439"/>
      <c r="AQ11" s="439"/>
      <c r="AR11" s="439"/>
      <c r="AS11" s="439"/>
      <c r="AT11" s="440"/>
      <c r="AU11" s="522" t="s">
        <v>125</v>
      </c>
      <c r="AV11" s="523"/>
      <c r="AW11" s="523"/>
      <c r="AX11" s="523"/>
      <c r="AY11" s="445" t="s">
        <v>126</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127</v>
      </c>
      <c r="CE11" s="475"/>
      <c r="CF11" s="475"/>
      <c r="CG11" s="475"/>
      <c r="CH11" s="475"/>
      <c r="CI11" s="475"/>
      <c r="CJ11" s="475"/>
      <c r="CK11" s="475"/>
      <c r="CL11" s="475"/>
      <c r="CM11" s="475"/>
      <c r="CN11" s="475"/>
      <c r="CO11" s="475"/>
      <c r="CP11" s="475"/>
      <c r="CQ11" s="475"/>
      <c r="CR11" s="475"/>
      <c r="CS11" s="476"/>
      <c r="CT11" s="578" t="s">
        <v>128</v>
      </c>
      <c r="CU11" s="579"/>
      <c r="CV11" s="579"/>
      <c r="CW11" s="579"/>
      <c r="CX11" s="579"/>
      <c r="CY11" s="579"/>
      <c r="CZ11" s="579"/>
      <c r="DA11" s="580"/>
      <c r="DB11" s="578" t="s">
        <v>129</v>
      </c>
      <c r="DC11" s="579"/>
      <c r="DD11" s="579"/>
      <c r="DE11" s="579"/>
      <c r="DF11" s="579"/>
      <c r="DG11" s="579"/>
      <c r="DH11" s="579"/>
      <c r="DI11" s="580"/>
      <c r="DJ11" s="185"/>
      <c r="DK11" s="185"/>
      <c r="DL11" s="185"/>
      <c r="DM11" s="185"/>
      <c r="DN11" s="185"/>
      <c r="DO11" s="185"/>
    </row>
    <row r="12" spans="1:119" ht="18.75" customHeight="1">
      <c r="A12" s="186"/>
      <c r="B12" s="581" t="s">
        <v>130</v>
      </c>
      <c r="C12" s="582"/>
      <c r="D12" s="582"/>
      <c r="E12" s="582"/>
      <c r="F12" s="582"/>
      <c r="G12" s="582"/>
      <c r="H12" s="582"/>
      <c r="I12" s="582"/>
      <c r="J12" s="582"/>
      <c r="K12" s="583"/>
      <c r="L12" s="590" t="s">
        <v>131</v>
      </c>
      <c r="M12" s="591"/>
      <c r="N12" s="591"/>
      <c r="O12" s="591"/>
      <c r="P12" s="591"/>
      <c r="Q12" s="592"/>
      <c r="R12" s="593">
        <v>114292</v>
      </c>
      <c r="S12" s="594"/>
      <c r="T12" s="594"/>
      <c r="U12" s="594"/>
      <c r="V12" s="595"/>
      <c r="W12" s="596" t="s">
        <v>1</v>
      </c>
      <c r="X12" s="523"/>
      <c r="Y12" s="523"/>
      <c r="Z12" s="523"/>
      <c r="AA12" s="523"/>
      <c r="AB12" s="597"/>
      <c r="AC12" s="522" t="s">
        <v>132</v>
      </c>
      <c r="AD12" s="523"/>
      <c r="AE12" s="523"/>
      <c r="AF12" s="523"/>
      <c r="AG12" s="597"/>
      <c r="AH12" s="522" t="s">
        <v>133</v>
      </c>
      <c r="AI12" s="523"/>
      <c r="AJ12" s="523"/>
      <c r="AK12" s="523"/>
      <c r="AL12" s="598"/>
      <c r="AM12" s="534" t="s">
        <v>134</v>
      </c>
      <c r="AN12" s="439"/>
      <c r="AO12" s="439"/>
      <c r="AP12" s="439"/>
      <c r="AQ12" s="439"/>
      <c r="AR12" s="439"/>
      <c r="AS12" s="439"/>
      <c r="AT12" s="440"/>
      <c r="AU12" s="522" t="s">
        <v>115</v>
      </c>
      <c r="AV12" s="523"/>
      <c r="AW12" s="523"/>
      <c r="AX12" s="523"/>
      <c r="AY12" s="445" t="s">
        <v>135</v>
      </c>
      <c r="AZ12" s="446"/>
      <c r="BA12" s="446"/>
      <c r="BB12" s="446"/>
      <c r="BC12" s="446"/>
      <c r="BD12" s="446"/>
      <c r="BE12" s="446"/>
      <c r="BF12" s="446"/>
      <c r="BG12" s="446"/>
      <c r="BH12" s="446"/>
      <c r="BI12" s="446"/>
      <c r="BJ12" s="446"/>
      <c r="BK12" s="446"/>
      <c r="BL12" s="446"/>
      <c r="BM12" s="447"/>
      <c r="BN12" s="465">
        <v>0</v>
      </c>
      <c r="BO12" s="466"/>
      <c r="BP12" s="466"/>
      <c r="BQ12" s="466"/>
      <c r="BR12" s="466"/>
      <c r="BS12" s="466"/>
      <c r="BT12" s="466"/>
      <c r="BU12" s="467"/>
      <c r="BV12" s="465">
        <v>0</v>
      </c>
      <c r="BW12" s="466"/>
      <c r="BX12" s="466"/>
      <c r="BY12" s="466"/>
      <c r="BZ12" s="466"/>
      <c r="CA12" s="466"/>
      <c r="CB12" s="466"/>
      <c r="CC12" s="467"/>
      <c r="CD12" s="474" t="s">
        <v>136</v>
      </c>
      <c r="CE12" s="475"/>
      <c r="CF12" s="475"/>
      <c r="CG12" s="475"/>
      <c r="CH12" s="475"/>
      <c r="CI12" s="475"/>
      <c r="CJ12" s="475"/>
      <c r="CK12" s="475"/>
      <c r="CL12" s="475"/>
      <c r="CM12" s="475"/>
      <c r="CN12" s="475"/>
      <c r="CO12" s="475"/>
      <c r="CP12" s="475"/>
      <c r="CQ12" s="475"/>
      <c r="CR12" s="475"/>
      <c r="CS12" s="476"/>
      <c r="CT12" s="578" t="s">
        <v>137</v>
      </c>
      <c r="CU12" s="579"/>
      <c r="CV12" s="579"/>
      <c r="CW12" s="579"/>
      <c r="CX12" s="579"/>
      <c r="CY12" s="579"/>
      <c r="CZ12" s="579"/>
      <c r="DA12" s="580"/>
      <c r="DB12" s="578" t="s">
        <v>138</v>
      </c>
      <c r="DC12" s="579"/>
      <c r="DD12" s="579"/>
      <c r="DE12" s="579"/>
      <c r="DF12" s="579"/>
      <c r="DG12" s="579"/>
      <c r="DH12" s="579"/>
      <c r="DI12" s="580"/>
      <c r="DJ12" s="185"/>
      <c r="DK12" s="185"/>
      <c r="DL12" s="185"/>
      <c r="DM12" s="185"/>
      <c r="DN12" s="185"/>
      <c r="DO12" s="185"/>
    </row>
    <row r="13" spans="1:119" ht="18.75" customHeight="1">
      <c r="A13" s="186"/>
      <c r="B13" s="584"/>
      <c r="C13" s="585"/>
      <c r="D13" s="585"/>
      <c r="E13" s="585"/>
      <c r="F13" s="585"/>
      <c r="G13" s="585"/>
      <c r="H13" s="585"/>
      <c r="I13" s="585"/>
      <c r="J13" s="585"/>
      <c r="K13" s="586"/>
      <c r="L13" s="196"/>
      <c r="M13" s="565" t="s">
        <v>139</v>
      </c>
      <c r="N13" s="566"/>
      <c r="O13" s="566"/>
      <c r="P13" s="566"/>
      <c r="Q13" s="567"/>
      <c r="R13" s="568">
        <v>111594</v>
      </c>
      <c r="S13" s="569"/>
      <c r="T13" s="569"/>
      <c r="U13" s="569"/>
      <c r="V13" s="570"/>
      <c r="W13" s="556" t="s">
        <v>140</v>
      </c>
      <c r="X13" s="478"/>
      <c r="Y13" s="478"/>
      <c r="Z13" s="478"/>
      <c r="AA13" s="478"/>
      <c r="AB13" s="479"/>
      <c r="AC13" s="441">
        <v>495</v>
      </c>
      <c r="AD13" s="442"/>
      <c r="AE13" s="442"/>
      <c r="AF13" s="442"/>
      <c r="AG13" s="443"/>
      <c r="AH13" s="441">
        <v>490</v>
      </c>
      <c r="AI13" s="442"/>
      <c r="AJ13" s="442"/>
      <c r="AK13" s="442"/>
      <c r="AL13" s="444"/>
      <c r="AM13" s="534" t="s">
        <v>141</v>
      </c>
      <c r="AN13" s="439"/>
      <c r="AO13" s="439"/>
      <c r="AP13" s="439"/>
      <c r="AQ13" s="439"/>
      <c r="AR13" s="439"/>
      <c r="AS13" s="439"/>
      <c r="AT13" s="440"/>
      <c r="AU13" s="522" t="s">
        <v>142</v>
      </c>
      <c r="AV13" s="523"/>
      <c r="AW13" s="523"/>
      <c r="AX13" s="523"/>
      <c r="AY13" s="445" t="s">
        <v>143</v>
      </c>
      <c r="AZ13" s="446"/>
      <c r="BA13" s="446"/>
      <c r="BB13" s="446"/>
      <c r="BC13" s="446"/>
      <c r="BD13" s="446"/>
      <c r="BE13" s="446"/>
      <c r="BF13" s="446"/>
      <c r="BG13" s="446"/>
      <c r="BH13" s="446"/>
      <c r="BI13" s="446"/>
      <c r="BJ13" s="446"/>
      <c r="BK13" s="446"/>
      <c r="BL13" s="446"/>
      <c r="BM13" s="447"/>
      <c r="BN13" s="465">
        <v>492551</v>
      </c>
      <c r="BO13" s="466"/>
      <c r="BP13" s="466"/>
      <c r="BQ13" s="466"/>
      <c r="BR13" s="466"/>
      <c r="BS13" s="466"/>
      <c r="BT13" s="466"/>
      <c r="BU13" s="467"/>
      <c r="BV13" s="465">
        <v>283359</v>
      </c>
      <c r="BW13" s="466"/>
      <c r="BX13" s="466"/>
      <c r="BY13" s="466"/>
      <c r="BZ13" s="466"/>
      <c r="CA13" s="466"/>
      <c r="CB13" s="466"/>
      <c r="CC13" s="467"/>
      <c r="CD13" s="474" t="s">
        <v>144</v>
      </c>
      <c r="CE13" s="475"/>
      <c r="CF13" s="475"/>
      <c r="CG13" s="475"/>
      <c r="CH13" s="475"/>
      <c r="CI13" s="475"/>
      <c r="CJ13" s="475"/>
      <c r="CK13" s="475"/>
      <c r="CL13" s="475"/>
      <c r="CM13" s="475"/>
      <c r="CN13" s="475"/>
      <c r="CO13" s="475"/>
      <c r="CP13" s="475"/>
      <c r="CQ13" s="475"/>
      <c r="CR13" s="475"/>
      <c r="CS13" s="476"/>
      <c r="CT13" s="435">
        <v>2.1</v>
      </c>
      <c r="CU13" s="436"/>
      <c r="CV13" s="436"/>
      <c r="CW13" s="436"/>
      <c r="CX13" s="436"/>
      <c r="CY13" s="436"/>
      <c r="CZ13" s="436"/>
      <c r="DA13" s="437"/>
      <c r="DB13" s="435">
        <v>1.3</v>
      </c>
      <c r="DC13" s="436"/>
      <c r="DD13" s="436"/>
      <c r="DE13" s="436"/>
      <c r="DF13" s="436"/>
      <c r="DG13" s="436"/>
      <c r="DH13" s="436"/>
      <c r="DI13" s="437"/>
      <c r="DJ13" s="185"/>
      <c r="DK13" s="185"/>
      <c r="DL13" s="185"/>
      <c r="DM13" s="185"/>
      <c r="DN13" s="185"/>
      <c r="DO13" s="185"/>
    </row>
    <row r="14" spans="1:119" ht="18.75" customHeight="1" thickBot="1">
      <c r="A14" s="186"/>
      <c r="B14" s="584"/>
      <c r="C14" s="585"/>
      <c r="D14" s="585"/>
      <c r="E14" s="585"/>
      <c r="F14" s="585"/>
      <c r="G14" s="585"/>
      <c r="H14" s="585"/>
      <c r="I14" s="585"/>
      <c r="J14" s="585"/>
      <c r="K14" s="586"/>
      <c r="L14" s="558" t="s">
        <v>145</v>
      </c>
      <c r="M14" s="599"/>
      <c r="N14" s="599"/>
      <c r="O14" s="599"/>
      <c r="P14" s="599"/>
      <c r="Q14" s="600"/>
      <c r="R14" s="568">
        <v>114058</v>
      </c>
      <c r="S14" s="569"/>
      <c r="T14" s="569"/>
      <c r="U14" s="569"/>
      <c r="V14" s="570"/>
      <c r="W14" s="571"/>
      <c r="X14" s="481"/>
      <c r="Y14" s="481"/>
      <c r="Z14" s="481"/>
      <c r="AA14" s="481"/>
      <c r="AB14" s="482"/>
      <c r="AC14" s="561">
        <v>1.1000000000000001</v>
      </c>
      <c r="AD14" s="562"/>
      <c r="AE14" s="562"/>
      <c r="AF14" s="562"/>
      <c r="AG14" s="563"/>
      <c r="AH14" s="561">
        <v>1.1000000000000001</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146</v>
      </c>
      <c r="CE14" s="472"/>
      <c r="CF14" s="472"/>
      <c r="CG14" s="472"/>
      <c r="CH14" s="472"/>
      <c r="CI14" s="472"/>
      <c r="CJ14" s="472"/>
      <c r="CK14" s="472"/>
      <c r="CL14" s="472"/>
      <c r="CM14" s="472"/>
      <c r="CN14" s="472"/>
      <c r="CO14" s="472"/>
      <c r="CP14" s="472"/>
      <c r="CQ14" s="472"/>
      <c r="CR14" s="472"/>
      <c r="CS14" s="473"/>
      <c r="CT14" s="572" t="s">
        <v>147</v>
      </c>
      <c r="CU14" s="573"/>
      <c r="CV14" s="573"/>
      <c r="CW14" s="573"/>
      <c r="CX14" s="573"/>
      <c r="CY14" s="573"/>
      <c r="CZ14" s="573"/>
      <c r="DA14" s="574"/>
      <c r="DB14" s="572" t="s">
        <v>129</v>
      </c>
      <c r="DC14" s="573"/>
      <c r="DD14" s="573"/>
      <c r="DE14" s="573"/>
      <c r="DF14" s="573"/>
      <c r="DG14" s="573"/>
      <c r="DH14" s="573"/>
      <c r="DI14" s="574"/>
      <c r="DJ14" s="185"/>
      <c r="DK14" s="185"/>
      <c r="DL14" s="185"/>
      <c r="DM14" s="185"/>
      <c r="DN14" s="185"/>
      <c r="DO14" s="185"/>
    </row>
    <row r="15" spans="1:119" ht="18.75" customHeight="1">
      <c r="A15" s="186"/>
      <c r="B15" s="584"/>
      <c r="C15" s="585"/>
      <c r="D15" s="585"/>
      <c r="E15" s="585"/>
      <c r="F15" s="585"/>
      <c r="G15" s="585"/>
      <c r="H15" s="585"/>
      <c r="I15" s="585"/>
      <c r="J15" s="585"/>
      <c r="K15" s="586"/>
      <c r="L15" s="196"/>
      <c r="M15" s="565" t="s">
        <v>148</v>
      </c>
      <c r="N15" s="566"/>
      <c r="O15" s="566"/>
      <c r="P15" s="566"/>
      <c r="Q15" s="567"/>
      <c r="R15" s="568">
        <v>111580</v>
      </c>
      <c r="S15" s="569"/>
      <c r="T15" s="569"/>
      <c r="U15" s="569"/>
      <c r="V15" s="570"/>
      <c r="W15" s="556" t="s">
        <v>149</v>
      </c>
      <c r="X15" s="478"/>
      <c r="Y15" s="478"/>
      <c r="Z15" s="478"/>
      <c r="AA15" s="478"/>
      <c r="AB15" s="479"/>
      <c r="AC15" s="441">
        <v>11203</v>
      </c>
      <c r="AD15" s="442"/>
      <c r="AE15" s="442"/>
      <c r="AF15" s="442"/>
      <c r="AG15" s="443"/>
      <c r="AH15" s="441">
        <v>11591</v>
      </c>
      <c r="AI15" s="442"/>
      <c r="AJ15" s="442"/>
      <c r="AK15" s="442"/>
      <c r="AL15" s="444"/>
      <c r="AM15" s="534"/>
      <c r="AN15" s="439"/>
      <c r="AO15" s="439"/>
      <c r="AP15" s="439"/>
      <c r="AQ15" s="439"/>
      <c r="AR15" s="439"/>
      <c r="AS15" s="439"/>
      <c r="AT15" s="440"/>
      <c r="AU15" s="522"/>
      <c r="AV15" s="523"/>
      <c r="AW15" s="523"/>
      <c r="AX15" s="523"/>
      <c r="AY15" s="457" t="s">
        <v>150</v>
      </c>
      <c r="AZ15" s="458"/>
      <c r="BA15" s="458"/>
      <c r="BB15" s="458"/>
      <c r="BC15" s="458"/>
      <c r="BD15" s="458"/>
      <c r="BE15" s="458"/>
      <c r="BF15" s="458"/>
      <c r="BG15" s="458"/>
      <c r="BH15" s="458"/>
      <c r="BI15" s="458"/>
      <c r="BJ15" s="458"/>
      <c r="BK15" s="458"/>
      <c r="BL15" s="458"/>
      <c r="BM15" s="459"/>
      <c r="BN15" s="460">
        <v>13521289</v>
      </c>
      <c r="BO15" s="461"/>
      <c r="BP15" s="461"/>
      <c r="BQ15" s="461"/>
      <c r="BR15" s="461"/>
      <c r="BS15" s="461"/>
      <c r="BT15" s="461"/>
      <c r="BU15" s="462"/>
      <c r="BV15" s="460">
        <v>13194435</v>
      </c>
      <c r="BW15" s="461"/>
      <c r="BX15" s="461"/>
      <c r="BY15" s="461"/>
      <c r="BZ15" s="461"/>
      <c r="CA15" s="461"/>
      <c r="CB15" s="461"/>
      <c r="CC15" s="462"/>
      <c r="CD15" s="575" t="s">
        <v>151</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84"/>
      <c r="C16" s="585"/>
      <c r="D16" s="585"/>
      <c r="E16" s="585"/>
      <c r="F16" s="585"/>
      <c r="G16" s="585"/>
      <c r="H16" s="585"/>
      <c r="I16" s="585"/>
      <c r="J16" s="585"/>
      <c r="K16" s="586"/>
      <c r="L16" s="558" t="s">
        <v>152</v>
      </c>
      <c r="M16" s="559"/>
      <c r="N16" s="559"/>
      <c r="O16" s="559"/>
      <c r="P16" s="559"/>
      <c r="Q16" s="560"/>
      <c r="R16" s="553" t="s">
        <v>153</v>
      </c>
      <c r="S16" s="554"/>
      <c r="T16" s="554"/>
      <c r="U16" s="554"/>
      <c r="V16" s="555"/>
      <c r="W16" s="571"/>
      <c r="X16" s="481"/>
      <c r="Y16" s="481"/>
      <c r="Z16" s="481"/>
      <c r="AA16" s="481"/>
      <c r="AB16" s="482"/>
      <c r="AC16" s="561">
        <v>24</v>
      </c>
      <c r="AD16" s="562"/>
      <c r="AE16" s="562"/>
      <c r="AF16" s="562"/>
      <c r="AG16" s="563"/>
      <c r="AH16" s="561">
        <v>25.1</v>
      </c>
      <c r="AI16" s="562"/>
      <c r="AJ16" s="562"/>
      <c r="AK16" s="562"/>
      <c r="AL16" s="564"/>
      <c r="AM16" s="534"/>
      <c r="AN16" s="439"/>
      <c r="AO16" s="439"/>
      <c r="AP16" s="439"/>
      <c r="AQ16" s="439"/>
      <c r="AR16" s="439"/>
      <c r="AS16" s="439"/>
      <c r="AT16" s="440"/>
      <c r="AU16" s="522"/>
      <c r="AV16" s="523"/>
      <c r="AW16" s="523"/>
      <c r="AX16" s="523"/>
      <c r="AY16" s="445" t="s">
        <v>154</v>
      </c>
      <c r="AZ16" s="446"/>
      <c r="BA16" s="446"/>
      <c r="BB16" s="446"/>
      <c r="BC16" s="446"/>
      <c r="BD16" s="446"/>
      <c r="BE16" s="446"/>
      <c r="BF16" s="446"/>
      <c r="BG16" s="446"/>
      <c r="BH16" s="446"/>
      <c r="BI16" s="446"/>
      <c r="BJ16" s="446"/>
      <c r="BK16" s="446"/>
      <c r="BL16" s="446"/>
      <c r="BM16" s="447"/>
      <c r="BN16" s="465">
        <v>16412216</v>
      </c>
      <c r="BO16" s="466"/>
      <c r="BP16" s="466"/>
      <c r="BQ16" s="466"/>
      <c r="BR16" s="466"/>
      <c r="BS16" s="466"/>
      <c r="BT16" s="466"/>
      <c r="BU16" s="467"/>
      <c r="BV16" s="465">
        <v>16108524</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c r="A17" s="186"/>
      <c r="B17" s="587"/>
      <c r="C17" s="588"/>
      <c r="D17" s="588"/>
      <c r="E17" s="588"/>
      <c r="F17" s="588"/>
      <c r="G17" s="588"/>
      <c r="H17" s="588"/>
      <c r="I17" s="588"/>
      <c r="J17" s="588"/>
      <c r="K17" s="589"/>
      <c r="L17" s="201"/>
      <c r="M17" s="550" t="s">
        <v>155</v>
      </c>
      <c r="N17" s="551"/>
      <c r="O17" s="551"/>
      <c r="P17" s="551"/>
      <c r="Q17" s="552"/>
      <c r="R17" s="553" t="s">
        <v>156</v>
      </c>
      <c r="S17" s="554"/>
      <c r="T17" s="554"/>
      <c r="U17" s="554"/>
      <c r="V17" s="555"/>
      <c r="W17" s="556" t="s">
        <v>157</v>
      </c>
      <c r="X17" s="478"/>
      <c r="Y17" s="478"/>
      <c r="Z17" s="478"/>
      <c r="AA17" s="478"/>
      <c r="AB17" s="479"/>
      <c r="AC17" s="441">
        <v>35024</v>
      </c>
      <c r="AD17" s="442"/>
      <c r="AE17" s="442"/>
      <c r="AF17" s="442"/>
      <c r="AG17" s="443"/>
      <c r="AH17" s="441">
        <v>34175</v>
      </c>
      <c r="AI17" s="442"/>
      <c r="AJ17" s="442"/>
      <c r="AK17" s="442"/>
      <c r="AL17" s="444"/>
      <c r="AM17" s="534"/>
      <c r="AN17" s="439"/>
      <c r="AO17" s="439"/>
      <c r="AP17" s="439"/>
      <c r="AQ17" s="439"/>
      <c r="AR17" s="439"/>
      <c r="AS17" s="439"/>
      <c r="AT17" s="440"/>
      <c r="AU17" s="522"/>
      <c r="AV17" s="523"/>
      <c r="AW17" s="523"/>
      <c r="AX17" s="523"/>
      <c r="AY17" s="445" t="s">
        <v>158</v>
      </c>
      <c r="AZ17" s="446"/>
      <c r="BA17" s="446"/>
      <c r="BB17" s="446"/>
      <c r="BC17" s="446"/>
      <c r="BD17" s="446"/>
      <c r="BE17" s="446"/>
      <c r="BF17" s="446"/>
      <c r="BG17" s="446"/>
      <c r="BH17" s="446"/>
      <c r="BI17" s="446"/>
      <c r="BJ17" s="446"/>
      <c r="BK17" s="446"/>
      <c r="BL17" s="446"/>
      <c r="BM17" s="447"/>
      <c r="BN17" s="465">
        <v>17363421</v>
      </c>
      <c r="BO17" s="466"/>
      <c r="BP17" s="466"/>
      <c r="BQ17" s="466"/>
      <c r="BR17" s="466"/>
      <c r="BS17" s="466"/>
      <c r="BT17" s="466"/>
      <c r="BU17" s="467"/>
      <c r="BV17" s="465">
        <v>16951858</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c r="A18" s="186"/>
      <c r="B18" s="527" t="s">
        <v>159</v>
      </c>
      <c r="C18" s="528"/>
      <c r="D18" s="528"/>
      <c r="E18" s="529"/>
      <c r="F18" s="529"/>
      <c r="G18" s="529"/>
      <c r="H18" s="529"/>
      <c r="I18" s="529"/>
      <c r="J18" s="529"/>
      <c r="K18" s="529"/>
      <c r="L18" s="530">
        <v>14.64</v>
      </c>
      <c r="M18" s="530"/>
      <c r="N18" s="530"/>
      <c r="O18" s="530"/>
      <c r="P18" s="530"/>
      <c r="Q18" s="530"/>
      <c r="R18" s="531"/>
      <c r="S18" s="531"/>
      <c r="T18" s="531"/>
      <c r="U18" s="531"/>
      <c r="V18" s="532"/>
      <c r="W18" s="546"/>
      <c r="X18" s="547"/>
      <c r="Y18" s="547"/>
      <c r="Z18" s="547"/>
      <c r="AA18" s="547"/>
      <c r="AB18" s="557"/>
      <c r="AC18" s="429">
        <v>75</v>
      </c>
      <c r="AD18" s="430"/>
      <c r="AE18" s="430"/>
      <c r="AF18" s="430"/>
      <c r="AG18" s="533"/>
      <c r="AH18" s="429">
        <v>73.900000000000006</v>
      </c>
      <c r="AI18" s="430"/>
      <c r="AJ18" s="430"/>
      <c r="AK18" s="430"/>
      <c r="AL18" s="431"/>
      <c r="AM18" s="534"/>
      <c r="AN18" s="439"/>
      <c r="AO18" s="439"/>
      <c r="AP18" s="439"/>
      <c r="AQ18" s="439"/>
      <c r="AR18" s="439"/>
      <c r="AS18" s="439"/>
      <c r="AT18" s="440"/>
      <c r="AU18" s="522"/>
      <c r="AV18" s="523"/>
      <c r="AW18" s="523"/>
      <c r="AX18" s="523"/>
      <c r="AY18" s="445" t="s">
        <v>160</v>
      </c>
      <c r="AZ18" s="446"/>
      <c r="BA18" s="446"/>
      <c r="BB18" s="446"/>
      <c r="BC18" s="446"/>
      <c r="BD18" s="446"/>
      <c r="BE18" s="446"/>
      <c r="BF18" s="446"/>
      <c r="BG18" s="446"/>
      <c r="BH18" s="446"/>
      <c r="BI18" s="446"/>
      <c r="BJ18" s="446"/>
      <c r="BK18" s="446"/>
      <c r="BL18" s="446"/>
      <c r="BM18" s="447"/>
      <c r="BN18" s="465">
        <v>21773776</v>
      </c>
      <c r="BO18" s="466"/>
      <c r="BP18" s="466"/>
      <c r="BQ18" s="466"/>
      <c r="BR18" s="466"/>
      <c r="BS18" s="466"/>
      <c r="BT18" s="466"/>
      <c r="BU18" s="467"/>
      <c r="BV18" s="465">
        <v>21027231</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c r="A19" s="186"/>
      <c r="B19" s="527" t="s">
        <v>161</v>
      </c>
      <c r="C19" s="528"/>
      <c r="D19" s="528"/>
      <c r="E19" s="529"/>
      <c r="F19" s="529"/>
      <c r="G19" s="529"/>
      <c r="H19" s="529"/>
      <c r="I19" s="529"/>
      <c r="J19" s="529"/>
      <c r="K19" s="529"/>
      <c r="L19" s="535">
        <v>7580</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162</v>
      </c>
      <c r="AZ19" s="446"/>
      <c r="BA19" s="446"/>
      <c r="BB19" s="446"/>
      <c r="BC19" s="446"/>
      <c r="BD19" s="446"/>
      <c r="BE19" s="446"/>
      <c r="BF19" s="446"/>
      <c r="BG19" s="446"/>
      <c r="BH19" s="446"/>
      <c r="BI19" s="446"/>
      <c r="BJ19" s="446"/>
      <c r="BK19" s="446"/>
      <c r="BL19" s="446"/>
      <c r="BM19" s="447"/>
      <c r="BN19" s="465">
        <v>26810209</v>
      </c>
      <c r="BO19" s="466"/>
      <c r="BP19" s="466"/>
      <c r="BQ19" s="466"/>
      <c r="BR19" s="466"/>
      <c r="BS19" s="466"/>
      <c r="BT19" s="466"/>
      <c r="BU19" s="467"/>
      <c r="BV19" s="465">
        <v>26636935</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c r="A20" s="186"/>
      <c r="B20" s="527" t="s">
        <v>163</v>
      </c>
      <c r="C20" s="528"/>
      <c r="D20" s="528"/>
      <c r="E20" s="529"/>
      <c r="F20" s="529"/>
      <c r="G20" s="529"/>
      <c r="H20" s="529"/>
      <c r="I20" s="529"/>
      <c r="J20" s="529"/>
      <c r="K20" s="529"/>
      <c r="L20" s="535">
        <v>45806</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c r="A21" s="186"/>
      <c r="B21" s="524" t="s">
        <v>164</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c r="A22" s="186"/>
      <c r="B22" s="494" t="s">
        <v>165</v>
      </c>
      <c r="C22" s="495"/>
      <c r="D22" s="496"/>
      <c r="E22" s="503" t="s">
        <v>1</v>
      </c>
      <c r="F22" s="478"/>
      <c r="G22" s="478"/>
      <c r="H22" s="478"/>
      <c r="I22" s="478"/>
      <c r="J22" s="478"/>
      <c r="K22" s="479"/>
      <c r="L22" s="503" t="s">
        <v>166</v>
      </c>
      <c r="M22" s="478"/>
      <c r="N22" s="478"/>
      <c r="O22" s="478"/>
      <c r="P22" s="479"/>
      <c r="Q22" s="488" t="s">
        <v>167</v>
      </c>
      <c r="R22" s="489"/>
      <c r="S22" s="489"/>
      <c r="T22" s="489"/>
      <c r="U22" s="489"/>
      <c r="V22" s="504"/>
      <c r="W22" s="506" t="s">
        <v>168</v>
      </c>
      <c r="X22" s="495"/>
      <c r="Y22" s="496"/>
      <c r="Z22" s="503" t="s">
        <v>1</v>
      </c>
      <c r="AA22" s="478"/>
      <c r="AB22" s="478"/>
      <c r="AC22" s="478"/>
      <c r="AD22" s="478"/>
      <c r="AE22" s="478"/>
      <c r="AF22" s="478"/>
      <c r="AG22" s="479"/>
      <c r="AH22" s="477" t="s">
        <v>169</v>
      </c>
      <c r="AI22" s="478"/>
      <c r="AJ22" s="478"/>
      <c r="AK22" s="478"/>
      <c r="AL22" s="479"/>
      <c r="AM22" s="477" t="s">
        <v>170</v>
      </c>
      <c r="AN22" s="483"/>
      <c r="AO22" s="483"/>
      <c r="AP22" s="483"/>
      <c r="AQ22" s="483"/>
      <c r="AR22" s="484"/>
      <c r="AS22" s="488" t="s">
        <v>167</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171</v>
      </c>
      <c r="AZ23" s="458"/>
      <c r="BA23" s="458"/>
      <c r="BB23" s="458"/>
      <c r="BC23" s="458"/>
      <c r="BD23" s="458"/>
      <c r="BE23" s="458"/>
      <c r="BF23" s="458"/>
      <c r="BG23" s="458"/>
      <c r="BH23" s="458"/>
      <c r="BI23" s="458"/>
      <c r="BJ23" s="458"/>
      <c r="BK23" s="458"/>
      <c r="BL23" s="458"/>
      <c r="BM23" s="459"/>
      <c r="BN23" s="465">
        <v>41842705</v>
      </c>
      <c r="BO23" s="466"/>
      <c r="BP23" s="466"/>
      <c r="BQ23" s="466"/>
      <c r="BR23" s="466"/>
      <c r="BS23" s="466"/>
      <c r="BT23" s="466"/>
      <c r="BU23" s="467"/>
      <c r="BV23" s="465">
        <v>39675642</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c r="A24" s="186"/>
      <c r="B24" s="497"/>
      <c r="C24" s="498"/>
      <c r="D24" s="499"/>
      <c r="E24" s="438" t="s">
        <v>172</v>
      </c>
      <c r="F24" s="439"/>
      <c r="G24" s="439"/>
      <c r="H24" s="439"/>
      <c r="I24" s="439"/>
      <c r="J24" s="439"/>
      <c r="K24" s="440"/>
      <c r="L24" s="441">
        <v>1</v>
      </c>
      <c r="M24" s="442"/>
      <c r="N24" s="442"/>
      <c r="O24" s="442"/>
      <c r="P24" s="443"/>
      <c r="Q24" s="441">
        <v>8790</v>
      </c>
      <c r="R24" s="442"/>
      <c r="S24" s="442"/>
      <c r="T24" s="442"/>
      <c r="U24" s="442"/>
      <c r="V24" s="443"/>
      <c r="W24" s="507"/>
      <c r="X24" s="498"/>
      <c r="Y24" s="499"/>
      <c r="Z24" s="438" t="s">
        <v>173</v>
      </c>
      <c r="AA24" s="439"/>
      <c r="AB24" s="439"/>
      <c r="AC24" s="439"/>
      <c r="AD24" s="439"/>
      <c r="AE24" s="439"/>
      <c r="AF24" s="439"/>
      <c r="AG24" s="440"/>
      <c r="AH24" s="441">
        <v>555</v>
      </c>
      <c r="AI24" s="442"/>
      <c r="AJ24" s="442"/>
      <c r="AK24" s="442"/>
      <c r="AL24" s="443"/>
      <c r="AM24" s="441">
        <v>1735485</v>
      </c>
      <c r="AN24" s="442"/>
      <c r="AO24" s="442"/>
      <c r="AP24" s="442"/>
      <c r="AQ24" s="442"/>
      <c r="AR24" s="443"/>
      <c r="AS24" s="441">
        <v>3127</v>
      </c>
      <c r="AT24" s="442"/>
      <c r="AU24" s="442"/>
      <c r="AV24" s="442"/>
      <c r="AW24" s="442"/>
      <c r="AX24" s="444"/>
      <c r="AY24" s="432" t="s">
        <v>174</v>
      </c>
      <c r="AZ24" s="433"/>
      <c r="BA24" s="433"/>
      <c r="BB24" s="433"/>
      <c r="BC24" s="433"/>
      <c r="BD24" s="433"/>
      <c r="BE24" s="433"/>
      <c r="BF24" s="433"/>
      <c r="BG24" s="433"/>
      <c r="BH24" s="433"/>
      <c r="BI24" s="433"/>
      <c r="BJ24" s="433"/>
      <c r="BK24" s="433"/>
      <c r="BL24" s="433"/>
      <c r="BM24" s="434"/>
      <c r="BN24" s="465">
        <v>28792765</v>
      </c>
      <c r="BO24" s="466"/>
      <c r="BP24" s="466"/>
      <c r="BQ24" s="466"/>
      <c r="BR24" s="466"/>
      <c r="BS24" s="466"/>
      <c r="BT24" s="466"/>
      <c r="BU24" s="467"/>
      <c r="BV24" s="465">
        <v>28569486</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c r="A25" s="186"/>
      <c r="B25" s="497"/>
      <c r="C25" s="498"/>
      <c r="D25" s="499"/>
      <c r="E25" s="438" t="s">
        <v>175</v>
      </c>
      <c r="F25" s="439"/>
      <c r="G25" s="439"/>
      <c r="H25" s="439"/>
      <c r="I25" s="439"/>
      <c r="J25" s="439"/>
      <c r="K25" s="440"/>
      <c r="L25" s="441">
        <v>1</v>
      </c>
      <c r="M25" s="442"/>
      <c r="N25" s="442"/>
      <c r="O25" s="442"/>
      <c r="P25" s="443"/>
      <c r="Q25" s="441">
        <v>7450</v>
      </c>
      <c r="R25" s="442"/>
      <c r="S25" s="442"/>
      <c r="T25" s="442"/>
      <c r="U25" s="442"/>
      <c r="V25" s="443"/>
      <c r="W25" s="507"/>
      <c r="X25" s="498"/>
      <c r="Y25" s="499"/>
      <c r="Z25" s="438" t="s">
        <v>176</v>
      </c>
      <c r="AA25" s="439"/>
      <c r="AB25" s="439"/>
      <c r="AC25" s="439"/>
      <c r="AD25" s="439"/>
      <c r="AE25" s="439"/>
      <c r="AF25" s="439"/>
      <c r="AG25" s="440"/>
      <c r="AH25" s="441" t="s">
        <v>129</v>
      </c>
      <c r="AI25" s="442"/>
      <c r="AJ25" s="442"/>
      <c r="AK25" s="442"/>
      <c r="AL25" s="443"/>
      <c r="AM25" s="441" t="s">
        <v>129</v>
      </c>
      <c r="AN25" s="442"/>
      <c r="AO25" s="442"/>
      <c r="AP25" s="442"/>
      <c r="AQ25" s="442"/>
      <c r="AR25" s="443"/>
      <c r="AS25" s="441" t="s">
        <v>129</v>
      </c>
      <c r="AT25" s="442"/>
      <c r="AU25" s="442"/>
      <c r="AV25" s="442"/>
      <c r="AW25" s="442"/>
      <c r="AX25" s="444"/>
      <c r="AY25" s="457" t="s">
        <v>177</v>
      </c>
      <c r="AZ25" s="458"/>
      <c r="BA25" s="458"/>
      <c r="BB25" s="458"/>
      <c r="BC25" s="458"/>
      <c r="BD25" s="458"/>
      <c r="BE25" s="458"/>
      <c r="BF25" s="458"/>
      <c r="BG25" s="458"/>
      <c r="BH25" s="458"/>
      <c r="BI25" s="458"/>
      <c r="BJ25" s="458"/>
      <c r="BK25" s="458"/>
      <c r="BL25" s="458"/>
      <c r="BM25" s="459"/>
      <c r="BN25" s="460">
        <v>16202458</v>
      </c>
      <c r="BO25" s="461"/>
      <c r="BP25" s="461"/>
      <c r="BQ25" s="461"/>
      <c r="BR25" s="461"/>
      <c r="BS25" s="461"/>
      <c r="BT25" s="461"/>
      <c r="BU25" s="462"/>
      <c r="BV25" s="460">
        <v>16328896</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c r="A26" s="186"/>
      <c r="B26" s="497"/>
      <c r="C26" s="498"/>
      <c r="D26" s="499"/>
      <c r="E26" s="438" t="s">
        <v>178</v>
      </c>
      <c r="F26" s="439"/>
      <c r="G26" s="439"/>
      <c r="H26" s="439"/>
      <c r="I26" s="439"/>
      <c r="J26" s="439"/>
      <c r="K26" s="440"/>
      <c r="L26" s="441">
        <v>1</v>
      </c>
      <c r="M26" s="442"/>
      <c r="N26" s="442"/>
      <c r="O26" s="442"/>
      <c r="P26" s="443"/>
      <c r="Q26" s="441">
        <v>6890</v>
      </c>
      <c r="R26" s="442"/>
      <c r="S26" s="442"/>
      <c r="T26" s="442"/>
      <c r="U26" s="442"/>
      <c r="V26" s="443"/>
      <c r="W26" s="507"/>
      <c r="X26" s="498"/>
      <c r="Y26" s="499"/>
      <c r="Z26" s="438" t="s">
        <v>179</v>
      </c>
      <c r="AA26" s="520"/>
      <c r="AB26" s="520"/>
      <c r="AC26" s="520"/>
      <c r="AD26" s="520"/>
      <c r="AE26" s="520"/>
      <c r="AF26" s="520"/>
      <c r="AG26" s="521"/>
      <c r="AH26" s="441">
        <v>49</v>
      </c>
      <c r="AI26" s="442"/>
      <c r="AJ26" s="442"/>
      <c r="AK26" s="442"/>
      <c r="AL26" s="443"/>
      <c r="AM26" s="441">
        <v>163905</v>
      </c>
      <c r="AN26" s="442"/>
      <c r="AO26" s="442"/>
      <c r="AP26" s="442"/>
      <c r="AQ26" s="442"/>
      <c r="AR26" s="443"/>
      <c r="AS26" s="441">
        <v>3345</v>
      </c>
      <c r="AT26" s="442"/>
      <c r="AU26" s="442"/>
      <c r="AV26" s="442"/>
      <c r="AW26" s="442"/>
      <c r="AX26" s="444"/>
      <c r="AY26" s="474" t="s">
        <v>180</v>
      </c>
      <c r="AZ26" s="475"/>
      <c r="BA26" s="475"/>
      <c r="BB26" s="475"/>
      <c r="BC26" s="475"/>
      <c r="BD26" s="475"/>
      <c r="BE26" s="475"/>
      <c r="BF26" s="475"/>
      <c r="BG26" s="475"/>
      <c r="BH26" s="475"/>
      <c r="BI26" s="475"/>
      <c r="BJ26" s="475"/>
      <c r="BK26" s="475"/>
      <c r="BL26" s="475"/>
      <c r="BM26" s="476"/>
      <c r="BN26" s="465" t="s">
        <v>129</v>
      </c>
      <c r="BO26" s="466"/>
      <c r="BP26" s="466"/>
      <c r="BQ26" s="466"/>
      <c r="BR26" s="466"/>
      <c r="BS26" s="466"/>
      <c r="BT26" s="466"/>
      <c r="BU26" s="467"/>
      <c r="BV26" s="465" t="s">
        <v>128</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c r="A27" s="186"/>
      <c r="B27" s="497"/>
      <c r="C27" s="498"/>
      <c r="D27" s="499"/>
      <c r="E27" s="438" t="s">
        <v>181</v>
      </c>
      <c r="F27" s="439"/>
      <c r="G27" s="439"/>
      <c r="H27" s="439"/>
      <c r="I27" s="439"/>
      <c r="J27" s="439"/>
      <c r="K27" s="440"/>
      <c r="L27" s="441">
        <v>1</v>
      </c>
      <c r="M27" s="442"/>
      <c r="N27" s="442"/>
      <c r="O27" s="442"/>
      <c r="P27" s="443"/>
      <c r="Q27" s="441">
        <v>4640</v>
      </c>
      <c r="R27" s="442"/>
      <c r="S27" s="442"/>
      <c r="T27" s="442"/>
      <c r="U27" s="442"/>
      <c r="V27" s="443"/>
      <c r="W27" s="507"/>
      <c r="X27" s="498"/>
      <c r="Y27" s="499"/>
      <c r="Z27" s="438" t="s">
        <v>182</v>
      </c>
      <c r="AA27" s="439"/>
      <c r="AB27" s="439"/>
      <c r="AC27" s="439"/>
      <c r="AD27" s="439"/>
      <c r="AE27" s="439"/>
      <c r="AF27" s="439"/>
      <c r="AG27" s="440"/>
      <c r="AH27" s="441">
        <v>8</v>
      </c>
      <c r="AI27" s="442"/>
      <c r="AJ27" s="442"/>
      <c r="AK27" s="442"/>
      <c r="AL27" s="443"/>
      <c r="AM27" s="441">
        <v>30584</v>
      </c>
      <c r="AN27" s="442"/>
      <c r="AO27" s="442"/>
      <c r="AP27" s="442"/>
      <c r="AQ27" s="442"/>
      <c r="AR27" s="443"/>
      <c r="AS27" s="441">
        <v>3823</v>
      </c>
      <c r="AT27" s="442"/>
      <c r="AU27" s="442"/>
      <c r="AV27" s="442"/>
      <c r="AW27" s="442"/>
      <c r="AX27" s="444"/>
      <c r="AY27" s="471" t="s">
        <v>183</v>
      </c>
      <c r="AZ27" s="472"/>
      <c r="BA27" s="472"/>
      <c r="BB27" s="472"/>
      <c r="BC27" s="472"/>
      <c r="BD27" s="472"/>
      <c r="BE27" s="472"/>
      <c r="BF27" s="472"/>
      <c r="BG27" s="472"/>
      <c r="BH27" s="472"/>
      <c r="BI27" s="472"/>
      <c r="BJ27" s="472"/>
      <c r="BK27" s="472"/>
      <c r="BL27" s="472"/>
      <c r="BM27" s="473"/>
      <c r="BN27" s="468" t="s">
        <v>184</v>
      </c>
      <c r="BO27" s="469"/>
      <c r="BP27" s="469"/>
      <c r="BQ27" s="469"/>
      <c r="BR27" s="469"/>
      <c r="BS27" s="469"/>
      <c r="BT27" s="469"/>
      <c r="BU27" s="470"/>
      <c r="BV27" s="468" t="s">
        <v>137</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c r="A28" s="186"/>
      <c r="B28" s="497"/>
      <c r="C28" s="498"/>
      <c r="D28" s="499"/>
      <c r="E28" s="438" t="s">
        <v>185</v>
      </c>
      <c r="F28" s="439"/>
      <c r="G28" s="439"/>
      <c r="H28" s="439"/>
      <c r="I28" s="439"/>
      <c r="J28" s="439"/>
      <c r="K28" s="440"/>
      <c r="L28" s="441">
        <v>1</v>
      </c>
      <c r="M28" s="442"/>
      <c r="N28" s="442"/>
      <c r="O28" s="442"/>
      <c r="P28" s="443"/>
      <c r="Q28" s="441">
        <v>4100</v>
      </c>
      <c r="R28" s="442"/>
      <c r="S28" s="442"/>
      <c r="T28" s="442"/>
      <c r="U28" s="442"/>
      <c r="V28" s="443"/>
      <c r="W28" s="507"/>
      <c r="X28" s="498"/>
      <c r="Y28" s="499"/>
      <c r="Z28" s="438" t="s">
        <v>186</v>
      </c>
      <c r="AA28" s="439"/>
      <c r="AB28" s="439"/>
      <c r="AC28" s="439"/>
      <c r="AD28" s="439"/>
      <c r="AE28" s="439"/>
      <c r="AF28" s="439"/>
      <c r="AG28" s="440"/>
      <c r="AH28" s="441" t="s">
        <v>129</v>
      </c>
      <c r="AI28" s="442"/>
      <c r="AJ28" s="442"/>
      <c r="AK28" s="442"/>
      <c r="AL28" s="443"/>
      <c r="AM28" s="441" t="s">
        <v>129</v>
      </c>
      <c r="AN28" s="442"/>
      <c r="AO28" s="442"/>
      <c r="AP28" s="442"/>
      <c r="AQ28" s="442"/>
      <c r="AR28" s="443"/>
      <c r="AS28" s="441" t="s">
        <v>137</v>
      </c>
      <c r="AT28" s="442"/>
      <c r="AU28" s="442"/>
      <c r="AV28" s="442"/>
      <c r="AW28" s="442"/>
      <c r="AX28" s="444"/>
      <c r="AY28" s="448" t="s">
        <v>187</v>
      </c>
      <c r="AZ28" s="449"/>
      <c r="BA28" s="449"/>
      <c r="BB28" s="450"/>
      <c r="BC28" s="457" t="s">
        <v>47</v>
      </c>
      <c r="BD28" s="458"/>
      <c r="BE28" s="458"/>
      <c r="BF28" s="458"/>
      <c r="BG28" s="458"/>
      <c r="BH28" s="458"/>
      <c r="BI28" s="458"/>
      <c r="BJ28" s="458"/>
      <c r="BK28" s="458"/>
      <c r="BL28" s="458"/>
      <c r="BM28" s="459"/>
      <c r="BN28" s="460">
        <v>3942950</v>
      </c>
      <c r="BO28" s="461"/>
      <c r="BP28" s="461"/>
      <c r="BQ28" s="461"/>
      <c r="BR28" s="461"/>
      <c r="BS28" s="461"/>
      <c r="BT28" s="461"/>
      <c r="BU28" s="462"/>
      <c r="BV28" s="460">
        <v>3361921</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c r="A29" s="186"/>
      <c r="B29" s="497"/>
      <c r="C29" s="498"/>
      <c r="D29" s="499"/>
      <c r="E29" s="438" t="s">
        <v>188</v>
      </c>
      <c r="F29" s="439"/>
      <c r="G29" s="439"/>
      <c r="H29" s="439"/>
      <c r="I29" s="439"/>
      <c r="J29" s="439"/>
      <c r="K29" s="440"/>
      <c r="L29" s="441">
        <v>19</v>
      </c>
      <c r="M29" s="442"/>
      <c r="N29" s="442"/>
      <c r="O29" s="442"/>
      <c r="P29" s="443"/>
      <c r="Q29" s="441">
        <v>3820</v>
      </c>
      <c r="R29" s="442"/>
      <c r="S29" s="442"/>
      <c r="T29" s="442"/>
      <c r="U29" s="442"/>
      <c r="V29" s="443"/>
      <c r="W29" s="508"/>
      <c r="X29" s="509"/>
      <c r="Y29" s="510"/>
      <c r="Z29" s="438" t="s">
        <v>189</v>
      </c>
      <c r="AA29" s="439"/>
      <c r="AB29" s="439"/>
      <c r="AC29" s="439"/>
      <c r="AD29" s="439"/>
      <c r="AE29" s="439"/>
      <c r="AF29" s="439"/>
      <c r="AG29" s="440"/>
      <c r="AH29" s="441">
        <v>563</v>
      </c>
      <c r="AI29" s="442"/>
      <c r="AJ29" s="442"/>
      <c r="AK29" s="442"/>
      <c r="AL29" s="443"/>
      <c r="AM29" s="441">
        <v>1766069</v>
      </c>
      <c r="AN29" s="442"/>
      <c r="AO29" s="442"/>
      <c r="AP29" s="442"/>
      <c r="AQ29" s="442"/>
      <c r="AR29" s="443"/>
      <c r="AS29" s="441">
        <v>3137</v>
      </c>
      <c r="AT29" s="442"/>
      <c r="AU29" s="442"/>
      <c r="AV29" s="442"/>
      <c r="AW29" s="442"/>
      <c r="AX29" s="444"/>
      <c r="AY29" s="451"/>
      <c r="AZ29" s="452"/>
      <c r="BA29" s="452"/>
      <c r="BB29" s="453"/>
      <c r="BC29" s="445" t="s">
        <v>190</v>
      </c>
      <c r="BD29" s="446"/>
      <c r="BE29" s="446"/>
      <c r="BF29" s="446"/>
      <c r="BG29" s="446"/>
      <c r="BH29" s="446"/>
      <c r="BI29" s="446"/>
      <c r="BJ29" s="446"/>
      <c r="BK29" s="446"/>
      <c r="BL29" s="446"/>
      <c r="BM29" s="447"/>
      <c r="BN29" s="465">
        <v>2561615</v>
      </c>
      <c r="BO29" s="466"/>
      <c r="BP29" s="466"/>
      <c r="BQ29" s="466"/>
      <c r="BR29" s="466"/>
      <c r="BS29" s="466"/>
      <c r="BT29" s="466"/>
      <c r="BU29" s="467"/>
      <c r="BV29" s="465">
        <v>2454631</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191</v>
      </c>
      <c r="X30" s="518"/>
      <c r="Y30" s="518"/>
      <c r="Z30" s="518"/>
      <c r="AA30" s="518"/>
      <c r="AB30" s="518"/>
      <c r="AC30" s="518"/>
      <c r="AD30" s="518"/>
      <c r="AE30" s="518"/>
      <c r="AF30" s="518"/>
      <c r="AG30" s="519"/>
      <c r="AH30" s="429">
        <v>98</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49</v>
      </c>
      <c r="BD30" s="433"/>
      <c r="BE30" s="433"/>
      <c r="BF30" s="433"/>
      <c r="BG30" s="433"/>
      <c r="BH30" s="433"/>
      <c r="BI30" s="433"/>
      <c r="BJ30" s="433"/>
      <c r="BK30" s="433"/>
      <c r="BL30" s="433"/>
      <c r="BM30" s="434"/>
      <c r="BN30" s="468">
        <v>7224989</v>
      </c>
      <c r="BO30" s="469"/>
      <c r="BP30" s="469"/>
      <c r="BQ30" s="469"/>
      <c r="BR30" s="469"/>
      <c r="BS30" s="469"/>
      <c r="BT30" s="469"/>
      <c r="BU30" s="470"/>
      <c r="BV30" s="468">
        <v>4916651</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192</v>
      </c>
      <c r="D32" s="213"/>
      <c r="E32" s="213"/>
      <c r="F32" s="210"/>
      <c r="G32" s="210"/>
      <c r="H32" s="210"/>
      <c r="I32" s="210"/>
      <c r="J32" s="210"/>
      <c r="K32" s="210"/>
      <c r="L32" s="210"/>
      <c r="M32" s="210"/>
      <c r="N32" s="210"/>
      <c r="O32" s="210"/>
      <c r="P32" s="210"/>
      <c r="Q32" s="210"/>
      <c r="R32" s="210"/>
      <c r="S32" s="210"/>
      <c r="T32" s="210"/>
      <c r="U32" s="210" t="s">
        <v>193</v>
      </c>
      <c r="V32" s="210"/>
      <c r="W32" s="210"/>
      <c r="X32" s="210"/>
      <c r="Y32" s="210"/>
      <c r="Z32" s="210"/>
      <c r="AA32" s="210"/>
      <c r="AB32" s="210"/>
      <c r="AC32" s="210"/>
      <c r="AD32" s="210"/>
      <c r="AE32" s="210"/>
      <c r="AF32" s="210"/>
      <c r="AG32" s="210"/>
      <c r="AH32" s="210"/>
      <c r="AI32" s="210"/>
      <c r="AJ32" s="210"/>
      <c r="AK32" s="210"/>
      <c r="AL32" s="210"/>
      <c r="AM32" s="214" t="s">
        <v>194</v>
      </c>
      <c r="AN32" s="210"/>
      <c r="AO32" s="210"/>
      <c r="AP32" s="210"/>
      <c r="AQ32" s="210"/>
      <c r="AR32" s="210"/>
      <c r="AS32" s="214"/>
      <c r="AT32" s="214"/>
      <c r="AU32" s="214"/>
      <c r="AV32" s="214"/>
      <c r="AW32" s="214"/>
      <c r="AX32" s="214"/>
      <c r="AY32" s="214"/>
      <c r="AZ32" s="214"/>
      <c r="BA32" s="214"/>
      <c r="BB32" s="210"/>
      <c r="BC32" s="214"/>
      <c r="BD32" s="210"/>
      <c r="BE32" s="214" t="s">
        <v>195</v>
      </c>
      <c r="BF32" s="210"/>
      <c r="BG32" s="210"/>
      <c r="BH32" s="210"/>
      <c r="BI32" s="210"/>
      <c r="BJ32" s="214"/>
      <c r="BK32" s="214"/>
      <c r="BL32" s="214"/>
      <c r="BM32" s="214"/>
      <c r="BN32" s="214"/>
      <c r="BO32" s="214"/>
      <c r="BP32" s="214"/>
      <c r="BQ32" s="214"/>
      <c r="BR32" s="210"/>
      <c r="BS32" s="210"/>
      <c r="BT32" s="210"/>
      <c r="BU32" s="210"/>
      <c r="BV32" s="210"/>
      <c r="BW32" s="210" t="s">
        <v>196</v>
      </c>
      <c r="BX32" s="210"/>
      <c r="BY32" s="210"/>
      <c r="BZ32" s="210"/>
      <c r="CA32" s="210"/>
      <c r="CB32" s="214"/>
      <c r="CC32" s="214"/>
      <c r="CD32" s="214"/>
      <c r="CE32" s="214"/>
      <c r="CF32" s="214"/>
      <c r="CG32" s="214"/>
      <c r="CH32" s="214"/>
      <c r="CI32" s="214"/>
      <c r="CJ32" s="214"/>
      <c r="CK32" s="214"/>
      <c r="CL32" s="214"/>
      <c r="CM32" s="214"/>
      <c r="CN32" s="214"/>
      <c r="CO32" s="214" t="s">
        <v>197</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28" t="s">
        <v>198</v>
      </c>
      <c r="D33" s="428"/>
      <c r="E33" s="427" t="s">
        <v>199</v>
      </c>
      <c r="F33" s="427"/>
      <c r="G33" s="427"/>
      <c r="H33" s="427"/>
      <c r="I33" s="427"/>
      <c r="J33" s="427"/>
      <c r="K33" s="427"/>
      <c r="L33" s="427"/>
      <c r="M33" s="427"/>
      <c r="N33" s="427"/>
      <c r="O33" s="427"/>
      <c r="P33" s="427"/>
      <c r="Q33" s="427"/>
      <c r="R33" s="427"/>
      <c r="S33" s="427"/>
      <c r="T33" s="215"/>
      <c r="U33" s="428" t="s">
        <v>198</v>
      </c>
      <c r="V33" s="428"/>
      <c r="W33" s="427" t="s">
        <v>199</v>
      </c>
      <c r="X33" s="427"/>
      <c r="Y33" s="427"/>
      <c r="Z33" s="427"/>
      <c r="AA33" s="427"/>
      <c r="AB33" s="427"/>
      <c r="AC33" s="427"/>
      <c r="AD33" s="427"/>
      <c r="AE33" s="427"/>
      <c r="AF33" s="427"/>
      <c r="AG33" s="427"/>
      <c r="AH33" s="427"/>
      <c r="AI33" s="427"/>
      <c r="AJ33" s="427"/>
      <c r="AK33" s="427"/>
      <c r="AL33" s="215"/>
      <c r="AM33" s="428" t="s">
        <v>200</v>
      </c>
      <c r="AN33" s="428"/>
      <c r="AO33" s="427" t="s">
        <v>201</v>
      </c>
      <c r="AP33" s="427"/>
      <c r="AQ33" s="427"/>
      <c r="AR33" s="427"/>
      <c r="AS33" s="427"/>
      <c r="AT33" s="427"/>
      <c r="AU33" s="427"/>
      <c r="AV33" s="427"/>
      <c r="AW33" s="427"/>
      <c r="AX33" s="427"/>
      <c r="AY33" s="427"/>
      <c r="AZ33" s="427"/>
      <c r="BA33" s="427"/>
      <c r="BB33" s="427"/>
      <c r="BC33" s="427"/>
      <c r="BD33" s="216"/>
      <c r="BE33" s="427" t="s">
        <v>202</v>
      </c>
      <c r="BF33" s="427"/>
      <c r="BG33" s="427" t="s">
        <v>203</v>
      </c>
      <c r="BH33" s="427"/>
      <c r="BI33" s="427"/>
      <c r="BJ33" s="427"/>
      <c r="BK33" s="427"/>
      <c r="BL33" s="427"/>
      <c r="BM33" s="427"/>
      <c r="BN33" s="427"/>
      <c r="BO33" s="427"/>
      <c r="BP33" s="427"/>
      <c r="BQ33" s="427"/>
      <c r="BR33" s="427"/>
      <c r="BS33" s="427"/>
      <c r="BT33" s="427"/>
      <c r="BU33" s="427"/>
      <c r="BV33" s="216"/>
      <c r="BW33" s="428" t="s">
        <v>202</v>
      </c>
      <c r="BX33" s="428"/>
      <c r="BY33" s="427" t="s">
        <v>204</v>
      </c>
      <c r="BZ33" s="427"/>
      <c r="CA33" s="427"/>
      <c r="CB33" s="427"/>
      <c r="CC33" s="427"/>
      <c r="CD33" s="427"/>
      <c r="CE33" s="427"/>
      <c r="CF33" s="427"/>
      <c r="CG33" s="427"/>
      <c r="CH33" s="427"/>
      <c r="CI33" s="427"/>
      <c r="CJ33" s="427"/>
      <c r="CK33" s="427"/>
      <c r="CL33" s="427"/>
      <c r="CM33" s="427"/>
      <c r="CN33" s="215"/>
      <c r="CO33" s="428" t="s">
        <v>200</v>
      </c>
      <c r="CP33" s="428"/>
      <c r="CQ33" s="427" t="s">
        <v>205</v>
      </c>
      <c r="CR33" s="427"/>
      <c r="CS33" s="427"/>
      <c r="CT33" s="427"/>
      <c r="CU33" s="427"/>
      <c r="CV33" s="427"/>
      <c r="CW33" s="427"/>
      <c r="CX33" s="427"/>
      <c r="CY33" s="427"/>
      <c r="CZ33" s="427"/>
      <c r="DA33" s="427"/>
      <c r="DB33" s="427"/>
      <c r="DC33" s="427"/>
      <c r="DD33" s="427"/>
      <c r="DE33" s="427"/>
      <c r="DF33" s="215"/>
      <c r="DG33" s="426" t="s">
        <v>206</v>
      </c>
      <c r="DH33" s="426"/>
      <c r="DI33" s="217"/>
      <c r="DJ33" s="185"/>
      <c r="DK33" s="185"/>
      <c r="DL33" s="185"/>
      <c r="DM33" s="185"/>
      <c r="DN33" s="185"/>
      <c r="DO33" s="185"/>
    </row>
    <row r="34" spans="1:119" ht="32.25" customHeight="1">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2</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3"/>
      <c r="AM34" s="424">
        <f>IF(AO34="","",MAX(C34:D43,U34:V43)+1)</f>
        <v>5</v>
      </c>
      <c r="AN34" s="424"/>
      <c r="AO34" s="423" t="str">
        <f>IF('各会計、関係団体の財政状況及び健全化判断比率'!B31="","",'各会計、関係団体の財政状況及び健全化判断比率'!B31)</f>
        <v>水道事業会計</v>
      </c>
      <c r="AP34" s="423"/>
      <c r="AQ34" s="423"/>
      <c r="AR34" s="423"/>
      <c r="AS34" s="423"/>
      <c r="AT34" s="423"/>
      <c r="AU34" s="423"/>
      <c r="AV34" s="423"/>
      <c r="AW34" s="423"/>
      <c r="AX34" s="423"/>
      <c r="AY34" s="423"/>
      <c r="AZ34" s="423"/>
      <c r="BA34" s="423"/>
      <c r="BB34" s="423"/>
      <c r="BC34" s="423"/>
      <c r="BD34" s="213"/>
      <c r="BE34" s="424" t="str">
        <f>IF(BG34="","",MAX(C34:D43,U34:V43,AM34:AN43)+1)</f>
        <v/>
      </c>
      <c r="BF34" s="424"/>
      <c r="BG34" s="423"/>
      <c r="BH34" s="423"/>
      <c r="BI34" s="423"/>
      <c r="BJ34" s="423"/>
      <c r="BK34" s="423"/>
      <c r="BL34" s="423"/>
      <c r="BM34" s="423"/>
      <c r="BN34" s="423"/>
      <c r="BO34" s="423"/>
      <c r="BP34" s="423"/>
      <c r="BQ34" s="423"/>
      <c r="BR34" s="423"/>
      <c r="BS34" s="423"/>
      <c r="BT34" s="423"/>
      <c r="BU34" s="423"/>
      <c r="BV34" s="213"/>
      <c r="BW34" s="424">
        <f>IF(BY34="","",MAX(C34:D43,U34:V43,AM34:AN43,BE34:BF43)+1)</f>
        <v>7</v>
      </c>
      <c r="BX34" s="424"/>
      <c r="BY34" s="423" t="str">
        <f>IF('各会計、関係団体の財政状況及び健全化判断比率'!B68="","",'各会計、関係団体の財政状況及び健全化判断比率'!B68)</f>
        <v>入間東部地区事務組合</v>
      </c>
      <c r="BZ34" s="423"/>
      <c r="CA34" s="423"/>
      <c r="CB34" s="423"/>
      <c r="CC34" s="423"/>
      <c r="CD34" s="423"/>
      <c r="CE34" s="423"/>
      <c r="CF34" s="423"/>
      <c r="CG34" s="423"/>
      <c r="CH34" s="423"/>
      <c r="CI34" s="423"/>
      <c r="CJ34" s="423"/>
      <c r="CK34" s="423"/>
      <c r="CL34" s="423"/>
      <c r="CM34" s="423"/>
      <c r="CN34" s="213"/>
      <c r="CO34" s="424">
        <f>IF(CQ34="","",MAX(C34:D43,U34:V43,AM34:AN43,BE34:BF43,BW34:BX43)+1)</f>
        <v>13</v>
      </c>
      <c r="CP34" s="424"/>
      <c r="CQ34" s="423" t="str">
        <f>IF('各会計、関係団体の財政状況及び健全化判断比率'!BS7="","",'各会計、関係団体の財政状況及び健全化判断比率'!BS7)</f>
        <v>ふじみ野市土地開発公社</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c r="A35" s="186"/>
      <c r="B35" s="212"/>
      <c r="C35" s="424" t="str">
        <f>IF(E35="","",C34+1)</f>
        <v/>
      </c>
      <c r="D35" s="424"/>
      <c r="E35" s="423" t="str">
        <f>IF('各会計、関係団体の財政状況及び健全化判断比率'!B8="","",'各会計、関係団体の財政状況及び健全化判断比率'!B8)</f>
        <v/>
      </c>
      <c r="F35" s="423"/>
      <c r="G35" s="423"/>
      <c r="H35" s="423"/>
      <c r="I35" s="423"/>
      <c r="J35" s="423"/>
      <c r="K35" s="423"/>
      <c r="L35" s="423"/>
      <c r="M35" s="423"/>
      <c r="N35" s="423"/>
      <c r="O35" s="423"/>
      <c r="P35" s="423"/>
      <c r="Q35" s="423"/>
      <c r="R35" s="423"/>
      <c r="S35" s="423"/>
      <c r="T35" s="213"/>
      <c r="U35" s="424">
        <f>IF(W35="","",U34+1)</f>
        <v>3</v>
      </c>
      <c r="V35" s="424"/>
      <c r="W35" s="423" t="str">
        <f>IF('各会計、関係団体の財政状況及び健全化判断比率'!B29="","",'各会計、関係団体の財政状況及び健全化判断比率'!B29)</f>
        <v>介護保険特別会計</v>
      </c>
      <c r="X35" s="423"/>
      <c r="Y35" s="423"/>
      <c r="Z35" s="423"/>
      <c r="AA35" s="423"/>
      <c r="AB35" s="423"/>
      <c r="AC35" s="423"/>
      <c r="AD35" s="423"/>
      <c r="AE35" s="423"/>
      <c r="AF35" s="423"/>
      <c r="AG35" s="423"/>
      <c r="AH35" s="423"/>
      <c r="AI35" s="423"/>
      <c r="AJ35" s="423"/>
      <c r="AK35" s="423"/>
      <c r="AL35" s="213"/>
      <c r="AM35" s="424">
        <f t="shared" ref="AM35:AM43" si="0">IF(AO35="","",AM34+1)</f>
        <v>6</v>
      </c>
      <c r="AN35" s="424"/>
      <c r="AO35" s="423" t="str">
        <f>IF('各会計、関係団体の財政状況及び健全化判断比率'!B32="","",'各会計、関係団体の財政状況及び健全化判断比率'!B32)</f>
        <v>下水道事業会計</v>
      </c>
      <c r="AP35" s="423"/>
      <c r="AQ35" s="423"/>
      <c r="AR35" s="423"/>
      <c r="AS35" s="423"/>
      <c r="AT35" s="423"/>
      <c r="AU35" s="423"/>
      <c r="AV35" s="423"/>
      <c r="AW35" s="423"/>
      <c r="AX35" s="423"/>
      <c r="AY35" s="423"/>
      <c r="AZ35" s="423"/>
      <c r="BA35" s="423"/>
      <c r="BB35" s="423"/>
      <c r="BC35" s="423"/>
      <c r="BD35" s="213"/>
      <c r="BE35" s="424" t="str">
        <f t="shared" ref="BE35:BE43" si="1">IF(BG35="","",BE34+1)</f>
        <v/>
      </c>
      <c r="BF35" s="424"/>
      <c r="BG35" s="423"/>
      <c r="BH35" s="423"/>
      <c r="BI35" s="423"/>
      <c r="BJ35" s="423"/>
      <c r="BK35" s="423"/>
      <c r="BL35" s="423"/>
      <c r="BM35" s="423"/>
      <c r="BN35" s="423"/>
      <c r="BO35" s="423"/>
      <c r="BP35" s="423"/>
      <c r="BQ35" s="423"/>
      <c r="BR35" s="423"/>
      <c r="BS35" s="423"/>
      <c r="BT35" s="423"/>
      <c r="BU35" s="423"/>
      <c r="BV35" s="213"/>
      <c r="BW35" s="424">
        <f t="shared" ref="BW35:BW43" si="2">IF(BY35="","",BW34+1)</f>
        <v>8</v>
      </c>
      <c r="BX35" s="424"/>
      <c r="BY35" s="423" t="str">
        <f>IF('各会計、関係団体の財政状況及び健全化判断比率'!B69="","",'各会計、関係団体の財政状況及び健全化判断比率'!B69)</f>
        <v>埼玉県後期高齢者医療広域連合</v>
      </c>
      <c r="BZ35" s="423"/>
      <c r="CA35" s="423"/>
      <c r="CB35" s="423"/>
      <c r="CC35" s="423"/>
      <c r="CD35" s="423"/>
      <c r="CE35" s="423"/>
      <c r="CF35" s="423"/>
      <c r="CG35" s="423"/>
      <c r="CH35" s="423"/>
      <c r="CI35" s="423"/>
      <c r="CJ35" s="423"/>
      <c r="CK35" s="423"/>
      <c r="CL35" s="423"/>
      <c r="CM35" s="423"/>
      <c r="CN35" s="213"/>
      <c r="CO35" s="424" t="str">
        <f t="shared" ref="CO35:CO43" si="3">IF(CQ35="","",CO34+1)</f>
        <v/>
      </c>
      <c r="CP35" s="424"/>
      <c r="CQ35" s="423" t="str">
        <f>IF('各会計、関係団体の財政状況及び健全化判断比率'!BS8="","",'各会計、関係団体の財政状況及び健全化判断比率'!BS8)</f>
        <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4</v>
      </c>
      <c r="V36" s="424"/>
      <c r="W36" s="423" t="str">
        <f>IF('各会計、関係団体の財政状況及び健全化判断比率'!B30="","",'各会計、関係団体の財政状況及び健全化判断比率'!B30)</f>
        <v>後期高齢者医療事業特別会計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9</v>
      </c>
      <c r="BX36" s="424"/>
      <c r="BY36" s="423" t="str">
        <f>IF('各会計、関係団体の財政状況及び健全化判断比率'!B70="","",'各会計、関係団体の財政状況及び健全化判断比率'!B70)</f>
        <v>埼玉県後期高齢者医療広域連合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10</v>
      </c>
      <c r="BX37" s="424"/>
      <c r="BY37" s="423" t="str">
        <f>IF('各会計、関係団体の財政状況及び健全化判断比率'!B71="","",'各会計、関係団体の財政状況及び健全化判断比率'!B71)</f>
        <v>埼玉県市町村総合事務組合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11</v>
      </c>
      <c r="BX38" s="424"/>
      <c r="BY38" s="423" t="str">
        <f>IF('各会計、関係団体の財政状況及び健全化判断比率'!B72="","",'各会計、関係団体の財政状況及び健全化判断比率'!B72)</f>
        <v>埼玉県市町村総合事務組合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12</v>
      </c>
      <c r="BX39" s="424"/>
      <c r="BY39" s="423" t="str">
        <f>IF('各会計、関係団体の財政状況及び健全化判断比率'!B73="","",'各会計、関係団体の財政状況及び健全化判断比率'!B73)</f>
        <v>彩の国さいたま人づくり広域連合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t="str">
        <f t="shared" si="2"/>
        <v/>
      </c>
      <c r="BX40" s="424"/>
      <c r="BY40" s="423" t="str">
        <f>IF('各会計、関係団体の財政状況及び健全化判断比率'!B74="","",'各会計、関係団体の財政状況及び健全化判断比率'!B74)</f>
        <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t="str">
        <f t="shared" si="2"/>
        <v/>
      </c>
      <c r="BX41" s="424"/>
      <c r="BY41" s="423" t="str">
        <f>IF('各会計、関係団体の財政状況及び健全化判断比率'!B75="","",'各会計、関係団体の財政状況及び健全化判断比率'!B75)</f>
        <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207</v>
      </c>
      <c r="C46" s="185"/>
      <c r="D46" s="185"/>
      <c r="E46" s="185" t="s">
        <v>208</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209</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210</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211</v>
      </c>
    </row>
    <row r="50" spans="5:5">
      <c r="E50" s="187" t="s">
        <v>212</v>
      </c>
    </row>
    <row r="51" spans="5:5">
      <c r="E51" s="187" t="s">
        <v>213</v>
      </c>
    </row>
    <row r="52" spans="5:5">
      <c r="E52" s="187" t="s">
        <v>214</v>
      </c>
    </row>
    <row r="53" spans="5:5"/>
    <row r="54" spans="5:5"/>
    <row r="55" spans="5:5"/>
    <row r="56" spans="5:5"/>
    <row r="57" spans="5:5" hidden="1"/>
    <row r="58" spans="5:5" hidden="1"/>
    <row r="59" spans="5:5" hidden="1"/>
  </sheetData>
  <sheetProtection algorithmName="SHA-512" hashValue="3W/87u3yiuDcdIhHnmHWJE3FBXG63P6oqnMTu3lAzXDqbEMUP5xm0cxvSCLuSVYFkzwAt2gK1iP9dyq3H9EqYA==" saltValue="jJLXr5KjvbRn7ba5nunQW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548</v>
      </c>
      <c r="G33" s="29" t="s">
        <v>549</v>
      </c>
      <c r="H33" s="29" t="s">
        <v>550</v>
      </c>
      <c r="I33" s="29" t="s">
        <v>551</v>
      </c>
      <c r="J33" s="30" t="s">
        <v>552</v>
      </c>
      <c r="K33" s="22"/>
      <c r="L33" s="22"/>
      <c r="M33" s="22"/>
      <c r="N33" s="22"/>
      <c r="O33" s="22"/>
      <c r="P33" s="22"/>
    </row>
    <row r="34" spans="1:16" ht="39" customHeight="1">
      <c r="A34" s="22"/>
      <c r="B34" s="31"/>
      <c r="C34" s="1244" t="s">
        <v>555</v>
      </c>
      <c r="D34" s="1244"/>
      <c r="E34" s="1245"/>
      <c r="F34" s="32">
        <v>5.9</v>
      </c>
      <c r="G34" s="33">
        <v>7.16</v>
      </c>
      <c r="H34" s="33">
        <v>5.49</v>
      </c>
      <c r="I34" s="33">
        <v>6.49</v>
      </c>
      <c r="J34" s="34">
        <v>6.04</v>
      </c>
      <c r="K34" s="22"/>
      <c r="L34" s="22"/>
      <c r="M34" s="22"/>
      <c r="N34" s="22"/>
      <c r="O34" s="22"/>
      <c r="P34" s="22"/>
    </row>
    <row r="35" spans="1:16" ht="39" customHeight="1">
      <c r="A35" s="22"/>
      <c r="B35" s="35"/>
      <c r="C35" s="1238" t="s">
        <v>556</v>
      </c>
      <c r="D35" s="1239"/>
      <c r="E35" s="1240"/>
      <c r="F35" s="36" t="s">
        <v>507</v>
      </c>
      <c r="G35" s="37" t="s">
        <v>507</v>
      </c>
      <c r="H35" s="37">
        <v>3.17</v>
      </c>
      <c r="I35" s="37">
        <v>3.65</v>
      </c>
      <c r="J35" s="38">
        <v>4.55</v>
      </c>
      <c r="K35" s="22"/>
      <c r="L35" s="22"/>
      <c r="M35" s="22"/>
      <c r="N35" s="22"/>
      <c r="O35" s="22"/>
      <c r="P35" s="22"/>
    </row>
    <row r="36" spans="1:16" ht="39" customHeight="1">
      <c r="A36" s="22"/>
      <c r="B36" s="35"/>
      <c r="C36" s="1238" t="s">
        <v>557</v>
      </c>
      <c r="D36" s="1239"/>
      <c r="E36" s="1240"/>
      <c r="F36" s="36">
        <v>8.56</v>
      </c>
      <c r="G36" s="37">
        <v>7.67</v>
      </c>
      <c r="H36" s="37">
        <v>6.11</v>
      </c>
      <c r="I36" s="37">
        <v>5.12</v>
      </c>
      <c r="J36" s="38">
        <v>4.34</v>
      </c>
      <c r="K36" s="22"/>
      <c r="L36" s="22"/>
      <c r="M36" s="22"/>
      <c r="N36" s="22"/>
      <c r="O36" s="22"/>
      <c r="P36" s="22"/>
    </row>
    <row r="37" spans="1:16" ht="39" customHeight="1">
      <c r="A37" s="22"/>
      <c r="B37" s="35"/>
      <c r="C37" s="1238" t="s">
        <v>558</v>
      </c>
      <c r="D37" s="1239"/>
      <c r="E37" s="1240"/>
      <c r="F37" s="36">
        <v>3.28</v>
      </c>
      <c r="G37" s="37">
        <v>2.75</v>
      </c>
      <c r="H37" s="37">
        <v>3.06</v>
      </c>
      <c r="I37" s="37">
        <v>2.4500000000000002</v>
      </c>
      <c r="J37" s="38">
        <v>0.72</v>
      </c>
      <c r="K37" s="22"/>
      <c r="L37" s="22"/>
      <c r="M37" s="22"/>
      <c r="N37" s="22"/>
      <c r="O37" s="22"/>
      <c r="P37" s="22"/>
    </row>
    <row r="38" spans="1:16" ht="39" customHeight="1">
      <c r="A38" s="22"/>
      <c r="B38" s="35"/>
      <c r="C38" s="1238" t="s">
        <v>559</v>
      </c>
      <c r="D38" s="1239"/>
      <c r="E38" s="1240"/>
      <c r="F38" s="36">
        <v>0.45</v>
      </c>
      <c r="G38" s="37">
        <v>0.94</v>
      </c>
      <c r="H38" s="37">
        <v>1.0900000000000001</v>
      </c>
      <c r="I38" s="37">
        <v>0.78</v>
      </c>
      <c r="J38" s="38">
        <v>0.57999999999999996</v>
      </c>
      <c r="K38" s="22"/>
      <c r="L38" s="22"/>
      <c r="M38" s="22"/>
      <c r="N38" s="22"/>
      <c r="O38" s="22"/>
      <c r="P38" s="22"/>
    </row>
    <row r="39" spans="1:16" ht="39" customHeight="1">
      <c r="A39" s="22"/>
      <c r="B39" s="35"/>
      <c r="C39" s="1238" t="s">
        <v>560</v>
      </c>
      <c r="D39" s="1239"/>
      <c r="E39" s="1240"/>
      <c r="F39" s="36">
        <v>0.06</v>
      </c>
      <c r="G39" s="37">
        <v>0.06</v>
      </c>
      <c r="H39" s="37">
        <v>0.02</v>
      </c>
      <c r="I39" s="37">
        <v>0.06</v>
      </c>
      <c r="J39" s="38">
        <v>0.01</v>
      </c>
      <c r="K39" s="22"/>
      <c r="L39" s="22"/>
      <c r="M39" s="22"/>
      <c r="N39" s="22"/>
      <c r="O39" s="22"/>
      <c r="P39" s="22"/>
    </row>
    <row r="40" spans="1:16" ht="39" customHeight="1">
      <c r="A40" s="22"/>
      <c r="B40" s="35"/>
      <c r="C40" s="1238"/>
      <c r="D40" s="1239"/>
      <c r="E40" s="1240"/>
      <c r="F40" s="36"/>
      <c r="G40" s="37"/>
      <c r="H40" s="37"/>
      <c r="I40" s="37"/>
      <c r="J40" s="38"/>
      <c r="K40" s="22"/>
      <c r="L40" s="22"/>
      <c r="M40" s="22"/>
      <c r="N40" s="22"/>
      <c r="O40" s="22"/>
      <c r="P40" s="22"/>
    </row>
    <row r="41" spans="1:16" ht="39" customHeight="1">
      <c r="A41" s="22"/>
      <c r="B41" s="35"/>
      <c r="C41" s="1238"/>
      <c r="D41" s="1239"/>
      <c r="E41" s="1240"/>
      <c r="F41" s="36"/>
      <c r="G41" s="37"/>
      <c r="H41" s="37"/>
      <c r="I41" s="37"/>
      <c r="J41" s="38"/>
      <c r="K41" s="22"/>
      <c r="L41" s="22"/>
      <c r="M41" s="22"/>
      <c r="N41" s="22"/>
      <c r="O41" s="22"/>
      <c r="P41" s="22"/>
    </row>
    <row r="42" spans="1:16" ht="39" customHeight="1">
      <c r="A42" s="22"/>
      <c r="B42" s="39"/>
      <c r="C42" s="1238" t="s">
        <v>561</v>
      </c>
      <c r="D42" s="1239"/>
      <c r="E42" s="1240"/>
      <c r="F42" s="36" t="s">
        <v>507</v>
      </c>
      <c r="G42" s="37" t="s">
        <v>507</v>
      </c>
      <c r="H42" s="37" t="s">
        <v>507</v>
      </c>
      <c r="I42" s="37" t="s">
        <v>507</v>
      </c>
      <c r="J42" s="38" t="s">
        <v>507</v>
      </c>
      <c r="K42" s="22"/>
      <c r="L42" s="22"/>
      <c r="M42" s="22"/>
      <c r="N42" s="22"/>
      <c r="O42" s="22"/>
      <c r="P42" s="22"/>
    </row>
    <row r="43" spans="1:16" ht="39" customHeight="1" thickBot="1">
      <c r="A43" s="22"/>
      <c r="B43" s="40"/>
      <c r="C43" s="1241" t="s">
        <v>562</v>
      </c>
      <c r="D43" s="1242"/>
      <c r="E43" s="1243"/>
      <c r="F43" s="41">
        <v>0.19</v>
      </c>
      <c r="G43" s="42">
        <v>1.92</v>
      </c>
      <c r="H43" s="42" t="s">
        <v>507</v>
      </c>
      <c r="I43" s="42" t="s">
        <v>507</v>
      </c>
      <c r="J43" s="43" t="s">
        <v>507</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PrnXRzHTicWEzo8MOz8mWVgcsrwsItLBF47EDNXxwqJEWhUZQVhYMKyWdni+Lc5nIzxdkrH576TdxSBosOaADA==" saltValue="qURWs4UiesbuYDf0BZjDQ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548</v>
      </c>
      <c r="L44" s="56" t="s">
        <v>549</v>
      </c>
      <c r="M44" s="56" t="s">
        <v>550</v>
      </c>
      <c r="N44" s="56" t="s">
        <v>551</v>
      </c>
      <c r="O44" s="57" t="s">
        <v>552</v>
      </c>
      <c r="P44" s="48"/>
      <c r="Q44" s="48"/>
      <c r="R44" s="48"/>
      <c r="S44" s="48"/>
      <c r="T44" s="48"/>
      <c r="U44" s="48"/>
    </row>
    <row r="45" spans="1:21" ht="30.75" customHeight="1">
      <c r="A45" s="48"/>
      <c r="B45" s="1264" t="s">
        <v>10</v>
      </c>
      <c r="C45" s="1265"/>
      <c r="D45" s="58"/>
      <c r="E45" s="1270" t="s">
        <v>11</v>
      </c>
      <c r="F45" s="1270"/>
      <c r="G45" s="1270"/>
      <c r="H45" s="1270"/>
      <c r="I45" s="1270"/>
      <c r="J45" s="1271"/>
      <c r="K45" s="59">
        <v>2696</v>
      </c>
      <c r="L45" s="60">
        <v>2810</v>
      </c>
      <c r="M45" s="60">
        <v>3401</v>
      </c>
      <c r="N45" s="60">
        <v>3725</v>
      </c>
      <c r="O45" s="61">
        <v>3850</v>
      </c>
      <c r="P45" s="48"/>
      <c r="Q45" s="48"/>
      <c r="R45" s="48"/>
      <c r="S45" s="48"/>
      <c r="T45" s="48"/>
      <c r="U45" s="48"/>
    </row>
    <row r="46" spans="1:21" ht="30.75" customHeight="1">
      <c r="A46" s="48"/>
      <c r="B46" s="1266"/>
      <c r="C46" s="1267"/>
      <c r="D46" s="62"/>
      <c r="E46" s="1248" t="s">
        <v>12</v>
      </c>
      <c r="F46" s="1248"/>
      <c r="G46" s="1248"/>
      <c r="H46" s="1248"/>
      <c r="I46" s="1248"/>
      <c r="J46" s="1249"/>
      <c r="K46" s="63" t="s">
        <v>507</v>
      </c>
      <c r="L46" s="64" t="s">
        <v>507</v>
      </c>
      <c r="M46" s="64" t="s">
        <v>507</v>
      </c>
      <c r="N46" s="64" t="s">
        <v>507</v>
      </c>
      <c r="O46" s="65" t="s">
        <v>507</v>
      </c>
      <c r="P46" s="48"/>
      <c r="Q46" s="48"/>
      <c r="R46" s="48"/>
      <c r="S46" s="48"/>
      <c r="T46" s="48"/>
      <c r="U46" s="48"/>
    </row>
    <row r="47" spans="1:21" ht="30.75" customHeight="1">
      <c r="A47" s="48"/>
      <c r="B47" s="1266"/>
      <c r="C47" s="1267"/>
      <c r="D47" s="62"/>
      <c r="E47" s="1248" t="s">
        <v>13</v>
      </c>
      <c r="F47" s="1248"/>
      <c r="G47" s="1248"/>
      <c r="H47" s="1248"/>
      <c r="I47" s="1248"/>
      <c r="J47" s="1249"/>
      <c r="K47" s="63" t="s">
        <v>507</v>
      </c>
      <c r="L47" s="64" t="s">
        <v>507</v>
      </c>
      <c r="M47" s="64" t="s">
        <v>507</v>
      </c>
      <c r="N47" s="64" t="s">
        <v>507</v>
      </c>
      <c r="O47" s="65" t="s">
        <v>507</v>
      </c>
      <c r="P47" s="48"/>
      <c r="Q47" s="48"/>
      <c r="R47" s="48"/>
      <c r="S47" s="48"/>
      <c r="T47" s="48"/>
      <c r="U47" s="48"/>
    </row>
    <row r="48" spans="1:21" ht="30.75" customHeight="1">
      <c r="A48" s="48"/>
      <c r="B48" s="1266"/>
      <c r="C48" s="1267"/>
      <c r="D48" s="62"/>
      <c r="E48" s="1248" t="s">
        <v>14</v>
      </c>
      <c r="F48" s="1248"/>
      <c r="G48" s="1248"/>
      <c r="H48" s="1248"/>
      <c r="I48" s="1248"/>
      <c r="J48" s="1249"/>
      <c r="K48" s="63">
        <v>135</v>
      </c>
      <c r="L48" s="64">
        <v>118</v>
      </c>
      <c r="M48" s="64">
        <v>236</v>
      </c>
      <c r="N48" s="64">
        <v>176</v>
      </c>
      <c r="O48" s="65">
        <v>214</v>
      </c>
      <c r="P48" s="48"/>
      <c r="Q48" s="48"/>
      <c r="R48" s="48"/>
      <c r="S48" s="48"/>
      <c r="T48" s="48"/>
      <c r="U48" s="48"/>
    </row>
    <row r="49" spans="1:21" ht="30.75" customHeight="1">
      <c r="A49" s="48"/>
      <c r="B49" s="1266"/>
      <c r="C49" s="1267"/>
      <c r="D49" s="62"/>
      <c r="E49" s="1248" t="s">
        <v>15</v>
      </c>
      <c r="F49" s="1248"/>
      <c r="G49" s="1248"/>
      <c r="H49" s="1248"/>
      <c r="I49" s="1248"/>
      <c r="J49" s="1249"/>
      <c r="K49" s="63">
        <v>221</v>
      </c>
      <c r="L49" s="64">
        <v>288</v>
      </c>
      <c r="M49" s="64">
        <v>235</v>
      </c>
      <c r="N49" s="64">
        <v>184</v>
      </c>
      <c r="O49" s="65">
        <v>247</v>
      </c>
      <c r="P49" s="48"/>
      <c r="Q49" s="48"/>
      <c r="R49" s="48"/>
      <c r="S49" s="48"/>
      <c r="T49" s="48"/>
      <c r="U49" s="48"/>
    </row>
    <row r="50" spans="1:21" ht="30.75" customHeight="1">
      <c r="A50" s="48"/>
      <c r="B50" s="1266"/>
      <c r="C50" s="1267"/>
      <c r="D50" s="62"/>
      <c r="E50" s="1248" t="s">
        <v>16</v>
      </c>
      <c r="F50" s="1248"/>
      <c r="G50" s="1248"/>
      <c r="H50" s="1248"/>
      <c r="I50" s="1248"/>
      <c r="J50" s="1249"/>
      <c r="K50" s="63" t="s">
        <v>507</v>
      </c>
      <c r="L50" s="64" t="s">
        <v>507</v>
      </c>
      <c r="M50" s="64">
        <v>24</v>
      </c>
      <c r="N50" s="64">
        <v>41</v>
      </c>
      <c r="O50" s="65">
        <v>55</v>
      </c>
      <c r="P50" s="48"/>
      <c r="Q50" s="48"/>
      <c r="R50" s="48"/>
      <c r="S50" s="48"/>
      <c r="T50" s="48"/>
      <c r="U50" s="48"/>
    </row>
    <row r="51" spans="1:21" ht="30.75" customHeight="1">
      <c r="A51" s="48"/>
      <c r="B51" s="1268"/>
      <c r="C51" s="1269"/>
      <c r="D51" s="66"/>
      <c r="E51" s="1248" t="s">
        <v>17</v>
      </c>
      <c r="F51" s="1248"/>
      <c r="G51" s="1248"/>
      <c r="H51" s="1248"/>
      <c r="I51" s="1248"/>
      <c r="J51" s="1249"/>
      <c r="K51" s="63" t="s">
        <v>507</v>
      </c>
      <c r="L51" s="64" t="s">
        <v>507</v>
      </c>
      <c r="M51" s="64" t="s">
        <v>507</v>
      </c>
      <c r="N51" s="64" t="s">
        <v>507</v>
      </c>
      <c r="O51" s="65" t="s">
        <v>507</v>
      </c>
      <c r="P51" s="48"/>
      <c r="Q51" s="48"/>
      <c r="R51" s="48"/>
      <c r="S51" s="48"/>
      <c r="T51" s="48"/>
      <c r="U51" s="48"/>
    </row>
    <row r="52" spans="1:21" ht="30.75" customHeight="1">
      <c r="A52" s="48"/>
      <c r="B52" s="1246" t="s">
        <v>18</v>
      </c>
      <c r="C52" s="1247"/>
      <c r="D52" s="66"/>
      <c r="E52" s="1248" t="s">
        <v>19</v>
      </c>
      <c r="F52" s="1248"/>
      <c r="G52" s="1248"/>
      <c r="H52" s="1248"/>
      <c r="I52" s="1248"/>
      <c r="J52" s="1249"/>
      <c r="K52" s="63">
        <v>3133</v>
      </c>
      <c r="L52" s="64">
        <v>3254</v>
      </c>
      <c r="M52" s="64">
        <v>3535</v>
      </c>
      <c r="N52" s="64">
        <v>3694</v>
      </c>
      <c r="O52" s="65">
        <v>3917</v>
      </c>
      <c r="P52" s="48"/>
      <c r="Q52" s="48"/>
      <c r="R52" s="48"/>
      <c r="S52" s="48"/>
      <c r="T52" s="48"/>
      <c r="U52" s="48"/>
    </row>
    <row r="53" spans="1:21" ht="30.75" customHeight="1" thickBot="1">
      <c r="A53" s="48"/>
      <c r="B53" s="1250" t="s">
        <v>20</v>
      </c>
      <c r="C53" s="1251"/>
      <c r="D53" s="67"/>
      <c r="E53" s="1252" t="s">
        <v>21</v>
      </c>
      <c r="F53" s="1252"/>
      <c r="G53" s="1252"/>
      <c r="H53" s="1252"/>
      <c r="I53" s="1252"/>
      <c r="J53" s="1253"/>
      <c r="K53" s="68">
        <v>-81</v>
      </c>
      <c r="L53" s="69">
        <v>-38</v>
      </c>
      <c r="M53" s="69">
        <v>361</v>
      </c>
      <c r="N53" s="69">
        <v>432</v>
      </c>
      <c r="O53" s="70">
        <v>449</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563</v>
      </c>
      <c r="L56" s="80" t="s">
        <v>564</v>
      </c>
      <c r="M56" s="80" t="s">
        <v>565</v>
      </c>
      <c r="N56" s="80" t="s">
        <v>566</v>
      </c>
      <c r="O56" s="81" t="s">
        <v>567</v>
      </c>
      <c r="P56" s="48"/>
      <c r="Q56" s="48"/>
      <c r="R56" s="48"/>
      <c r="S56" s="48"/>
      <c r="T56" s="48"/>
      <c r="U56" s="48"/>
    </row>
    <row r="57" spans="1:21" ht="31.5" customHeight="1">
      <c r="B57" s="1254" t="s">
        <v>24</v>
      </c>
      <c r="C57" s="1255"/>
      <c r="D57" s="1258" t="s">
        <v>25</v>
      </c>
      <c r="E57" s="1259"/>
      <c r="F57" s="1259"/>
      <c r="G57" s="1259"/>
      <c r="H57" s="1259"/>
      <c r="I57" s="1259"/>
      <c r="J57" s="1260"/>
      <c r="K57" s="82"/>
      <c r="L57" s="83"/>
      <c r="M57" s="83"/>
      <c r="N57" s="83"/>
      <c r="O57" s="84"/>
    </row>
    <row r="58" spans="1:21" ht="31.5" customHeight="1" thickBot="1">
      <c r="B58" s="1256"/>
      <c r="C58" s="1257"/>
      <c r="D58" s="1261" t="s">
        <v>26</v>
      </c>
      <c r="E58" s="1262"/>
      <c r="F58" s="1262"/>
      <c r="G58" s="1262"/>
      <c r="H58" s="1262"/>
      <c r="I58" s="1262"/>
      <c r="J58" s="1263"/>
      <c r="K58" s="85"/>
      <c r="L58" s="86"/>
      <c r="M58" s="86"/>
      <c r="N58" s="86"/>
      <c r="O58" s="87"/>
    </row>
    <row r="59" spans="1:21" ht="24" customHeight="1">
      <c r="B59" s="88"/>
      <c r="C59" s="88"/>
      <c r="D59" s="89" t="s">
        <v>27</v>
      </c>
      <c r="E59" s="90"/>
      <c r="F59" s="90"/>
      <c r="G59" s="90"/>
      <c r="H59" s="90"/>
      <c r="I59" s="90"/>
      <c r="J59" s="90"/>
      <c r="K59" s="90"/>
      <c r="L59" s="90"/>
      <c r="M59" s="90"/>
      <c r="N59" s="90"/>
      <c r="O59" s="90"/>
    </row>
    <row r="60" spans="1:21" ht="24" customHeight="1">
      <c r="B60" s="91"/>
      <c r="C60" s="91"/>
      <c r="D60" s="89" t="s">
        <v>28</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92o4Iu1Am7P9XX4gtg5mV1444DHFESZ+oRzegb63mmwYg+6yt281xOo7i6MjBqZAAclVl7FCXLKUhE8QfcSp+g==" saltValue="i5pwpx5JcoHX889rH2qOV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8</v>
      </c>
    </row>
    <row r="40" spans="2:13" ht="27.75" customHeight="1" thickBot="1">
      <c r="B40" s="94" t="s">
        <v>9</v>
      </c>
      <c r="C40" s="95"/>
      <c r="D40" s="95"/>
      <c r="E40" s="96"/>
      <c r="F40" s="96"/>
      <c r="G40" s="96"/>
      <c r="H40" s="97" t="s">
        <v>2</v>
      </c>
      <c r="I40" s="98" t="s">
        <v>548</v>
      </c>
      <c r="J40" s="99" t="s">
        <v>549</v>
      </c>
      <c r="K40" s="99" t="s">
        <v>550</v>
      </c>
      <c r="L40" s="99" t="s">
        <v>551</v>
      </c>
      <c r="M40" s="100" t="s">
        <v>552</v>
      </c>
    </row>
    <row r="41" spans="2:13" ht="27.75" customHeight="1">
      <c r="B41" s="1284" t="s">
        <v>29</v>
      </c>
      <c r="C41" s="1285"/>
      <c r="D41" s="101"/>
      <c r="E41" s="1286" t="s">
        <v>30</v>
      </c>
      <c r="F41" s="1286"/>
      <c r="G41" s="1286"/>
      <c r="H41" s="1287"/>
      <c r="I41" s="102">
        <v>30366</v>
      </c>
      <c r="J41" s="103">
        <v>36659</v>
      </c>
      <c r="K41" s="103">
        <v>38694</v>
      </c>
      <c r="L41" s="103">
        <v>39676</v>
      </c>
      <c r="M41" s="104">
        <v>41843</v>
      </c>
    </row>
    <row r="42" spans="2:13" ht="27.75" customHeight="1">
      <c r="B42" s="1274"/>
      <c r="C42" s="1275"/>
      <c r="D42" s="105"/>
      <c r="E42" s="1278" t="s">
        <v>31</v>
      </c>
      <c r="F42" s="1278"/>
      <c r="G42" s="1278"/>
      <c r="H42" s="1279"/>
      <c r="I42" s="106">
        <v>2105</v>
      </c>
      <c r="J42" s="107">
        <v>2199</v>
      </c>
      <c r="K42" s="107">
        <v>2175</v>
      </c>
      <c r="L42" s="107">
        <v>2258</v>
      </c>
      <c r="M42" s="108">
        <v>2228</v>
      </c>
    </row>
    <row r="43" spans="2:13" ht="27.75" customHeight="1">
      <c r="B43" s="1274"/>
      <c r="C43" s="1275"/>
      <c r="D43" s="105"/>
      <c r="E43" s="1278" t="s">
        <v>32</v>
      </c>
      <c r="F43" s="1278"/>
      <c r="G43" s="1278"/>
      <c r="H43" s="1279"/>
      <c r="I43" s="106">
        <v>1046</v>
      </c>
      <c r="J43" s="107">
        <v>886</v>
      </c>
      <c r="K43" s="107">
        <v>1078</v>
      </c>
      <c r="L43" s="107">
        <v>1190</v>
      </c>
      <c r="M43" s="108">
        <v>1489</v>
      </c>
    </row>
    <row r="44" spans="2:13" ht="27.75" customHeight="1">
      <c r="B44" s="1274"/>
      <c r="C44" s="1275"/>
      <c r="D44" s="105"/>
      <c r="E44" s="1278" t="s">
        <v>33</v>
      </c>
      <c r="F44" s="1278"/>
      <c r="G44" s="1278"/>
      <c r="H44" s="1279"/>
      <c r="I44" s="106">
        <v>1921</v>
      </c>
      <c r="J44" s="107">
        <v>1719</v>
      </c>
      <c r="K44" s="107">
        <v>1492</v>
      </c>
      <c r="L44" s="107">
        <v>1312</v>
      </c>
      <c r="M44" s="108">
        <v>1380</v>
      </c>
    </row>
    <row r="45" spans="2:13" ht="27.75" customHeight="1">
      <c r="B45" s="1274"/>
      <c r="C45" s="1275"/>
      <c r="D45" s="105"/>
      <c r="E45" s="1278" t="s">
        <v>34</v>
      </c>
      <c r="F45" s="1278"/>
      <c r="G45" s="1278"/>
      <c r="H45" s="1279"/>
      <c r="I45" s="106">
        <v>5680</v>
      </c>
      <c r="J45" s="107">
        <v>5107</v>
      </c>
      <c r="K45" s="107">
        <v>5088</v>
      </c>
      <c r="L45" s="107">
        <v>5035</v>
      </c>
      <c r="M45" s="108">
        <v>4789</v>
      </c>
    </row>
    <row r="46" spans="2:13" ht="27.75" customHeight="1">
      <c r="B46" s="1274"/>
      <c r="C46" s="1275"/>
      <c r="D46" s="109"/>
      <c r="E46" s="1278" t="s">
        <v>35</v>
      </c>
      <c r="F46" s="1278"/>
      <c r="G46" s="1278"/>
      <c r="H46" s="1279"/>
      <c r="I46" s="106">
        <v>2</v>
      </c>
      <c r="J46" s="107">
        <v>180</v>
      </c>
      <c r="K46" s="107">
        <v>2</v>
      </c>
      <c r="L46" s="107">
        <v>1</v>
      </c>
      <c r="M46" s="108">
        <v>1</v>
      </c>
    </row>
    <row r="47" spans="2:13" ht="27.75" customHeight="1">
      <c r="B47" s="1274"/>
      <c r="C47" s="1275"/>
      <c r="D47" s="110"/>
      <c r="E47" s="1288" t="s">
        <v>36</v>
      </c>
      <c r="F47" s="1289"/>
      <c r="G47" s="1289"/>
      <c r="H47" s="1290"/>
      <c r="I47" s="106" t="s">
        <v>507</v>
      </c>
      <c r="J47" s="107" t="s">
        <v>507</v>
      </c>
      <c r="K47" s="107" t="s">
        <v>507</v>
      </c>
      <c r="L47" s="107" t="s">
        <v>507</v>
      </c>
      <c r="M47" s="108" t="s">
        <v>507</v>
      </c>
    </row>
    <row r="48" spans="2:13" ht="27.75" customHeight="1">
      <c r="B48" s="1274"/>
      <c r="C48" s="1275"/>
      <c r="D48" s="105"/>
      <c r="E48" s="1278" t="s">
        <v>37</v>
      </c>
      <c r="F48" s="1278"/>
      <c r="G48" s="1278"/>
      <c r="H48" s="1279"/>
      <c r="I48" s="106" t="s">
        <v>507</v>
      </c>
      <c r="J48" s="107" t="s">
        <v>507</v>
      </c>
      <c r="K48" s="107" t="s">
        <v>507</v>
      </c>
      <c r="L48" s="107" t="s">
        <v>507</v>
      </c>
      <c r="M48" s="108" t="s">
        <v>507</v>
      </c>
    </row>
    <row r="49" spans="2:13" ht="27.75" customHeight="1">
      <c r="B49" s="1276"/>
      <c r="C49" s="1277"/>
      <c r="D49" s="105"/>
      <c r="E49" s="1278" t="s">
        <v>38</v>
      </c>
      <c r="F49" s="1278"/>
      <c r="G49" s="1278"/>
      <c r="H49" s="1279"/>
      <c r="I49" s="106" t="s">
        <v>507</v>
      </c>
      <c r="J49" s="107" t="s">
        <v>507</v>
      </c>
      <c r="K49" s="107" t="s">
        <v>507</v>
      </c>
      <c r="L49" s="107" t="s">
        <v>507</v>
      </c>
      <c r="M49" s="108" t="s">
        <v>507</v>
      </c>
    </row>
    <row r="50" spans="2:13" ht="27.75" customHeight="1">
      <c r="B50" s="1272" t="s">
        <v>39</v>
      </c>
      <c r="C50" s="1273"/>
      <c r="D50" s="111"/>
      <c r="E50" s="1278" t="s">
        <v>40</v>
      </c>
      <c r="F50" s="1278"/>
      <c r="G50" s="1278"/>
      <c r="H50" s="1279"/>
      <c r="I50" s="106">
        <v>9885</v>
      </c>
      <c r="J50" s="107">
        <v>10444</v>
      </c>
      <c r="K50" s="107">
        <v>11847</v>
      </c>
      <c r="L50" s="107">
        <v>12293</v>
      </c>
      <c r="M50" s="108">
        <v>15327</v>
      </c>
    </row>
    <row r="51" spans="2:13" ht="27.75" customHeight="1">
      <c r="B51" s="1274"/>
      <c r="C51" s="1275"/>
      <c r="D51" s="105"/>
      <c r="E51" s="1278" t="s">
        <v>41</v>
      </c>
      <c r="F51" s="1278"/>
      <c r="G51" s="1278"/>
      <c r="H51" s="1279"/>
      <c r="I51" s="106">
        <v>7245</v>
      </c>
      <c r="J51" s="107">
        <v>6109</v>
      </c>
      <c r="K51" s="107">
        <v>8538</v>
      </c>
      <c r="L51" s="107">
        <v>7644</v>
      </c>
      <c r="M51" s="108">
        <v>8922</v>
      </c>
    </row>
    <row r="52" spans="2:13" ht="27.75" customHeight="1">
      <c r="B52" s="1276"/>
      <c r="C52" s="1277"/>
      <c r="D52" s="105"/>
      <c r="E52" s="1278" t="s">
        <v>42</v>
      </c>
      <c r="F52" s="1278"/>
      <c r="G52" s="1278"/>
      <c r="H52" s="1279"/>
      <c r="I52" s="106">
        <v>27211</v>
      </c>
      <c r="J52" s="107">
        <v>32690</v>
      </c>
      <c r="K52" s="107">
        <v>33741</v>
      </c>
      <c r="L52" s="107">
        <v>34880</v>
      </c>
      <c r="M52" s="108">
        <v>35907</v>
      </c>
    </row>
    <row r="53" spans="2:13" ht="27.75" customHeight="1" thickBot="1">
      <c r="B53" s="1280" t="s">
        <v>43</v>
      </c>
      <c r="C53" s="1281"/>
      <c r="D53" s="112"/>
      <c r="E53" s="1282" t="s">
        <v>44</v>
      </c>
      <c r="F53" s="1282"/>
      <c r="G53" s="1282"/>
      <c r="H53" s="1283"/>
      <c r="I53" s="113">
        <v>-3222</v>
      </c>
      <c r="J53" s="114">
        <v>-2494</v>
      </c>
      <c r="K53" s="114">
        <v>-5596</v>
      </c>
      <c r="L53" s="114">
        <v>-5345</v>
      </c>
      <c r="M53" s="115">
        <v>-8426</v>
      </c>
    </row>
    <row r="54" spans="2:13" ht="27.75" customHeight="1">
      <c r="B54" s="116" t="s">
        <v>45</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yHRsYA8jh1s8/wpdaLptQkaGabLLy/3DSJpZ9E10YOO80p2jN4r8bHZ3JyW5ObNYc2EYyobkW7Bxn4MBHlVzyw==" saltValue="4LrmcUGvYo9lLjprxm7R/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46</v>
      </c>
    </row>
    <row r="54" spans="2:8" ht="29.25" customHeight="1" thickBot="1">
      <c r="B54" s="121" t="s">
        <v>1</v>
      </c>
      <c r="C54" s="122"/>
      <c r="D54" s="122"/>
      <c r="E54" s="123" t="s">
        <v>2</v>
      </c>
      <c r="F54" s="124" t="s">
        <v>550</v>
      </c>
      <c r="G54" s="124" t="s">
        <v>551</v>
      </c>
      <c r="H54" s="125" t="s">
        <v>552</v>
      </c>
    </row>
    <row r="55" spans="2:8" ht="52.5" customHeight="1">
      <c r="B55" s="126"/>
      <c r="C55" s="1299" t="s">
        <v>47</v>
      </c>
      <c r="D55" s="1299"/>
      <c r="E55" s="1300"/>
      <c r="F55" s="127">
        <v>3308</v>
      </c>
      <c r="G55" s="127">
        <v>3362</v>
      </c>
      <c r="H55" s="128">
        <v>3943</v>
      </c>
    </row>
    <row r="56" spans="2:8" ht="52.5" customHeight="1">
      <c r="B56" s="129"/>
      <c r="C56" s="1301" t="s">
        <v>48</v>
      </c>
      <c r="D56" s="1301"/>
      <c r="E56" s="1302"/>
      <c r="F56" s="130">
        <v>2404</v>
      </c>
      <c r="G56" s="130">
        <v>2455</v>
      </c>
      <c r="H56" s="131">
        <v>2562</v>
      </c>
    </row>
    <row r="57" spans="2:8" ht="53.25" customHeight="1">
      <c r="B57" s="129"/>
      <c r="C57" s="1303" t="s">
        <v>49</v>
      </c>
      <c r="D57" s="1303"/>
      <c r="E57" s="1304"/>
      <c r="F57" s="132">
        <v>4939</v>
      </c>
      <c r="G57" s="132">
        <v>4917</v>
      </c>
      <c r="H57" s="133">
        <v>7225</v>
      </c>
    </row>
    <row r="58" spans="2:8" ht="45.75" customHeight="1">
      <c r="B58" s="134"/>
      <c r="C58" s="1291" t="s">
        <v>580</v>
      </c>
      <c r="D58" s="1292"/>
      <c r="E58" s="1293"/>
      <c r="F58" s="135">
        <v>4158</v>
      </c>
      <c r="G58" s="135">
        <v>4265</v>
      </c>
      <c r="H58" s="136">
        <v>4254</v>
      </c>
    </row>
    <row r="59" spans="2:8" ht="45.75" customHeight="1">
      <c r="B59" s="134"/>
      <c r="C59" s="1291" t="s">
        <v>581</v>
      </c>
      <c r="D59" s="1292"/>
      <c r="E59" s="1293"/>
      <c r="F59" s="135">
        <v>216</v>
      </c>
      <c r="G59" s="135">
        <v>48</v>
      </c>
      <c r="H59" s="136">
        <v>48</v>
      </c>
    </row>
    <row r="60" spans="2:8" ht="45.75" customHeight="1">
      <c r="B60" s="134"/>
      <c r="C60" s="1291" t="s">
        <v>582</v>
      </c>
      <c r="D60" s="1292"/>
      <c r="E60" s="1293"/>
      <c r="F60" s="135">
        <v>403</v>
      </c>
      <c r="G60" s="135">
        <v>435</v>
      </c>
      <c r="H60" s="136">
        <v>446</v>
      </c>
    </row>
    <row r="61" spans="2:8" ht="45.75" customHeight="1">
      <c r="B61" s="134"/>
      <c r="C61" s="1291" t="s">
        <v>583</v>
      </c>
      <c r="D61" s="1292"/>
      <c r="E61" s="1293"/>
      <c r="F61" s="135">
        <v>162</v>
      </c>
      <c r="G61" s="135">
        <v>152</v>
      </c>
      <c r="H61" s="136">
        <v>144</v>
      </c>
    </row>
    <row r="62" spans="2:8" ht="45.75" customHeight="1" thickBot="1">
      <c r="B62" s="137"/>
      <c r="C62" s="1294" t="s">
        <v>584</v>
      </c>
      <c r="D62" s="1295"/>
      <c r="E62" s="1296"/>
      <c r="F62" s="138"/>
      <c r="G62" s="138"/>
      <c r="H62" s="139">
        <v>2333</v>
      </c>
    </row>
    <row r="63" spans="2:8" ht="52.5" customHeight="1" thickBot="1">
      <c r="B63" s="140"/>
      <c r="C63" s="1297" t="s">
        <v>50</v>
      </c>
      <c r="D63" s="1297"/>
      <c r="E63" s="1298"/>
      <c r="F63" s="141">
        <v>10652</v>
      </c>
      <c r="G63" s="141">
        <v>10733</v>
      </c>
      <c r="H63" s="142">
        <v>13730</v>
      </c>
    </row>
    <row r="64" spans="2:8" ht="15" customHeight="1"/>
    <row r="65" ht="0" hidden="1" customHeight="1"/>
    <row r="66" ht="0" hidden="1" customHeight="1"/>
  </sheetData>
  <sheetProtection algorithmName="SHA-512" hashValue="XvWooXE688CTBTWmdIAIdjHgiioRO54adKw00AWuukMEX9Xhc6n9M0Du/HgpxEJj2cBXBJ89ANsOZxkL5rSOog==" saltValue="DGpaPr2UJHLOmViM7D2zj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91"/>
  <sheetViews>
    <sheetView showGridLines="0" zoomScaleNormal="100" zoomScaleSheetLayoutView="55" workbookViewId="0"/>
  </sheetViews>
  <sheetFormatPr defaultColWidth="0" defaultRowHeight="13.5" customHeight="1" zeroHeight="1"/>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c r="A1" s="385"/>
      <c r="B1" s="386"/>
      <c r="DD1" s="387"/>
      <c r="DE1" s="387"/>
    </row>
    <row r="2" spans="1:143" ht="25.5" customHeight="1">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585</v>
      </c>
    </row>
    <row r="11" spans="1:143" s="290" customFormat="1">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585</v>
      </c>
    </row>
    <row r="13" spans="1:143" s="290" customFormat="1">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c r="DD19" s="387"/>
      <c r="DE19" s="387"/>
    </row>
    <row r="20" spans="1:351">
      <c r="DD20" s="387"/>
      <c r="DE20" s="387"/>
    </row>
    <row r="21" spans="1:351" ht="17.2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c r="B22" s="394"/>
      <c r="MM22" s="393"/>
    </row>
    <row r="23" spans="1:351">
      <c r="B23" s="394"/>
    </row>
    <row r="24" spans="1:351">
      <c r="B24" s="394"/>
    </row>
    <row r="25" spans="1:351">
      <c r="B25" s="394"/>
    </row>
    <row r="26" spans="1:351">
      <c r="B26" s="394"/>
    </row>
    <row r="27" spans="1:351">
      <c r="B27" s="394"/>
    </row>
    <row r="28" spans="1:351">
      <c r="B28" s="394"/>
    </row>
    <row r="29" spans="1:351">
      <c r="B29" s="394"/>
    </row>
    <row r="30" spans="1:351">
      <c r="B30" s="394"/>
    </row>
    <row r="31" spans="1:351">
      <c r="B31" s="394"/>
    </row>
    <row r="32" spans="1:351">
      <c r="B32" s="394"/>
    </row>
    <row r="33" spans="2:109">
      <c r="B33" s="394"/>
    </row>
    <row r="34" spans="2:109">
      <c r="B34" s="394"/>
    </row>
    <row r="35" spans="2:109">
      <c r="B35" s="394"/>
    </row>
    <row r="36" spans="2:109">
      <c r="B36" s="394"/>
    </row>
    <row r="37" spans="2:109">
      <c r="B37" s="394"/>
    </row>
    <row r="38" spans="2:109">
      <c r="B38" s="394"/>
    </row>
    <row r="39" spans="2:109">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c r="B40" s="399"/>
      <c r="DD40" s="399"/>
      <c r="DE40" s="387"/>
    </row>
    <row r="41" spans="2:109" ht="17.25">
      <c r="B41" s="400" t="s">
        <v>586</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c r="B42" s="394"/>
      <c r="G42" s="401"/>
      <c r="I42" s="402"/>
      <c r="J42" s="402"/>
      <c r="K42" s="402"/>
      <c r="AM42" s="401"/>
      <c r="AN42" s="401" t="s">
        <v>587</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c r="B43" s="394"/>
      <c r="AN43" s="1313" t="s">
        <v>588</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c r="B44" s="394"/>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c r="B45" s="394"/>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c r="B46" s="394"/>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c r="B47" s="394"/>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c r="B49" s="394"/>
      <c r="AN49" s="387" t="s">
        <v>589</v>
      </c>
    </row>
    <row r="50" spans="1:109">
      <c r="B50" s="394"/>
      <c r="G50" s="1305"/>
      <c r="H50" s="1305"/>
      <c r="I50" s="1305"/>
      <c r="J50" s="1305"/>
      <c r="K50" s="404"/>
      <c r="L50" s="404"/>
      <c r="M50" s="405"/>
      <c r="N50" s="405"/>
      <c r="AN50" s="1324"/>
      <c r="AO50" s="1325"/>
      <c r="AP50" s="1325"/>
      <c r="AQ50" s="1325"/>
      <c r="AR50" s="1325"/>
      <c r="AS50" s="1325"/>
      <c r="AT50" s="1325"/>
      <c r="AU50" s="1325"/>
      <c r="AV50" s="1325"/>
      <c r="AW50" s="1325"/>
      <c r="AX50" s="1325"/>
      <c r="AY50" s="1325"/>
      <c r="AZ50" s="1325"/>
      <c r="BA50" s="1325"/>
      <c r="BB50" s="1325"/>
      <c r="BC50" s="1325"/>
      <c r="BD50" s="1325"/>
      <c r="BE50" s="1325"/>
      <c r="BF50" s="1325"/>
      <c r="BG50" s="1325"/>
      <c r="BH50" s="1325"/>
      <c r="BI50" s="1325"/>
      <c r="BJ50" s="1325"/>
      <c r="BK50" s="1325"/>
      <c r="BL50" s="1325"/>
      <c r="BM50" s="1325"/>
      <c r="BN50" s="1325"/>
      <c r="BO50" s="1326"/>
      <c r="BP50" s="1311" t="s">
        <v>548</v>
      </c>
      <c r="BQ50" s="1311"/>
      <c r="BR50" s="1311"/>
      <c r="BS50" s="1311"/>
      <c r="BT50" s="1311"/>
      <c r="BU50" s="1311"/>
      <c r="BV50" s="1311"/>
      <c r="BW50" s="1311"/>
      <c r="BX50" s="1311" t="s">
        <v>549</v>
      </c>
      <c r="BY50" s="1311"/>
      <c r="BZ50" s="1311"/>
      <c r="CA50" s="1311"/>
      <c r="CB50" s="1311"/>
      <c r="CC50" s="1311"/>
      <c r="CD50" s="1311"/>
      <c r="CE50" s="1311"/>
      <c r="CF50" s="1311" t="s">
        <v>550</v>
      </c>
      <c r="CG50" s="1311"/>
      <c r="CH50" s="1311"/>
      <c r="CI50" s="1311"/>
      <c r="CJ50" s="1311"/>
      <c r="CK50" s="1311"/>
      <c r="CL50" s="1311"/>
      <c r="CM50" s="1311"/>
      <c r="CN50" s="1311" t="s">
        <v>551</v>
      </c>
      <c r="CO50" s="1311"/>
      <c r="CP50" s="1311"/>
      <c r="CQ50" s="1311"/>
      <c r="CR50" s="1311"/>
      <c r="CS50" s="1311"/>
      <c r="CT50" s="1311"/>
      <c r="CU50" s="1311"/>
      <c r="CV50" s="1311" t="s">
        <v>552</v>
      </c>
      <c r="CW50" s="1311"/>
      <c r="CX50" s="1311"/>
      <c r="CY50" s="1311"/>
      <c r="CZ50" s="1311"/>
      <c r="DA50" s="1311"/>
      <c r="DB50" s="1311"/>
      <c r="DC50" s="1311"/>
    </row>
    <row r="51" spans="1:109" ht="13.5" customHeight="1">
      <c r="B51" s="394"/>
      <c r="G51" s="1323"/>
      <c r="H51" s="1323"/>
      <c r="I51" s="1327"/>
      <c r="J51" s="1327"/>
      <c r="K51" s="1312"/>
      <c r="L51" s="1312"/>
      <c r="M51" s="1312"/>
      <c r="N51" s="1312"/>
      <c r="AM51" s="403"/>
      <c r="AN51" s="1310" t="s">
        <v>590</v>
      </c>
      <c r="AO51" s="1310"/>
      <c r="AP51" s="1310"/>
      <c r="AQ51" s="1310"/>
      <c r="AR51" s="1310"/>
      <c r="AS51" s="1310"/>
      <c r="AT51" s="1310"/>
      <c r="AU51" s="1310"/>
      <c r="AV51" s="1310"/>
      <c r="AW51" s="1310"/>
      <c r="AX51" s="1310"/>
      <c r="AY51" s="1310"/>
      <c r="AZ51" s="1310"/>
      <c r="BA51" s="1310"/>
      <c r="BB51" s="1310" t="s">
        <v>591</v>
      </c>
      <c r="BC51" s="1310"/>
      <c r="BD51" s="1310"/>
      <c r="BE51" s="1310"/>
      <c r="BF51" s="1310"/>
      <c r="BG51" s="1310"/>
      <c r="BH51" s="1310"/>
      <c r="BI51" s="1310"/>
      <c r="BJ51" s="1310"/>
      <c r="BK51" s="1310"/>
      <c r="BL51" s="1310"/>
      <c r="BM51" s="1310"/>
      <c r="BN51" s="1310"/>
      <c r="BO51" s="1310"/>
      <c r="BP51" s="1322"/>
      <c r="BQ51" s="1307"/>
      <c r="BR51" s="1307"/>
      <c r="BS51" s="1307"/>
      <c r="BT51" s="1307"/>
      <c r="BU51" s="1307"/>
      <c r="BV51" s="1307"/>
      <c r="BW51" s="1307"/>
      <c r="BX51" s="1322"/>
      <c r="BY51" s="1307"/>
      <c r="BZ51" s="1307"/>
      <c r="CA51" s="1307"/>
      <c r="CB51" s="1307"/>
      <c r="CC51" s="1307"/>
      <c r="CD51" s="1307"/>
      <c r="CE51" s="1307"/>
      <c r="CF51" s="1307"/>
      <c r="CG51" s="1307"/>
      <c r="CH51" s="1307"/>
      <c r="CI51" s="1307"/>
      <c r="CJ51" s="1307"/>
      <c r="CK51" s="1307"/>
      <c r="CL51" s="1307"/>
      <c r="CM51" s="1307"/>
      <c r="CN51" s="1307"/>
      <c r="CO51" s="1307"/>
      <c r="CP51" s="1307"/>
      <c r="CQ51" s="1307"/>
      <c r="CR51" s="1307"/>
      <c r="CS51" s="1307"/>
      <c r="CT51" s="1307"/>
      <c r="CU51" s="1307"/>
      <c r="CV51" s="1307"/>
      <c r="CW51" s="1307"/>
      <c r="CX51" s="1307"/>
      <c r="CY51" s="1307"/>
      <c r="CZ51" s="1307"/>
      <c r="DA51" s="1307"/>
      <c r="DB51" s="1307"/>
      <c r="DC51" s="1307"/>
    </row>
    <row r="52" spans="1:109">
      <c r="B52" s="394"/>
      <c r="G52" s="1323"/>
      <c r="H52" s="1323"/>
      <c r="I52" s="1327"/>
      <c r="J52" s="1327"/>
      <c r="K52" s="1312"/>
      <c r="L52" s="1312"/>
      <c r="M52" s="1312"/>
      <c r="N52" s="1312"/>
      <c r="AM52" s="403"/>
      <c r="AN52" s="1310"/>
      <c r="AO52" s="1310"/>
      <c r="AP52" s="1310"/>
      <c r="AQ52" s="1310"/>
      <c r="AR52" s="1310"/>
      <c r="AS52" s="1310"/>
      <c r="AT52" s="1310"/>
      <c r="AU52" s="1310"/>
      <c r="AV52" s="1310"/>
      <c r="AW52" s="1310"/>
      <c r="AX52" s="1310"/>
      <c r="AY52" s="1310"/>
      <c r="AZ52" s="1310"/>
      <c r="BA52" s="1310"/>
      <c r="BB52" s="1310"/>
      <c r="BC52" s="1310"/>
      <c r="BD52" s="1310"/>
      <c r="BE52" s="1310"/>
      <c r="BF52" s="1310"/>
      <c r="BG52" s="1310"/>
      <c r="BH52" s="1310"/>
      <c r="BI52" s="1310"/>
      <c r="BJ52" s="1310"/>
      <c r="BK52" s="1310"/>
      <c r="BL52" s="1310"/>
      <c r="BM52" s="1310"/>
      <c r="BN52" s="1310"/>
      <c r="BO52" s="1310"/>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c r="A53" s="402"/>
      <c r="B53" s="394"/>
      <c r="G53" s="1323"/>
      <c r="H53" s="1323"/>
      <c r="I53" s="1305"/>
      <c r="J53" s="1305"/>
      <c r="K53" s="1312"/>
      <c r="L53" s="1312"/>
      <c r="M53" s="1312"/>
      <c r="N53" s="1312"/>
      <c r="AM53" s="403"/>
      <c r="AN53" s="1310"/>
      <c r="AO53" s="1310"/>
      <c r="AP53" s="1310"/>
      <c r="AQ53" s="1310"/>
      <c r="AR53" s="1310"/>
      <c r="AS53" s="1310"/>
      <c r="AT53" s="1310"/>
      <c r="AU53" s="1310"/>
      <c r="AV53" s="1310"/>
      <c r="AW53" s="1310"/>
      <c r="AX53" s="1310"/>
      <c r="AY53" s="1310"/>
      <c r="AZ53" s="1310"/>
      <c r="BA53" s="1310"/>
      <c r="BB53" s="1310" t="s">
        <v>592</v>
      </c>
      <c r="BC53" s="1310"/>
      <c r="BD53" s="1310"/>
      <c r="BE53" s="1310"/>
      <c r="BF53" s="1310"/>
      <c r="BG53" s="1310"/>
      <c r="BH53" s="1310"/>
      <c r="BI53" s="1310"/>
      <c r="BJ53" s="1310"/>
      <c r="BK53" s="1310"/>
      <c r="BL53" s="1310"/>
      <c r="BM53" s="1310"/>
      <c r="BN53" s="1310"/>
      <c r="BO53" s="1310"/>
      <c r="BP53" s="1322"/>
      <c r="BQ53" s="1307"/>
      <c r="BR53" s="1307"/>
      <c r="BS53" s="1307"/>
      <c r="BT53" s="1307"/>
      <c r="BU53" s="1307"/>
      <c r="BV53" s="1307"/>
      <c r="BW53" s="1307"/>
      <c r="BX53" s="1322"/>
      <c r="BY53" s="1307"/>
      <c r="BZ53" s="1307"/>
      <c r="CA53" s="1307"/>
      <c r="CB53" s="1307"/>
      <c r="CC53" s="1307"/>
      <c r="CD53" s="1307"/>
      <c r="CE53" s="1307"/>
      <c r="CF53" s="1307">
        <v>55.1</v>
      </c>
      <c r="CG53" s="1307"/>
      <c r="CH53" s="1307"/>
      <c r="CI53" s="1307"/>
      <c r="CJ53" s="1307"/>
      <c r="CK53" s="1307"/>
      <c r="CL53" s="1307"/>
      <c r="CM53" s="1307"/>
      <c r="CN53" s="1307">
        <v>55.4</v>
      </c>
      <c r="CO53" s="1307"/>
      <c r="CP53" s="1307"/>
      <c r="CQ53" s="1307"/>
      <c r="CR53" s="1307"/>
      <c r="CS53" s="1307"/>
      <c r="CT53" s="1307"/>
      <c r="CU53" s="1307"/>
      <c r="CV53" s="1307">
        <v>55.7</v>
      </c>
      <c r="CW53" s="1307"/>
      <c r="CX53" s="1307"/>
      <c r="CY53" s="1307"/>
      <c r="CZ53" s="1307"/>
      <c r="DA53" s="1307"/>
      <c r="DB53" s="1307"/>
      <c r="DC53" s="1307"/>
    </row>
    <row r="54" spans="1:109">
      <c r="A54" s="402"/>
      <c r="B54" s="394"/>
      <c r="G54" s="1323"/>
      <c r="H54" s="1323"/>
      <c r="I54" s="1305"/>
      <c r="J54" s="1305"/>
      <c r="K54" s="1312"/>
      <c r="L54" s="1312"/>
      <c r="M54" s="1312"/>
      <c r="N54" s="1312"/>
      <c r="AM54" s="403"/>
      <c r="AN54" s="1310"/>
      <c r="AO54" s="1310"/>
      <c r="AP54" s="1310"/>
      <c r="AQ54" s="1310"/>
      <c r="AR54" s="1310"/>
      <c r="AS54" s="1310"/>
      <c r="AT54" s="1310"/>
      <c r="AU54" s="1310"/>
      <c r="AV54" s="1310"/>
      <c r="AW54" s="1310"/>
      <c r="AX54" s="1310"/>
      <c r="AY54" s="1310"/>
      <c r="AZ54" s="1310"/>
      <c r="BA54" s="1310"/>
      <c r="BB54" s="1310"/>
      <c r="BC54" s="1310"/>
      <c r="BD54" s="1310"/>
      <c r="BE54" s="1310"/>
      <c r="BF54" s="1310"/>
      <c r="BG54" s="1310"/>
      <c r="BH54" s="1310"/>
      <c r="BI54" s="1310"/>
      <c r="BJ54" s="1310"/>
      <c r="BK54" s="1310"/>
      <c r="BL54" s="1310"/>
      <c r="BM54" s="1310"/>
      <c r="BN54" s="1310"/>
      <c r="BO54" s="1310"/>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c r="A55" s="402"/>
      <c r="B55" s="394"/>
      <c r="G55" s="1305"/>
      <c r="H55" s="1305"/>
      <c r="I55" s="1305"/>
      <c r="J55" s="1305"/>
      <c r="K55" s="1312"/>
      <c r="L55" s="1312"/>
      <c r="M55" s="1312"/>
      <c r="N55" s="1312"/>
      <c r="AN55" s="1311" t="s">
        <v>593</v>
      </c>
      <c r="AO55" s="1311"/>
      <c r="AP55" s="1311"/>
      <c r="AQ55" s="1311"/>
      <c r="AR55" s="1311"/>
      <c r="AS55" s="1311"/>
      <c r="AT55" s="1311"/>
      <c r="AU55" s="1311"/>
      <c r="AV55" s="1311"/>
      <c r="AW55" s="1311"/>
      <c r="AX55" s="1311"/>
      <c r="AY55" s="1311"/>
      <c r="AZ55" s="1311"/>
      <c r="BA55" s="1311"/>
      <c r="BB55" s="1310" t="s">
        <v>591</v>
      </c>
      <c r="BC55" s="1310"/>
      <c r="BD55" s="1310"/>
      <c r="BE55" s="1310"/>
      <c r="BF55" s="1310"/>
      <c r="BG55" s="1310"/>
      <c r="BH55" s="1310"/>
      <c r="BI55" s="1310"/>
      <c r="BJ55" s="1310"/>
      <c r="BK55" s="1310"/>
      <c r="BL55" s="1310"/>
      <c r="BM55" s="1310"/>
      <c r="BN55" s="1310"/>
      <c r="BO55" s="1310"/>
      <c r="BP55" s="1322"/>
      <c r="BQ55" s="1307"/>
      <c r="BR55" s="1307"/>
      <c r="BS55" s="1307"/>
      <c r="BT55" s="1307"/>
      <c r="BU55" s="1307"/>
      <c r="BV55" s="1307"/>
      <c r="BW55" s="1307"/>
      <c r="BX55" s="1322"/>
      <c r="BY55" s="1307"/>
      <c r="BZ55" s="1307"/>
      <c r="CA55" s="1307"/>
      <c r="CB55" s="1307"/>
      <c r="CC55" s="1307"/>
      <c r="CD55" s="1307"/>
      <c r="CE55" s="1307"/>
      <c r="CF55" s="1307">
        <v>15</v>
      </c>
      <c r="CG55" s="1307"/>
      <c r="CH55" s="1307"/>
      <c r="CI55" s="1307"/>
      <c r="CJ55" s="1307"/>
      <c r="CK55" s="1307"/>
      <c r="CL55" s="1307"/>
      <c r="CM55" s="1307"/>
      <c r="CN55" s="1307">
        <v>12.2</v>
      </c>
      <c r="CO55" s="1307"/>
      <c r="CP55" s="1307"/>
      <c r="CQ55" s="1307"/>
      <c r="CR55" s="1307"/>
      <c r="CS55" s="1307"/>
      <c r="CT55" s="1307"/>
      <c r="CU55" s="1307"/>
      <c r="CV55" s="1307">
        <v>5</v>
      </c>
      <c r="CW55" s="1307"/>
      <c r="CX55" s="1307"/>
      <c r="CY55" s="1307"/>
      <c r="CZ55" s="1307"/>
      <c r="DA55" s="1307"/>
      <c r="DB55" s="1307"/>
      <c r="DC55" s="1307"/>
    </row>
    <row r="56" spans="1:109">
      <c r="A56" s="402"/>
      <c r="B56" s="394"/>
      <c r="G56" s="1305"/>
      <c r="H56" s="1305"/>
      <c r="I56" s="1305"/>
      <c r="J56" s="1305"/>
      <c r="K56" s="1312"/>
      <c r="L56" s="1312"/>
      <c r="M56" s="1312"/>
      <c r="N56" s="1312"/>
      <c r="AN56" s="1311"/>
      <c r="AO56" s="1311"/>
      <c r="AP56" s="1311"/>
      <c r="AQ56" s="1311"/>
      <c r="AR56" s="1311"/>
      <c r="AS56" s="1311"/>
      <c r="AT56" s="1311"/>
      <c r="AU56" s="1311"/>
      <c r="AV56" s="1311"/>
      <c r="AW56" s="1311"/>
      <c r="AX56" s="1311"/>
      <c r="AY56" s="1311"/>
      <c r="AZ56" s="1311"/>
      <c r="BA56" s="1311"/>
      <c r="BB56" s="1310"/>
      <c r="BC56" s="1310"/>
      <c r="BD56" s="1310"/>
      <c r="BE56" s="1310"/>
      <c r="BF56" s="1310"/>
      <c r="BG56" s="1310"/>
      <c r="BH56" s="1310"/>
      <c r="BI56" s="1310"/>
      <c r="BJ56" s="1310"/>
      <c r="BK56" s="1310"/>
      <c r="BL56" s="1310"/>
      <c r="BM56" s="1310"/>
      <c r="BN56" s="1310"/>
      <c r="BO56" s="1310"/>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402" customFormat="1">
      <c r="B57" s="406"/>
      <c r="G57" s="1305"/>
      <c r="H57" s="1305"/>
      <c r="I57" s="1308"/>
      <c r="J57" s="1308"/>
      <c r="K57" s="1312"/>
      <c r="L57" s="1312"/>
      <c r="M57" s="1312"/>
      <c r="N57" s="1312"/>
      <c r="AM57" s="387"/>
      <c r="AN57" s="1311"/>
      <c r="AO57" s="1311"/>
      <c r="AP57" s="1311"/>
      <c r="AQ57" s="1311"/>
      <c r="AR57" s="1311"/>
      <c r="AS57" s="1311"/>
      <c r="AT57" s="1311"/>
      <c r="AU57" s="1311"/>
      <c r="AV57" s="1311"/>
      <c r="AW57" s="1311"/>
      <c r="AX57" s="1311"/>
      <c r="AY57" s="1311"/>
      <c r="AZ57" s="1311"/>
      <c r="BA57" s="1311"/>
      <c r="BB57" s="1310" t="s">
        <v>592</v>
      </c>
      <c r="BC57" s="1310"/>
      <c r="BD57" s="1310"/>
      <c r="BE57" s="1310"/>
      <c r="BF57" s="1310"/>
      <c r="BG57" s="1310"/>
      <c r="BH57" s="1310"/>
      <c r="BI57" s="1310"/>
      <c r="BJ57" s="1310"/>
      <c r="BK57" s="1310"/>
      <c r="BL57" s="1310"/>
      <c r="BM57" s="1310"/>
      <c r="BN57" s="1310"/>
      <c r="BO57" s="1310"/>
      <c r="BP57" s="1322"/>
      <c r="BQ57" s="1307"/>
      <c r="BR57" s="1307"/>
      <c r="BS57" s="1307"/>
      <c r="BT57" s="1307"/>
      <c r="BU57" s="1307"/>
      <c r="BV57" s="1307"/>
      <c r="BW57" s="1307"/>
      <c r="BX57" s="1322"/>
      <c r="BY57" s="1307"/>
      <c r="BZ57" s="1307"/>
      <c r="CA57" s="1307"/>
      <c r="CB57" s="1307"/>
      <c r="CC57" s="1307"/>
      <c r="CD57" s="1307"/>
      <c r="CE57" s="1307"/>
      <c r="CF57" s="1307">
        <v>60.1</v>
      </c>
      <c r="CG57" s="1307"/>
      <c r="CH57" s="1307"/>
      <c r="CI57" s="1307"/>
      <c r="CJ57" s="1307"/>
      <c r="CK57" s="1307"/>
      <c r="CL57" s="1307"/>
      <c r="CM57" s="1307"/>
      <c r="CN57" s="1307">
        <v>61.2</v>
      </c>
      <c r="CO57" s="1307"/>
      <c r="CP57" s="1307"/>
      <c r="CQ57" s="1307"/>
      <c r="CR57" s="1307"/>
      <c r="CS57" s="1307"/>
      <c r="CT57" s="1307"/>
      <c r="CU57" s="1307"/>
      <c r="CV57" s="1307">
        <v>61.7</v>
      </c>
      <c r="CW57" s="1307"/>
      <c r="CX57" s="1307"/>
      <c r="CY57" s="1307"/>
      <c r="CZ57" s="1307"/>
      <c r="DA57" s="1307"/>
      <c r="DB57" s="1307"/>
      <c r="DC57" s="1307"/>
      <c r="DD57" s="407"/>
      <c r="DE57" s="406"/>
    </row>
    <row r="58" spans="1:109" s="402" customFormat="1">
      <c r="A58" s="387"/>
      <c r="B58" s="406"/>
      <c r="G58" s="1305"/>
      <c r="H58" s="1305"/>
      <c r="I58" s="1308"/>
      <c r="J58" s="1308"/>
      <c r="K58" s="1312"/>
      <c r="L58" s="1312"/>
      <c r="M58" s="1312"/>
      <c r="N58" s="1312"/>
      <c r="AM58" s="387"/>
      <c r="AN58" s="1311"/>
      <c r="AO58" s="1311"/>
      <c r="AP58" s="1311"/>
      <c r="AQ58" s="1311"/>
      <c r="AR58" s="1311"/>
      <c r="AS58" s="1311"/>
      <c r="AT58" s="1311"/>
      <c r="AU58" s="1311"/>
      <c r="AV58" s="1311"/>
      <c r="AW58" s="1311"/>
      <c r="AX58" s="1311"/>
      <c r="AY58" s="1311"/>
      <c r="AZ58" s="1311"/>
      <c r="BA58" s="1311"/>
      <c r="BB58" s="1310"/>
      <c r="BC58" s="1310"/>
      <c r="BD58" s="1310"/>
      <c r="BE58" s="1310"/>
      <c r="BF58" s="1310"/>
      <c r="BG58" s="1310"/>
      <c r="BH58" s="1310"/>
      <c r="BI58" s="1310"/>
      <c r="BJ58" s="1310"/>
      <c r="BK58" s="1310"/>
      <c r="BL58" s="1310"/>
      <c r="BM58" s="1310"/>
      <c r="BN58" s="1310"/>
      <c r="BO58" s="1310"/>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407"/>
      <c r="DE58" s="406"/>
    </row>
    <row r="59" spans="1:109" s="402" customFormat="1">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c r="B63" s="413" t="s">
        <v>594</v>
      </c>
    </row>
    <row r="64" spans="1:109">
      <c r="B64" s="394"/>
      <c r="G64" s="401"/>
      <c r="I64" s="414"/>
      <c r="J64" s="414"/>
      <c r="K64" s="414"/>
      <c r="L64" s="414"/>
      <c r="M64" s="414"/>
      <c r="N64" s="415"/>
      <c r="AM64" s="401"/>
      <c r="AN64" s="401" t="s">
        <v>587</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c r="B65" s="394"/>
      <c r="AN65" s="1313" t="s">
        <v>595</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c r="B71" s="394"/>
      <c r="G71" s="419"/>
      <c r="I71" s="420"/>
      <c r="J71" s="417"/>
      <c r="K71" s="417"/>
      <c r="L71" s="418"/>
      <c r="M71" s="417"/>
      <c r="N71" s="418"/>
      <c r="AM71" s="419"/>
      <c r="AN71" s="387" t="s">
        <v>589</v>
      </c>
    </row>
    <row r="72" spans="2:107">
      <c r="B72" s="394"/>
      <c r="G72" s="1305"/>
      <c r="H72" s="1305"/>
      <c r="I72" s="1305"/>
      <c r="J72" s="1305"/>
      <c r="K72" s="404"/>
      <c r="L72" s="404"/>
      <c r="M72" s="405"/>
      <c r="N72" s="405"/>
      <c r="AN72" s="1324"/>
      <c r="AO72" s="1325"/>
      <c r="AP72" s="1325"/>
      <c r="AQ72" s="1325"/>
      <c r="AR72" s="1325"/>
      <c r="AS72" s="1325"/>
      <c r="AT72" s="1325"/>
      <c r="AU72" s="1325"/>
      <c r="AV72" s="1325"/>
      <c r="AW72" s="1325"/>
      <c r="AX72" s="1325"/>
      <c r="AY72" s="1325"/>
      <c r="AZ72" s="1325"/>
      <c r="BA72" s="1325"/>
      <c r="BB72" s="1325"/>
      <c r="BC72" s="1325"/>
      <c r="BD72" s="1325"/>
      <c r="BE72" s="1325"/>
      <c r="BF72" s="1325"/>
      <c r="BG72" s="1325"/>
      <c r="BH72" s="1325"/>
      <c r="BI72" s="1325"/>
      <c r="BJ72" s="1325"/>
      <c r="BK72" s="1325"/>
      <c r="BL72" s="1325"/>
      <c r="BM72" s="1325"/>
      <c r="BN72" s="1325"/>
      <c r="BO72" s="1326"/>
      <c r="BP72" s="1311" t="s">
        <v>548</v>
      </c>
      <c r="BQ72" s="1311"/>
      <c r="BR72" s="1311"/>
      <c r="BS72" s="1311"/>
      <c r="BT72" s="1311"/>
      <c r="BU72" s="1311"/>
      <c r="BV72" s="1311"/>
      <c r="BW72" s="1311"/>
      <c r="BX72" s="1311" t="s">
        <v>549</v>
      </c>
      <c r="BY72" s="1311"/>
      <c r="BZ72" s="1311"/>
      <c r="CA72" s="1311"/>
      <c r="CB72" s="1311"/>
      <c r="CC72" s="1311"/>
      <c r="CD72" s="1311"/>
      <c r="CE72" s="1311"/>
      <c r="CF72" s="1311" t="s">
        <v>550</v>
      </c>
      <c r="CG72" s="1311"/>
      <c r="CH72" s="1311"/>
      <c r="CI72" s="1311"/>
      <c r="CJ72" s="1311"/>
      <c r="CK72" s="1311"/>
      <c r="CL72" s="1311"/>
      <c r="CM72" s="1311"/>
      <c r="CN72" s="1311" t="s">
        <v>551</v>
      </c>
      <c r="CO72" s="1311"/>
      <c r="CP72" s="1311"/>
      <c r="CQ72" s="1311"/>
      <c r="CR72" s="1311"/>
      <c r="CS72" s="1311"/>
      <c r="CT72" s="1311"/>
      <c r="CU72" s="1311"/>
      <c r="CV72" s="1311" t="s">
        <v>552</v>
      </c>
      <c r="CW72" s="1311"/>
      <c r="CX72" s="1311"/>
      <c r="CY72" s="1311"/>
      <c r="CZ72" s="1311"/>
      <c r="DA72" s="1311"/>
      <c r="DB72" s="1311"/>
      <c r="DC72" s="1311"/>
    </row>
    <row r="73" spans="2:107">
      <c r="B73" s="394"/>
      <c r="G73" s="1323"/>
      <c r="H73" s="1323"/>
      <c r="I73" s="1323"/>
      <c r="J73" s="1323"/>
      <c r="K73" s="1306"/>
      <c r="L73" s="1306"/>
      <c r="M73" s="1306"/>
      <c r="N73" s="1306"/>
      <c r="AM73" s="403"/>
      <c r="AN73" s="1310" t="s">
        <v>590</v>
      </c>
      <c r="AO73" s="1310"/>
      <c r="AP73" s="1310"/>
      <c r="AQ73" s="1310"/>
      <c r="AR73" s="1310"/>
      <c r="AS73" s="1310"/>
      <c r="AT73" s="1310"/>
      <c r="AU73" s="1310"/>
      <c r="AV73" s="1310"/>
      <c r="AW73" s="1310"/>
      <c r="AX73" s="1310"/>
      <c r="AY73" s="1310"/>
      <c r="AZ73" s="1310"/>
      <c r="BA73" s="1310"/>
      <c r="BB73" s="1310" t="s">
        <v>591</v>
      </c>
      <c r="BC73" s="1310"/>
      <c r="BD73" s="1310"/>
      <c r="BE73" s="1310"/>
      <c r="BF73" s="1310"/>
      <c r="BG73" s="1310"/>
      <c r="BH73" s="1310"/>
      <c r="BI73" s="1310"/>
      <c r="BJ73" s="1310"/>
      <c r="BK73" s="1310"/>
      <c r="BL73" s="1310"/>
      <c r="BM73" s="1310"/>
      <c r="BN73" s="1310"/>
      <c r="BO73" s="1310"/>
      <c r="BP73" s="1307"/>
      <c r="BQ73" s="1307"/>
      <c r="BR73" s="1307"/>
      <c r="BS73" s="1307"/>
      <c r="BT73" s="1307"/>
      <c r="BU73" s="1307"/>
      <c r="BV73" s="1307"/>
      <c r="BW73" s="1307"/>
      <c r="BX73" s="1307"/>
      <c r="BY73" s="1307"/>
      <c r="BZ73" s="1307"/>
      <c r="CA73" s="1307"/>
      <c r="CB73" s="1307"/>
      <c r="CC73" s="1307"/>
      <c r="CD73" s="1307"/>
      <c r="CE73" s="1307"/>
      <c r="CF73" s="1307"/>
      <c r="CG73" s="1307"/>
      <c r="CH73" s="1307"/>
      <c r="CI73" s="1307"/>
      <c r="CJ73" s="1307"/>
      <c r="CK73" s="1307"/>
      <c r="CL73" s="1307"/>
      <c r="CM73" s="1307"/>
      <c r="CN73" s="1307"/>
      <c r="CO73" s="1307"/>
      <c r="CP73" s="1307"/>
      <c r="CQ73" s="1307"/>
      <c r="CR73" s="1307"/>
      <c r="CS73" s="1307"/>
      <c r="CT73" s="1307"/>
      <c r="CU73" s="1307"/>
      <c r="CV73" s="1307"/>
      <c r="CW73" s="1307"/>
      <c r="CX73" s="1307"/>
      <c r="CY73" s="1307"/>
      <c r="CZ73" s="1307"/>
      <c r="DA73" s="1307"/>
      <c r="DB73" s="1307"/>
      <c r="DC73" s="1307"/>
    </row>
    <row r="74" spans="2:107">
      <c r="B74" s="394"/>
      <c r="G74" s="1323"/>
      <c r="H74" s="1323"/>
      <c r="I74" s="1323"/>
      <c r="J74" s="1323"/>
      <c r="K74" s="1306"/>
      <c r="L74" s="1306"/>
      <c r="M74" s="1306"/>
      <c r="N74" s="1306"/>
      <c r="AM74" s="403"/>
      <c r="AN74" s="1310"/>
      <c r="AO74" s="1310"/>
      <c r="AP74" s="1310"/>
      <c r="AQ74" s="1310"/>
      <c r="AR74" s="1310"/>
      <c r="AS74" s="1310"/>
      <c r="AT74" s="1310"/>
      <c r="AU74" s="1310"/>
      <c r="AV74" s="1310"/>
      <c r="AW74" s="1310"/>
      <c r="AX74" s="1310"/>
      <c r="AY74" s="1310"/>
      <c r="AZ74" s="1310"/>
      <c r="BA74" s="1310"/>
      <c r="BB74" s="1310"/>
      <c r="BC74" s="1310"/>
      <c r="BD74" s="1310"/>
      <c r="BE74" s="1310"/>
      <c r="BF74" s="1310"/>
      <c r="BG74" s="1310"/>
      <c r="BH74" s="1310"/>
      <c r="BI74" s="1310"/>
      <c r="BJ74" s="1310"/>
      <c r="BK74" s="1310"/>
      <c r="BL74" s="1310"/>
      <c r="BM74" s="1310"/>
      <c r="BN74" s="1310"/>
      <c r="BO74" s="1310"/>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c r="B75" s="394"/>
      <c r="G75" s="1323"/>
      <c r="H75" s="1323"/>
      <c r="I75" s="1305"/>
      <c r="J75" s="1305"/>
      <c r="K75" s="1312"/>
      <c r="L75" s="1312"/>
      <c r="M75" s="1312"/>
      <c r="N75" s="1312"/>
      <c r="AM75" s="403"/>
      <c r="AN75" s="1310"/>
      <c r="AO75" s="1310"/>
      <c r="AP75" s="1310"/>
      <c r="AQ75" s="1310"/>
      <c r="AR75" s="1310"/>
      <c r="AS75" s="1310"/>
      <c r="AT75" s="1310"/>
      <c r="AU75" s="1310"/>
      <c r="AV75" s="1310"/>
      <c r="AW75" s="1310"/>
      <c r="AX75" s="1310"/>
      <c r="AY75" s="1310"/>
      <c r="AZ75" s="1310"/>
      <c r="BA75" s="1310"/>
      <c r="BB75" s="1310" t="s">
        <v>596</v>
      </c>
      <c r="BC75" s="1310"/>
      <c r="BD75" s="1310"/>
      <c r="BE75" s="1310"/>
      <c r="BF75" s="1310"/>
      <c r="BG75" s="1310"/>
      <c r="BH75" s="1310"/>
      <c r="BI75" s="1310"/>
      <c r="BJ75" s="1310"/>
      <c r="BK75" s="1310"/>
      <c r="BL75" s="1310"/>
      <c r="BM75" s="1310"/>
      <c r="BN75" s="1310"/>
      <c r="BO75" s="1310"/>
      <c r="BP75" s="1307">
        <v>1.2</v>
      </c>
      <c r="BQ75" s="1307"/>
      <c r="BR75" s="1307"/>
      <c r="BS75" s="1307"/>
      <c r="BT75" s="1307"/>
      <c r="BU75" s="1307"/>
      <c r="BV75" s="1307"/>
      <c r="BW75" s="1307"/>
      <c r="BX75" s="1307">
        <v>0.3</v>
      </c>
      <c r="BY75" s="1307"/>
      <c r="BZ75" s="1307"/>
      <c r="CA75" s="1307"/>
      <c r="CB75" s="1307"/>
      <c r="CC75" s="1307"/>
      <c r="CD75" s="1307"/>
      <c r="CE75" s="1307"/>
      <c r="CF75" s="1307">
        <v>0.4</v>
      </c>
      <c r="CG75" s="1307"/>
      <c r="CH75" s="1307"/>
      <c r="CI75" s="1307"/>
      <c r="CJ75" s="1307"/>
      <c r="CK75" s="1307"/>
      <c r="CL75" s="1307"/>
      <c r="CM75" s="1307"/>
      <c r="CN75" s="1307">
        <v>1.3</v>
      </c>
      <c r="CO75" s="1307"/>
      <c r="CP75" s="1307"/>
      <c r="CQ75" s="1307"/>
      <c r="CR75" s="1307"/>
      <c r="CS75" s="1307"/>
      <c r="CT75" s="1307"/>
      <c r="CU75" s="1307"/>
      <c r="CV75" s="1307">
        <v>2.1</v>
      </c>
      <c r="CW75" s="1307"/>
      <c r="CX75" s="1307"/>
      <c r="CY75" s="1307"/>
      <c r="CZ75" s="1307"/>
      <c r="DA75" s="1307"/>
      <c r="DB75" s="1307"/>
      <c r="DC75" s="1307"/>
    </row>
    <row r="76" spans="2:107">
      <c r="B76" s="394"/>
      <c r="G76" s="1323"/>
      <c r="H76" s="1323"/>
      <c r="I76" s="1305"/>
      <c r="J76" s="1305"/>
      <c r="K76" s="1312"/>
      <c r="L76" s="1312"/>
      <c r="M76" s="1312"/>
      <c r="N76" s="1312"/>
      <c r="AM76" s="403"/>
      <c r="AN76" s="1310"/>
      <c r="AO76" s="1310"/>
      <c r="AP76" s="1310"/>
      <c r="AQ76" s="1310"/>
      <c r="AR76" s="1310"/>
      <c r="AS76" s="1310"/>
      <c r="AT76" s="1310"/>
      <c r="AU76" s="1310"/>
      <c r="AV76" s="1310"/>
      <c r="AW76" s="1310"/>
      <c r="AX76" s="1310"/>
      <c r="AY76" s="1310"/>
      <c r="AZ76" s="1310"/>
      <c r="BA76" s="1310"/>
      <c r="BB76" s="1310"/>
      <c r="BC76" s="1310"/>
      <c r="BD76" s="1310"/>
      <c r="BE76" s="1310"/>
      <c r="BF76" s="1310"/>
      <c r="BG76" s="1310"/>
      <c r="BH76" s="1310"/>
      <c r="BI76" s="1310"/>
      <c r="BJ76" s="1310"/>
      <c r="BK76" s="1310"/>
      <c r="BL76" s="1310"/>
      <c r="BM76" s="1310"/>
      <c r="BN76" s="1310"/>
      <c r="BO76" s="1310"/>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c r="B77" s="394"/>
      <c r="G77" s="1305"/>
      <c r="H77" s="1305"/>
      <c r="I77" s="1305"/>
      <c r="J77" s="1305"/>
      <c r="K77" s="1306"/>
      <c r="L77" s="1306"/>
      <c r="M77" s="1306"/>
      <c r="N77" s="1306"/>
      <c r="AN77" s="1311" t="s">
        <v>593</v>
      </c>
      <c r="AO77" s="1311"/>
      <c r="AP77" s="1311"/>
      <c r="AQ77" s="1311"/>
      <c r="AR77" s="1311"/>
      <c r="AS77" s="1311"/>
      <c r="AT77" s="1311"/>
      <c r="AU77" s="1311"/>
      <c r="AV77" s="1311"/>
      <c r="AW77" s="1311"/>
      <c r="AX77" s="1311"/>
      <c r="AY77" s="1311"/>
      <c r="AZ77" s="1311"/>
      <c r="BA77" s="1311"/>
      <c r="BB77" s="1310" t="s">
        <v>591</v>
      </c>
      <c r="BC77" s="1310"/>
      <c r="BD77" s="1310"/>
      <c r="BE77" s="1310"/>
      <c r="BF77" s="1310"/>
      <c r="BG77" s="1310"/>
      <c r="BH77" s="1310"/>
      <c r="BI77" s="1310"/>
      <c r="BJ77" s="1310"/>
      <c r="BK77" s="1310"/>
      <c r="BL77" s="1310"/>
      <c r="BM77" s="1310"/>
      <c r="BN77" s="1310"/>
      <c r="BO77" s="1310"/>
      <c r="BP77" s="1307">
        <v>33.799999999999997</v>
      </c>
      <c r="BQ77" s="1307"/>
      <c r="BR77" s="1307"/>
      <c r="BS77" s="1307"/>
      <c r="BT77" s="1307"/>
      <c r="BU77" s="1307"/>
      <c r="BV77" s="1307"/>
      <c r="BW77" s="1307"/>
      <c r="BX77" s="1307">
        <v>17.8</v>
      </c>
      <c r="BY77" s="1307"/>
      <c r="BZ77" s="1307"/>
      <c r="CA77" s="1307"/>
      <c r="CB77" s="1307"/>
      <c r="CC77" s="1307"/>
      <c r="CD77" s="1307"/>
      <c r="CE77" s="1307"/>
      <c r="CF77" s="1307">
        <v>15</v>
      </c>
      <c r="CG77" s="1307"/>
      <c r="CH77" s="1307"/>
      <c r="CI77" s="1307"/>
      <c r="CJ77" s="1307"/>
      <c r="CK77" s="1307"/>
      <c r="CL77" s="1307"/>
      <c r="CM77" s="1307"/>
      <c r="CN77" s="1307">
        <v>12.2</v>
      </c>
      <c r="CO77" s="1307"/>
      <c r="CP77" s="1307"/>
      <c r="CQ77" s="1307"/>
      <c r="CR77" s="1307"/>
      <c r="CS77" s="1307"/>
      <c r="CT77" s="1307"/>
      <c r="CU77" s="1307"/>
      <c r="CV77" s="1307">
        <v>5</v>
      </c>
      <c r="CW77" s="1307"/>
      <c r="CX77" s="1307"/>
      <c r="CY77" s="1307"/>
      <c r="CZ77" s="1307"/>
      <c r="DA77" s="1307"/>
      <c r="DB77" s="1307"/>
      <c r="DC77" s="1307"/>
    </row>
    <row r="78" spans="2:107">
      <c r="B78" s="394"/>
      <c r="G78" s="1305"/>
      <c r="H78" s="1305"/>
      <c r="I78" s="1305"/>
      <c r="J78" s="1305"/>
      <c r="K78" s="1306"/>
      <c r="L78" s="1306"/>
      <c r="M78" s="1306"/>
      <c r="N78" s="1306"/>
      <c r="AN78" s="1311"/>
      <c r="AO78" s="1311"/>
      <c r="AP78" s="1311"/>
      <c r="AQ78" s="1311"/>
      <c r="AR78" s="1311"/>
      <c r="AS78" s="1311"/>
      <c r="AT78" s="1311"/>
      <c r="AU78" s="1311"/>
      <c r="AV78" s="1311"/>
      <c r="AW78" s="1311"/>
      <c r="AX78" s="1311"/>
      <c r="AY78" s="1311"/>
      <c r="AZ78" s="1311"/>
      <c r="BA78" s="1311"/>
      <c r="BB78" s="1310"/>
      <c r="BC78" s="1310"/>
      <c r="BD78" s="1310"/>
      <c r="BE78" s="1310"/>
      <c r="BF78" s="1310"/>
      <c r="BG78" s="1310"/>
      <c r="BH78" s="1310"/>
      <c r="BI78" s="1310"/>
      <c r="BJ78" s="1310"/>
      <c r="BK78" s="1310"/>
      <c r="BL78" s="1310"/>
      <c r="BM78" s="1310"/>
      <c r="BN78" s="1310"/>
      <c r="BO78" s="1310"/>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c r="B79" s="394"/>
      <c r="G79" s="1305"/>
      <c r="H79" s="1305"/>
      <c r="I79" s="1308"/>
      <c r="J79" s="1308"/>
      <c r="K79" s="1309"/>
      <c r="L79" s="1309"/>
      <c r="M79" s="1309"/>
      <c r="N79" s="1309"/>
      <c r="AN79" s="1311"/>
      <c r="AO79" s="1311"/>
      <c r="AP79" s="1311"/>
      <c r="AQ79" s="1311"/>
      <c r="AR79" s="1311"/>
      <c r="AS79" s="1311"/>
      <c r="AT79" s="1311"/>
      <c r="AU79" s="1311"/>
      <c r="AV79" s="1311"/>
      <c r="AW79" s="1311"/>
      <c r="AX79" s="1311"/>
      <c r="AY79" s="1311"/>
      <c r="AZ79" s="1311"/>
      <c r="BA79" s="1311"/>
      <c r="BB79" s="1310" t="s">
        <v>596</v>
      </c>
      <c r="BC79" s="1310"/>
      <c r="BD79" s="1310"/>
      <c r="BE79" s="1310"/>
      <c r="BF79" s="1310"/>
      <c r="BG79" s="1310"/>
      <c r="BH79" s="1310"/>
      <c r="BI79" s="1310"/>
      <c r="BJ79" s="1310"/>
      <c r="BK79" s="1310"/>
      <c r="BL79" s="1310"/>
      <c r="BM79" s="1310"/>
      <c r="BN79" s="1310"/>
      <c r="BO79" s="1310"/>
      <c r="BP79" s="1307">
        <v>7.1</v>
      </c>
      <c r="BQ79" s="1307"/>
      <c r="BR79" s="1307"/>
      <c r="BS79" s="1307"/>
      <c r="BT79" s="1307"/>
      <c r="BU79" s="1307"/>
      <c r="BV79" s="1307"/>
      <c r="BW79" s="1307"/>
      <c r="BX79" s="1307">
        <v>5.3</v>
      </c>
      <c r="BY79" s="1307"/>
      <c r="BZ79" s="1307"/>
      <c r="CA79" s="1307"/>
      <c r="CB79" s="1307"/>
      <c r="CC79" s="1307"/>
      <c r="CD79" s="1307"/>
      <c r="CE79" s="1307"/>
      <c r="CF79" s="1307">
        <v>5</v>
      </c>
      <c r="CG79" s="1307"/>
      <c r="CH79" s="1307"/>
      <c r="CI79" s="1307"/>
      <c r="CJ79" s="1307"/>
      <c r="CK79" s="1307"/>
      <c r="CL79" s="1307"/>
      <c r="CM79" s="1307"/>
      <c r="CN79" s="1307">
        <v>4.8</v>
      </c>
      <c r="CO79" s="1307"/>
      <c r="CP79" s="1307"/>
      <c r="CQ79" s="1307"/>
      <c r="CR79" s="1307"/>
      <c r="CS79" s="1307"/>
      <c r="CT79" s="1307"/>
      <c r="CU79" s="1307"/>
      <c r="CV79" s="1307">
        <v>4.5</v>
      </c>
      <c r="CW79" s="1307"/>
      <c r="CX79" s="1307"/>
      <c r="CY79" s="1307"/>
      <c r="CZ79" s="1307"/>
      <c r="DA79" s="1307"/>
      <c r="DB79" s="1307"/>
      <c r="DC79" s="1307"/>
    </row>
    <row r="80" spans="2:107">
      <c r="B80" s="394"/>
      <c r="G80" s="1305"/>
      <c r="H80" s="1305"/>
      <c r="I80" s="1308"/>
      <c r="J80" s="1308"/>
      <c r="K80" s="1309"/>
      <c r="L80" s="1309"/>
      <c r="M80" s="1309"/>
      <c r="N80" s="1309"/>
      <c r="AN80" s="1311"/>
      <c r="AO80" s="1311"/>
      <c r="AP80" s="1311"/>
      <c r="AQ80" s="1311"/>
      <c r="AR80" s="1311"/>
      <c r="AS80" s="1311"/>
      <c r="AT80" s="1311"/>
      <c r="AU80" s="1311"/>
      <c r="AV80" s="1311"/>
      <c r="AW80" s="1311"/>
      <c r="AX80" s="1311"/>
      <c r="AY80" s="1311"/>
      <c r="AZ80" s="1311"/>
      <c r="BA80" s="1311"/>
      <c r="BB80" s="1310"/>
      <c r="BC80" s="1310"/>
      <c r="BD80" s="1310"/>
      <c r="BE80" s="1310"/>
      <c r="BF80" s="1310"/>
      <c r="BG80" s="1310"/>
      <c r="BH80" s="1310"/>
      <c r="BI80" s="1310"/>
      <c r="BJ80" s="1310"/>
      <c r="BK80" s="1310"/>
      <c r="BL80" s="1310"/>
      <c r="BM80" s="1310"/>
      <c r="BN80" s="1310"/>
      <c r="BO80" s="1310"/>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c r="B81" s="394"/>
    </row>
    <row r="82" spans="2:109" ht="17.2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c r="DD84" s="387"/>
      <c r="DE84" s="387"/>
    </row>
    <row r="85" spans="2:109">
      <c r="DD85" s="387"/>
      <c r="DE85" s="387"/>
    </row>
    <row r="86" spans="2:109" hidden="1">
      <c r="DD86" s="387"/>
      <c r="DE86" s="387"/>
    </row>
    <row r="87" spans="2:109" hidden="1">
      <c r="K87" s="422"/>
      <c r="AQ87" s="422"/>
      <c r="BC87" s="422"/>
      <c r="BO87" s="422"/>
      <c r="CA87" s="422"/>
      <c r="CM87" s="422"/>
      <c r="CY87" s="422"/>
      <c r="DD87" s="387"/>
      <c r="DE87" s="387"/>
    </row>
    <row r="88" spans="2:109" hidden="1">
      <c r="DD88" s="387"/>
      <c r="DE88" s="387"/>
    </row>
    <row r="89" spans="2:109" hidden="1">
      <c r="DD89" s="387"/>
      <c r="DE89" s="387"/>
    </row>
    <row r="90" spans="2:109" hidden="1">
      <c r="DD90" s="387"/>
      <c r="DE90" s="387"/>
    </row>
    <row r="91" spans="2:109" hidden="1">
      <c r="DD91" s="387"/>
      <c r="DE91" s="387"/>
    </row>
    <row r="92" spans="2:109" ht="13.5" hidden="1" customHeight="1">
      <c r="DD92" s="387"/>
      <c r="DE92" s="387"/>
    </row>
    <row r="93" spans="2:109" ht="13.5" hidden="1" customHeight="1">
      <c r="DD93" s="387"/>
      <c r="DE93" s="387"/>
    </row>
    <row r="94" spans="2:109" ht="13.5" hidden="1" customHeight="1">
      <c r="DD94" s="387"/>
      <c r="DE94" s="387"/>
    </row>
    <row r="95" spans="2:109" ht="13.5" hidden="1" customHeight="1">
      <c r="DD95" s="387"/>
      <c r="DE95" s="387"/>
    </row>
    <row r="96" spans="2:109" ht="13.5" hidden="1" customHeight="1">
      <c r="DD96" s="387"/>
      <c r="DE96" s="387"/>
    </row>
    <row r="97" spans="108:109" ht="13.5" hidden="1" customHeight="1">
      <c r="DD97" s="387"/>
      <c r="DE97" s="387"/>
    </row>
    <row r="98" spans="108:109" ht="13.5" hidden="1" customHeight="1">
      <c r="DD98" s="387"/>
      <c r="DE98" s="387"/>
    </row>
    <row r="99" spans="108:109" ht="13.5" hidden="1" customHeight="1">
      <c r="DD99" s="387"/>
      <c r="DE99" s="387"/>
    </row>
    <row r="100" spans="108:109" ht="13.5" hidden="1" customHeight="1">
      <c r="DD100" s="387"/>
      <c r="DE100" s="387"/>
    </row>
    <row r="101" spans="108:109" ht="13.5" hidden="1" customHeight="1">
      <c r="DD101" s="387"/>
      <c r="DE101" s="387"/>
    </row>
    <row r="102" spans="108:109" ht="13.5" hidden="1" customHeight="1">
      <c r="DD102" s="387"/>
      <c r="DE102" s="387"/>
    </row>
    <row r="103" spans="108:109" ht="13.5" hidden="1" customHeight="1">
      <c r="DD103" s="387"/>
      <c r="DE103" s="387"/>
    </row>
    <row r="104" spans="108:109" ht="13.5" hidden="1" customHeight="1">
      <c r="DD104" s="387"/>
      <c r="DE104" s="387"/>
    </row>
    <row r="105" spans="108:109" ht="13.5" hidden="1" customHeight="1">
      <c r="DD105" s="387"/>
      <c r="DE105" s="387"/>
    </row>
    <row r="106" spans="108:109" ht="13.5" hidden="1" customHeight="1">
      <c r="DD106" s="387"/>
      <c r="DE106" s="387"/>
    </row>
    <row r="107" spans="108:109" ht="13.5" hidden="1" customHeight="1">
      <c r="DD107" s="387"/>
      <c r="DE107" s="387"/>
    </row>
    <row r="108" spans="108:109" ht="13.5" hidden="1" customHeight="1">
      <c r="DD108" s="387"/>
      <c r="DE108" s="387"/>
    </row>
    <row r="109" spans="108:109" ht="13.5" hidden="1" customHeight="1">
      <c r="DD109" s="387"/>
      <c r="DE109" s="387"/>
    </row>
    <row r="110" spans="108:109" ht="13.5" hidden="1" customHeight="1">
      <c r="DD110" s="387"/>
      <c r="DE110" s="387"/>
    </row>
    <row r="111" spans="108:109" ht="13.5" hidden="1" customHeight="1">
      <c r="DD111" s="387"/>
      <c r="DE111" s="387"/>
    </row>
    <row r="112" spans="108:109" ht="13.5" hidden="1" customHeight="1">
      <c r="DD112" s="387"/>
      <c r="DE112" s="387"/>
    </row>
    <row r="113" spans="108:109" ht="13.5" hidden="1" customHeight="1">
      <c r="DD113" s="387"/>
      <c r="DE113" s="387"/>
    </row>
    <row r="114" spans="108:109" ht="13.5" hidden="1" customHeight="1">
      <c r="DD114" s="387"/>
      <c r="DE114" s="387"/>
    </row>
    <row r="115" spans="108:109" ht="13.5" hidden="1" customHeight="1">
      <c r="DD115" s="387"/>
      <c r="DE115" s="387"/>
    </row>
    <row r="116" spans="108:109" ht="13.5" hidden="1" customHeight="1">
      <c r="DD116" s="387"/>
      <c r="DE116" s="387"/>
    </row>
    <row r="117" spans="108:109" ht="13.5" hidden="1" customHeight="1">
      <c r="DD117" s="387"/>
      <c r="DE117" s="387"/>
    </row>
    <row r="118" spans="108:109" ht="13.5" hidden="1" customHeight="1">
      <c r="DD118" s="387"/>
      <c r="DE118" s="387"/>
    </row>
    <row r="119" spans="108:109" ht="13.5" hidden="1" customHeight="1">
      <c r="DD119" s="387"/>
      <c r="DE119" s="387"/>
    </row>
    <row r="120" spans="108:109" ht="13.5" hidden="1" customHeight="1">
      <c r="DD120" s="387"/>
      <c r="DE120" s="387"/>
    </row>
    <row r="121" spans="108:109" ht="13.5" hidden="1" customHeight="1">
      <c r="DD121" s="387"/>
      <c r="DE121" s="387"/>
    </row>
    <row r="122" spans="108:109" ht="13.5" hidden="1" customHeight="1">
      <c r="DD122" s="387"/>
      <c r="DE122" s="387"/>
    </row>
    <row r="123" spans="108:109" ht="13.5" hidden="1" customHeight="1">
      <c r="DD123" s="387"/>
      <c r="DE123" s="387"/>
    </row>
    <row r="124" spans="108:109" ht="13.5" hidden="1" customHeight="1">
      <c r="DD124" s="387"/>
      <c r="DE124" s="387"/>
    </row>
    <row r="125" spans="108:109" ht="13.5" hidden="1" customHeight="1">
      <c r="DD125" s="387"/>
      <c r="DE125" s="387"/>
    </row>
    <row r="126" spans="108:109" ht="13.5" hidden="1" customHeight="1">
      <c r="DD126" s="387"/>
      <c r="DE126" s="387"/>
    </row>
    <row r="127" spans="108:109" ht="13.5" hidden="1" customHeight="1">
      <c r="DD127" s="387"/>
      <c r="DE127" s="387"/>
    </row>
    <row r="128" spans="108:109" ht="13.5" hidden="1" customHeight="1">
      <c r="DD128" s="387"/>
      <c r="DE128" s="387"/>
    </row>
    <row r="129" spans="108:109" ht="13.5" hidden="1" customHeight="1">
      <c r="DD129" s="387"/>
      <c r="DE129" s="387"/>
    </row>
    <row r="130" spans="108:109" ht="13.5" hidden="1" customHeight="1">
      <c r="DD130" s="387"/>
      <c r="DE130" s="387"/>
    </row>
    <row r="131" spans="108:109" ht="13.5" hidden="1" customHeight="1">
      <c r="DD131" s="387"/>
      <c r="DE131" s="387"/>
    </row>
    <row r="132" spans="108:109" ht="13.5" hidden="1" customHeight="1">
      <c r="DD132" s="387"/>
      <c r="DE132" s="387"/>
    </row>
    <row r="133" spans="108:109" ht="13.5" hidden="1" customHeight="1">
      <c r="DD133" s="387"/>
      <c r="DE133" s="387"/>
    </row>
    <row r="134" spans="108:109" ht="13.5" hidden="1" customHeight="1">
      <c r="DD134" s="387"/>
      <c r="DE134" s="387"/>
    </row>
    <row r="135" spans="108:109" ht="13.5" hidden="1" customHeight="1">
      <c r="DD135" s="387"/>
      <c r="DE135" s="387"/>
    </row>
    <row r="136" spans="108:109" ht="13.5" hidden="1" customHeight="1">
      <c r="DD136" s="387"/>
      <c r="DE136" s="387"/>
    </row>
    <row r="137" spans="108:109" ht="13.5" hidden="1" customHeight="1">
      <c r="DD137" s="387"/>
      <c r="DE137" s="387"/>
    </row>
    <row r="138" spans="108:109" ht="13.5" hidden="1" customHeight="1">
      <c r="DD138" s="387"/>
      <c r="DE138" s="387"/>
    </row>
    <row r="139" spans="108:109" ht="13.5" hidden="1" customHeight="1">
      <c r="DD139" s="387"/>
      <c r="DE139" s="387"/>
    </row>
    <row r="140" spans="108:109" ht="13.5" hidden="1" customHeight="1">
      <c r="DD140" s="387"/>
      <c r="DE140" s="387"/>
    </row>
    <row r="141" spans="108:109" ht="13.5" hidden="1" customHeight="1">
      <c r="DD141" s="387"/>
      <c r="DE141" s="387"/>
    </row>
    <row r="142" spans="108:109" ht="13.5" hidden="1" customHeight="1">
      <c r="DD142" s="387"/>
      <c r="DE142" s="387"/>
    </row>
    <row r="143" spans="108:109" ht="13.5" hidden="1" customHeight="1">
      <c r="DD143" s="387"/>
      <c r="DE143" s="387"/>
    </row>
    <row r="144" spans="108:109" ht="13.5" hidden="1" customHeight="1">
      <c r="DD144" s="387"/>
      <c r="DE144" s="387"/>
    </row>
    <row r="145" spans="108:109" ht="13.5" hidden="1" customHeight="1">
      <c r="DD145" s="387"/>
      <c r="DE145" s="387"/>
    </row>
    <row r="146" spans="108:109" ht="13.5" hidden="1" customHeight="1">
      <c r="DD146" s="387"/>
      <c r="DE146" s="387"/>
    </row>
    <row r="147" spans="108:109" ht="13.5" hidden="1" customHeight="1">
      <c r="DD147" s="387"/>
      <c r="DE147" s="387"/>
    </row>
    <row r="148" spans="108:109" ht="13.5" hidden="1" customHeight="1">
      <c r="DD148" s="387"/>
      <c r="DE148" s="387"/>
    </row>
    <row r="149" spans="108:109" ht="13.5" hidden="1" customHeight="1">
      <c r="DD149" s="387"/>
      <c r="DE149" s="387"/>
    </row>
    <row r="150" spans="108:109" ht="13.5" hidden="1" customHeight="1">
      <c r="DD150" s="387"/>
      <c r="DE150" s="387"/>
    </row>
    <row r="151" spans="108:109" ht="13.5" hidden="1" customHeight="1">
      <c r="DD151" s="387"/>
      <c r="DE151" s="387"/>
    </row>
    <row r="152" spans="108:109" ht="13.5" hidden="1" customHeight="1">
      <c r="DD152" s="387"/>
      <c r="DE152" s="387"/>
    </row>
    <row r="153" spans="108:109" ht="13.5" hidden="1" customHeight="1">
      <c r="DD153" s="387"/>
      <c r="DE153" s="387"/>
    </row>
    <row r="154" spans="108:109" ht="13.5" hidden="1" customHeight="1">
      <c r="DD154" s="387"/>
      <c r="DE154" s="387"/>
    </row>
    <row r="155" spans="108:109" ht="13.5" hidden="1" customHeight="1">
      <c r="DD155" s="387"/>
      <c r="DE155" s="387"/>
    </row>
    <row r="156" spans="108:109" ht="13.5" hidden="1" customHeight="1">
      <c r="DD156" s="387"/>
      <c r="DE156" s="387"/>
    </row>
    <row r="157" spans="108:109" ht="13.5" hidden="1" customHeight="1">
      <c r="DD157" s="387"/>
      <c r="DE157" s="387"/>
    </row>
    <row r="158" spans="108:109" ht="13.5" hidden="1" customHeight="1">
      <c r="DD158" s="387"/>
      <c r="DE158" s="387"/>
    </row>
    <row r="159" spans="108:109" ht="13.5" hidden="1" customHeight="1">
      <c r="DD159" s="387"/>
      <c r="DE159" s="387"/>
    </row>
    <row r="160" spans="108:109" ht="13.5" hidden="1" customHeight="1">
      <c r="DD160" s="387"/>
      <c r="DE160" s="38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B4ne0LQKpvTP64UxyIK1xQ2HvgripdDvxeRZmRU6KYwV76gU0s5J0NXLX3GBSUnfJuomEZV/CLoozXwiOPVg8w==" saltValue="qZICWesbl6j2ptG19LKncQ=="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494</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RDoyDOUPyGhFnlfMhgPBZDUEmVjSuUYkPQ1SXse9pE9JxyfXY+KQwuGFQTI6+atvgBJYFn4AM6ExF6R6Z33gFw==" saltValue="MWzg6Kja2wzdsyFBFq9WK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494</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nIR9MCFRdnrCfEsaL4JFev1qm9prJC5Dy4ZlNFIEZE91OeL60ZNop3HrHGooJkRej9uuQEu3Il5n4r3k2qhhBw==" saltValue="rwIxl3UcN0DR5TkpSZelW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51</v>
      </c>
      <c r="E2" s="154"/>
      <c r="F2" s="155" t="s">
        <v>545</v>
      </c>
      <c r="G2" s="156"/>
      <c r="H2" s="157"/>
    </row>
    <row r="3" spans="1:8">
      <c r="A3" s="153" t="s">
        <v>538</v>
      </c>
      <c r="B3" s="158"/>
      <c r="C3" s="159"/>
      <c r="D3" s="160">
        <v>72197</v>
      </c>
      <c r="E3" s="161"/>
      <c r="F3" s="162">
        <v>53605</v>
      </c>
      <c r="G3" s="163"/>
      <c r="H3" s="164"/>
    </row>
    <row r="4" spans="1:8">
      <c r="A4" s="165"/>
      <c r="B4" s="166"/>
      <c r="C4" s="167"/>
      <c r="D4" s="168">
        <v>47674</v>
      </c>
      <c r="E4" s="169"/>
      <c r="F4" s="170">
        <v>28343</v>
      </c>
      <c r="G4" s="171"/>
      <c r="H4" s="172"/>
    </row>
    <row r="5" spans="1:8">
      <c r="A5" s="153" t="s">
        <v>540</v>
      </c>
      <c r="B5" s="158"/>
      <c r="C5" s="159"/>
      <c r="D5" s="160">
        <v>124631</v>
      </c>
      <c r="E5" s="161"/>
      <c r="F5" s="162">
        <v>44267</v>
      </c>
      <c r="G5" s="163"/>
      <c r="H5" s="164"/>
    </row>
    <row r="6" spans="1:8">
      <c r="A6" s="165"/>
      <c r="B6" s="166"/>
      <c r="C6" s="167"/>
      <c r="D6" s="168">
        <v>71763</v>
      </c>
      <c r="E6" s="169"/>
      <c r="F6" s="170">
        <v>26161</v>
      </c>
      <c r="G6" s="171"/>
      <c r="H6" s="172"/>
    </row>
    <row r="7" spans="1:8">
      <c r="A7" s="153" t="s">
        <v>541</v>
      </c>
      <c r="B7" s="158"/>
      <c r="C7" s="159"/>
      <c r="D7" s="160">
        <v>61979</v>
      </c>
      <c r="E7" s="161"/>
      <c r="F7" s="162">
        <v>40879</v>
      </c>
      <c r="G7" s="163"/>
      <c r="H7" s="164"/>
    </row>
    <row r="8" spans="1:8">
      <c r="A8" s="165"/>
      <c r="B8" s="166"/>
      <c r="C8" s="167"/>
      <c r="D8" s="168">
        <v>37917</v>
      </c>
      <c r="E8" s="169"/>
      <c r="F8" s="170">
        <v>24087</v>
      </c>
      <c r="G8" s="171"/>
      <c r="H8" s="172"/>
    </row>
    <row r="9" spans="1:8">
      <c r="A9" s="153" t="s">
        <v>542</v>
      </c>
      <c r="B9" s="158"/>
      <c r="C9" s="159"/>
      <c r="D9" s="160">
        <v>42020</v>
      </c>
      <c r="E9" s="161"/>
      <c r="F9" s="162">
        <v>42651</v>
      </c>
      <c r="G9" s="163"/>
      <c r="H9" s="164"/>
    </row>
    <row r="10" spans="1:8">
      <c r="A10" s="165"/>
      <c r="B10" s="166"/>
      <c r="C10" s="167"/>
      <c r="D10" s="168">
        <v>33107</v>
      </c>
      <c r="E10" s="169"/>
      <c r="F10" s="170">
        <v>22675</v>
      </c>
      <c r="G10" s="171"/>
      <c r="H10" s="172"/>
    </row>
    <row r="11" spans="1:8">
      <c r="A11" s="153" t="s">
        <v>543</v>
      </c>
      <c r="B11" s="158"/>
      <c r="C11" s="159"/>
      <c r="D11" s="160">
        <v>34865</v>
      </c>
      <c r="E11" s="161"/>
      <c r="F11" s="162">
        <v>43226</v>
      </c>
      <c r="G11" s="163"/>
      <c r="H11" s="164"/>
    </row>
    <row r="12" spans="1:8">
      <c r="A12" s="165"/>
      <c r="B12" s="166"/>
      <c r="C12" s="173"/>
      <c r="D12" s="168">
        <v>26386</v>
      </c>
      <c r="E12" s="169"/>
      <c r="F12" s="170">
        <v>22622</v>
      </c>
      <c r="G12" s="171"/>
      <c r="H12" s="172"/>
    </row>
    <row r="13" spans="1:8">
      <c r="A13" s="153"/>
      <c r="B13" s="158"/>
      <c r="C13" s="174"/>
      <c r="D13" s="175">
        <v>67138</v>
      </c>
      <c r="E13" s="176"/>
      <c r="F13" s="177">
        <v>44926</v>
      </c>
      <c r="G13" s="178"/>
      <c r="H13" s="164"/>
    </row>
    <row r="14" spans="1:8">
      <c r="A14" s="165"/>
      <c r="B14" s="166"/>
      <c r="C14" s="167"/>
      <c r="D14" s="168">
        <v>43369</v>
      </c>
      <c r="E14" s="169"/>
      <c r="F14" s="170">
        <v>24778</v>
      </c>
      <c r="G14" s="171"/>
      <c r="H14" s="172"/>
    </row>
    <row r="17" spans="1:11">
      <c r="A17" s="149" t="s">
        <v>52</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53</v>
      </c>
      <c r="B19" s="179">
        <f>ROUND(VALUE(SUBSTITUTE(実質収支比率等に係る経年分析!F$48,"▲","-")),2)</f>
        <v>5.91</v>
      </c>
      <c r="C19" s="179">
        <f>ROUND(VALUE(SUBSTITUTE(実質収支比率等に係る経年分析!G$48,"▲","-")),2)</f>
        <v>7.16</v>
      </c>
      <c r="D19" s="179">
        <f>ROUND(VALUE(SUBSTITUTE(実質収支比率等に係る経年分析!H$48,"▲","-")),2)</f>
        <v>5.5</v>
      </c>
      <c r="E19" s="179">
        <f>ROUND(VALUE(SUBSTITUTE(実質収支比率等に係る経年分析!I$48,"▲","-")),2)</f>
        <v>6.5</v>
      </c>
      <c r="F19" s="179">
        <f>ROUND(VALUE(SUBSTITUTE(実質収支比率等に係る経年分析!J$48,"▲","-")),2)</f>
        <v>6.05</v>
      </c>
    </row>
    <row r="20" spans="1:11">
      <c r="A20" s="179" t="s">
        <v>54</v>
      </c>
      <c r="B20" s="179">
        <f>ROUND(VALUE(SUBSTITUTE(実質収支比率等に係る経年分析!F$47,"▲","-")),2)</f>
        <v>15.45</v>
      </c>
      <c r="C20" s="179">
        <f>ROUND(VALUE(SUBSTITUTE(実質収支比率等に係る経年分析!G$47,"▲","-")),2)</f>
        <v>15.06</v>
      </c>
      <c r="D20" s="179">
        <f>ROUND(VALUE(SUBSTITUTE(実質収支比率等に係る経年分析!H$47,"▲","-")),2)</f>
        <v>15.11</v>
      </c>
      <c r="E20" s="179">
        <f>ROUND(VALUE(SUBSTITUTE(実質収支比率等に係る経年分析!I$47,"▲","-")),2)</f>
        <v>15.24</v>
      </c>
      <c r="F20" s="179">
        <f>ROUND(VALUE(SUBSTITUTE(実質収支比率等に係る経年分析!J$47,"▲","-")),2)</f>
        <v>17.72</v>
      </c>
    </row>
    <row r="21" spans="1:11">
      <c r="A21" s="179" t="s">
        <v>55</v>
      </c>
      <c r="B21" s="179">
        <f>IF(ISNUMBER(VALUE(SUBSTITUTE(実質収支比率等に係る経年分析!F$49,"▲","-"))),ROUND(VALUE(SUBSTITUTE(実質収支比率等に係る経年分析!F$49,"▲","-")),2),NA())</f>
        <v>-0.03</v>
      </c>
      <c r="C21" s="179">
        <f>IF(ISNUMBER(VALUE(SUBSTITUTE(実質収支比率等に係る経年分析!G$49,"▲","-"))),ROUND(VALUE(SUBSTITUTE(実質収支比率等に係る経年分析!G$49,"▲","-")),2),NA())</f>
        <v>3.39</v>
      </c>
      <c r="D21" s="179">
        <f>IF(ISNUMBER(VALUE(SUBSTITUTE(実質収支比率等に係る経年分析!H$49,"▲","-"))),ROUND(VALUE(SUBSTITUTE(実質収支比率等に係る経年分析!H$49,"▲","-")),2),NA())</f>
        <v>-1.05</v>
      </c>
      <c r="E21" s="179">
        <f>IF(ISNUMBER(VALUE(SUBSTITUTE(実質収支比率等に係る経年分析!I$49,"▲","-"))),ROUND(VALUE(SUBSTITUTE(実質収支比率等に係る経年分析!I$49,"▲","-")),2),NA())</f>
        <v>1.28</v>
      </c>
      <c r="F21" s="179">
        <f>IF(ISNUMBER(VALUE(SUBSTITUTE(実質収支比率等に係る経年分析!J$49,"▲","-"))),ROUND(VALUE(SUBSTITUTE(実質収支比率等に係る経年分析!J$49,"▲","-")),2),NA())</f>
        <v>2.21</v>
      </c>
    </row>
    <row r="24" spans="1:11">
      <c r="A24" s="149" t="s">
        <v>56</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57</v>
      </c>
      <c r="C26" s="180" t="s">
        <v>58</v>
      </c>
      <c r="D26" s="180" t="s">
        <v>57</v>
      </c>
      <c r="E26" s="180" t="s">
        <v>58</v>
      </c>
      <c r="F26" s="180" t="s">
        <v>57</v>
      </c>
      <c r="G26" s="180" t="s">
        <v>58</v>
      </c>
      <c r="H26" s="180" t="s">
        <v>57</v>
      </c>
      <c r="I26" s="180" t="s">
        <v>58</v>
      </c>
      <c r="J26" s="180" t="s">
        <v>57</v>
      </c>
      <c r="K26" s="180" t="s">
        <v>58</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0.19</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1.92</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c r="A31" s="180" t="str">
        <f>IF(連結実質赤字比率に係る赤字・黒字の構成分析!C$39="",NA(),連結実質赤字比率に係る赤字・黒字の構成分析!C$39)</f>
        <v>後期高齢者医療事業特別会計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0.06</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0.06</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0.02</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0.06</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0.01</v>
      </c>
    </row>
    <row r="32" spans="1:11">
      <c r="A32" s="180" t="str">
        <f>IF(連結実質赤字比率に係る赤字・黒字の構成分析!C$38="",NA(),連結実質赤字比率に係る赤字・黒字の構成分析!C$38)</f>
        <v>介護保険特別会計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0.45</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0.94</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1.0900000000000001</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0.78</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0.57999999999999996</v>
      </c>
    </row>
    <row r="33" spans="1:16">
      <c r="A33" s="180" t="str">
        <f>IF(連結実質赤字比率に係る赤字・黒字の構成分析!C$37="",NA(),連結実質赤字比率に係る赤字・黒字の構成分析!C$37)</f>
        <v>国民健康保険特別会計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3.28</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2.75</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3.06</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2.4500000000000002</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0.72</v>
      </c>
    </row>
    <row r="34" spans="1:16">
      <c r="A34" s="180" t="str">
        <f>IF(連結実質赤字比率に係る赤字・黒字の構成分析!C$36="",NA(),連結実質赤字比率に係る赤字・黒字の構成分析!C$36)</f>
        <v>水道事業会計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8.56</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7.67</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6.11</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5.12</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4.34</v>
      </c>
    </row>
    <row r="35" spans="1:16">
      <c r="A35" s="180" t="str">
        <f>IF(連結実質赤字比率に係る赤字・黒字の構成分析!C$35="",NA(),連結実質赤字比率に係る赤字・黒字の構成分析!C$35)</f>
        <v>下水道事業会計</v>
      </c>
      <c r="B35" s="180" t="e">
        <f>IF(ROUND(VALUE(SUBSTITUTE(連結実質赤字比率に係る赤字・黒字の構成分析!F$35,"▲", "-")), 2) &lt; 0, ABS(ROUND(VALUE(SUBSTITUTE(連結実質赤字比率に係る赤字・黒字の構成分析!F$35,"▲", "-")), 2)), NA())</f>
        <v>#VALUE!</v>
      </c>
      <c r="C35" s="180" t="e">
        <f>IF(ROUND(VALUE(SUBSTITUTE(連結実質赤字比率に係る赤字・黒字の構成分析!F$35,"▲", "-")), 2) &gt;= 0, ABS(ROUND(VALUE(SUBSTITUTE(連結実質赤字比率に係る赤字・黒字の構成分析!F$35,"▲", "-")), 2)), NA())</f>
        <v>#VALUE!</v>
      </c>
      <c r="D35" s="180" t="e">
        <f>IF(ROUND(VALUE(SUBSTITUTE(連結実質赤字比率に係る赤字・黒字の構成分析!G$35,"▲", "-")), 2) &lt; 0, ABS(ROUND(VALUE(SUBSTITUTE(連結実質赤字比率に係る赤字・黒字の構成分析!G$35,"▲", "-")), 2)), NA())</f>
        <v>#VALUE!</v>
      </c>
      <c r="E35" s="180" t="e">
        <f>IF(ROUND(VALUE(SUBSTITUTE(連結実質赤字比率に係る赤字・黒字の構成分析!G$35,"▲", "-")), 2) &gt;= 0, ABS(ROUND(VALUE(SUBSTITUTE(連結実質赤字比率に係る赤字・黒字の構成分析!G$35,"▲", "-")), 2)), NA())</f>
        <v>#VALUE!</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3.17</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3.65</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4.55</v>
      </c>
    </row>
    <row r="36" spans="1:16">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5.9</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7.16</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5.49</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6.49</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6.04</v>
      </c>
    </row>
    <row r="39" spans="1:16">
      <c r="A39" s="149" t="s">
        <v>59</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c r="A42" s="181" t="s">
        <v>62</v>
      </c>
      <c r="B42" s="181"/>
      <c r="C42" s="181"/>
      <c r="D42" s="181">
        <f>'実質公債費比率（分子）の構造'!K$52</f>
        <v>3133</v>
      </c>
      <c r="E42" s="181"/>
      <c r="F42" s="181"/>
      <c r="G42" s="181">
        <f>'実質公債費比率（分子）の構造'!L$52</f>
        <v>3254</v>
      </c>
      <c r="H42" s="181"/>
      <c r="I42" s="181"/>
      <c r="J42" s="181">
        <f>'実質公債費比率（分子）の構造'!M$52</f>
        <v>3535</v>
      </c>
      <c r="K42" s="181"/>
      <c r="L42" s="181"/>
      <c r="M42" s="181">
        <f>'実質公債費比率（分子）の構造'!N$52</f>
        <v>3694</v>
      </c>
      <c r="N42" s="181"/>
      <c r="O42" s="181"/>
      <c r="P42" s="181">
        <f>'実質公債費比率（分子）の構造'!O$52</f>
        <v>3917</v>
      </c>
    </row>
    <row r="43" spans="1:16">
      <c r="A43" s="181" t="s">
        <v>63</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c r="A44" s="181" t="s">
        <v>64</v>
      </c>
      <c r="B44" s="181" t="str">
        <f>'実質公債費比率（分子）の構造'!K$50</f>
        <v>-</v>
      </c>
      <c r="C44" s="181"/>
      <c r="D44" s="181"/>
      <c r="E44" s="181" t="str">
        <f>'実質公債費比率（分子）の構造'!L$50</f>
        <v>-</v>
      </c>
      <c r="F44" s="181"/>
      <c r="G44" s="181"/>
      <c r="H44" s="181">
        <f>'実質公債費比率（分子）の構造'!M$50</f>
        <v>24</v>
      </c>
      <c r="I44" s="181"/>
      <c r="J44" s="181"/>
      <c r="K44" s="181">
        <f>'実質公債費比率（分子）の構造'!N$50</f>
        <v>41</v>
      </c>
      <c r="L44" s="181"/>
      <c r="M44" s="181"/>
      <c r="N44" s="181">
        <f>'実質公債費比率（分子）の構造'!O$50</f>
        <v>55</v>
      </c>
      <c r="O44" s="181"/>
      <c r="P44" s="181"/>
    </row>
    <row r="45" spans="1:16">
      <c r="A45" s="181" t="s">
        <v>65</v>
      </c>
      <c r="B45" s="181">
        <f>'実質公債費比率（分子）の構造'!K$49</f>
        <v>221</v>
      </c>
      <c r="C45" s="181"/>
      <c r="D45" s="181"/>
      <c r="E45" s="181">
        <f>'実質公債費比率（分子）の構造'!L$49</f>
        <v>288</v>
      </c>
      <c r="F45" s="181"/>
      <c r="G45" s="181"/>
      <c r="H45" s="181">
        <f>'実質公債費比率（分子）の構造'!M$49</f>
        <v>235</v>
      </c>
      <c r="I45" s="181"/>
      <c r="J45" s="181"/>
      <c r="K45" s="181">
        <f>'実質公債費比率（分子）の構造'!N$49</f>
        <v>184</v>
      </c>
      <c r="L45" s="181"/>
      <c r="M45" s="181"/>
      <c r="N45" s="181">
        <f>'実質公債費比率（分子）の構造'!O$49</f>
        <v>247</v>
      </c>
      <c r="O45" s="181"/>
      <c r="P45" s="181"/>
    </row>
    <row r="46" spans="1:16">
      <c r="A46" s="181" t="s">
        <v>66</v>
      </c>
      <c r="B46" s="181">
        <f>'実質公債費比率（分子）の構造'!K$48</f>
        <v>135</v>
      </c>
      <c r="C46" s="181"/>
      <c r="D46" s="181"/>
      <c r="E46" s="181">
        <f>'実質公債費比率（分子）の構造'!L$48</f>
        <v>118</v>
      </c>
      <c r="F46" s="181"/>
      <c r="G46" s="181"/>
      <c r="H46" s="181">
        <f>'実質公債費比率（分子）の構造'!M$48</f>
        <v>236</v>
      </c>
      <c r="I46" s="181"/>
      <c r="J46" s="181"/>
      <c r="K46" s="181">
        <f>'実質公債費比率（分子）の構造'!N$48</f>
        <v>176</v>
      </c>
      <c r="L46" s="181"/>
      <c r="M46" s="181"/>
      <c r="N46" s="181">
        <f>'実質公債費比率（分子）の構造'!O$48</f>
        <v>214</v>
      </c>
      <c r="O46" s="181"/>
      <c r="P46" s="181"/>
    </row>
    <row r="47" spans="1:16">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69</v>
      </c>
      <c r="B49" s="181">
        <f>'実質公債費比率（分子）の構造'!K$45</f>
        <v>2696</v>
      </c>
      <c r="C49" s="181"/>
      <c r="D49" s="181"/>
      <c r="E49" s="181">
        <f>'実質公債費比率（分子）の構造'!L$45</f>
        <v>2810</v>
      </c>
      <c r="F49" s="181"/>
      <c r="G49" s="181"/>
      <c r="H49" s="181">
        <f>'実質公債費比率（分子）の構造'!M$45</f>
        <v>3401</v>
      </c>
      <c r="I49" s="181"/>
      <c r="J49" s="181"/>
      <c r="K49" s="181">
        <f>'実質公債費比率（分子）の構造'!N$45</f>
        <v>3725</v>
      </c>
      <c r="L49" s="181"/>
      <c r="M49" s="181"/>
      <c r="N49" s="181">
        <f>'実質公債費比率（分子）の構造'!O$45</f>
        <v>3850</v>
      </c>
      <c r="O49" s="181"/>
      <c r="P49" s="181"/>
    </row>
    <row r="50" spans="1:16">
      <c r="A50" s="181" t="s">
        <v>70</v>
      </c>
      <c r="B50" s="181" t="e">
        <f>NA()</f>
        <v>#N/A</v>
      </c>
      <c r="C50" s="181">
        <f>IF(ISNUMBER('実質公債費比率（分子）の構造'!K$53),'実質公債費比率（分子）の構造'!K$53,NA())</f>
        <v>-81</v>
      </c>
      <c r="D50" s="181" t="e">
        <f>NA()</f>
        <v>#N/A</v>
      </c>
      <c r="E50" s="181" t="e">
        <f>NA()</f>
        <v>#N/A</v>
      </c>
      <c r="F50" s="181">
        <f>IF(ISNUMBER('実質公債費比率（分子）の構造'!L$53),'実質公債費比率（分子）の構造'!L$53,NA())</f>
        <v>-38</v>
      </c>
      <c r="G50" s="181" t="e">
        <f>NA()</f>
        <v>#N/A</v>
      </c>
      <c r="H50" s="181" t="e">
        <f>NA()</f>
        <v>#N/A</v>
      </c>
      <c r="I50" s="181">
        <f>IF(ISNUMBER('実質公債費比率（分子）の構造'!M$53),'実質公債費比率（分子）の構造'!M$53,NA())</f>
        <v>361</v>
      </c>
      <c r="J50" s="181" t="e">
        <f>NA()</f>
        <v>#N/A</v>
      </c>
      <c r="K50" s="181" t="e">
        <f>NA()</f>
        <v>#N/A</v>
      </c>
      <c r="L50" s="181">
        <f>IF(ISNUMBER('実質公債費比率（分子）の構造'!N$53),'実質公債費比率（分子）の構造'!N$53,NA())</f>
        <v>432</v>
      </c>
      <c r="M50" s="181" t="e">
        <f>NA()</f>
        <v>#N/A</v>
      </c>
      <c r="N50" s="181" t="e">
        <f>NA()</f>
        <v>#N/A</v>
      </c>
      <c r="O50" s="181">
        <f>IF(ISNUMBER('実質公債費比率（分子）の構造'!O$53),'実質公債費比率（分子）の構造'!O$53,NA())</f>
        <v>449</v>
      </c>
      <c r="P50" s="181" t="e">
        <f>NA()</f>
        <v>#N/A</v>
      </c>
    </row>
    <row r="53" spans="1:16">
      <c r="A53" s="149" t="s">
        <v>71</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c r="A56" s="180" t="s">
        <v>42</v>
      </c>
      <c r="B56" s="180"/>
      <c r="C56" s="180"/>
      <c r="D56" s="180">
        <f>'将来負担比率（分子）の構造'!I$52</f>
        <v>27211</v>
      </c>
      <c r="E56" s="180"/>
      <c r="F56" s="180"/>
      <c r="G56" s="180">
        <f>'将来負担比率（分子）の構造'!J$52</f>
        <v>32690</v>
      </c>
      <c r="H56" s="180"/>
      <c r="I56" s="180"/>
      <c r="J56" s="180">
        <f>'将来負担比率（分子）の構造'!K$52</f>
        <v>33741</v>
      </c>
      <c r="K56" s="180"/>
      <c r="L56" s="180"/>
      <c r="M56" s="180">
        <f>'将来負担比率（分子）の構造'!L$52</f>
        <v>34880</v>
      </c>
      <c r="N56" s="180"/>
      <c r="O56" s="180"/>
      <c r="P56" s="180">
        <f>'将来負担比率（分子）の構造'!M$52</f>
        <v>35907</v>
      </c>
    </row>
    <row r="57" spans="1:16">
      <c r="A57" s="180" t="s">
        <v>41</v>
      </c>
      <c r="B57" s="180"/>
      <c r="C57" s="180"/>
      <c r="D57" s="180">
        <f>'将来負担比率（分子）の構造'!I$51</f>
        <v>7245</v>
      </c>
      <c r="E57" s="180"/>
      <c r="F57" s="180"/>
      <c r="G57" s="180">
        <f>'将来負担比率（分子）の構造'!J$51</f>
        <v>6109</v>
      </c>
      <c r="H57" s="180"/>
      <c r="I57" s="180"/>
      <c r="J57" s="180">
        <f>'将来負担比率（分子）の構造'!K$51</f>
        <v>8538</v>
      </c>
      <c r="K57" s="180"/>
      <c r="L57" s="180"/>
      <c r="M57" s="180">
        <f>'将来負担比率（分子）の構造'!L$51</f>
        <v>7644</v>
      </c>
      <c r="N57" s="180"/>
      <c r="O57" s="180"/>
      <c r="P57" s="180">
        <f>'将来負担比率（分子）の構造'!M$51</f>
        <v>8922</v>
      </c>
    </row>
    <row r="58" spans="1:16">
      <c r="A58" s="180" t="s">
        <v>40</v>
      </c>
      <c r="B58" s="180"/>
      <c r="C58" s="180"/>
      <c r="D58" s="180">
        <f>'将来負担比率（分子）の構造'!I$50</f>
        <v>9885</v>
      </c>
      <c r="E58" s="180"/>
      <c r="F58" s="180"/>
      <c r="G58" s="180">
        <f>'将来負担比率（分子）の構造'!J$50</f>
        <v>10444</v>
      </c>
      <c r="H58" s="180"/>
      <c r="I58" s="180"/>
      <c r="J58" s="180">
        <f>'将来負担比率（分子）の構造'!K$50</f>
        <v>11847</v>
      </c>
      <c r="K58" s="180"/>
      <c r="L58" s="180"/>
      <c r="M58" s="180">
        <f>'将来負担比率（分子）の構造'!L$50</f>
        <v>12293</v>
      </c>
      <c r="N58" s="180"/>
      <c r="O58" s="180"/>
      <c r="P58" s="180">
        <f>'将来負担比率（分子）の構造'!M$50</f>
        <v>15327</v>
      </c>
    </row>
    <row r="59" spans="1:16">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35</v>
      </c>
      <c r="B61" s="180">
        <f>'将来負担比率（分子）の構造'!I$46</f>
        <v>2</v>
      </c>
      <c r="C61" s="180"/>
      <c r="D61" s="180"/>
      <c r="E61" s="180">
        <f>'将来負担比率（分子）の構造'!J$46</f>
        <v>180</v>
      </c>
      <c r="F61" s="180"/>
      <c r="G61" s="180"/>
      <c r="H61" s="180">
        <f>'将来負担比率（分子）の構造'!K$46</f>
        <v>2</v>
      </c>
      <c r="I61" s="180"/>
      <c r="J61" s="180"/>
      <c r="K61" s="180">
        <f>'将来負担比率（分子）の構造'!L$46</f>
        <v>1</v>
      </c>
      <c r="L61" s="180"/>
      <c r="M61" s="180"/>
      <c r="N61" s="180">
        <f>'将来負担比率（分子）の構造'!M$46</f>
        <v>1</v>
      </c>
      <c r="O61" s="180"/>
      <c r="P61" s="180"/>
    </row>
    <row r="62" spans="1:16">
      <c r="A62" s="180" t="s">
        <v>34</v>
      </c>
      <c r="B62" s="180">
        <f>'将来負担比率（分子）の構造'!I$45</f>
        <v>5680</v>
      </c>
      <c r="C62" s="180"/>
      <c r="D62" s="180"/>
      <c r="E62" s="180">
        <f>'将来負担比率（分子）の構造'!J$45</f>
        <v>5107</v>
      </c>
      <c r="F62" s="180"/>
      <c r="G62" s="180"/>
      <c r="H62" s="180">
        <f>'将来負担比率（分子）の構造'!K$45</f>
        <v>5088</v>
      </c>
      <c r="I62" s="180"/>
      <c r="J62" s="180"/>
      <c r="K62" s="180">
        <f>'将来負担比率（分子）の構造'!L$45</f>
        <v>5035</v>
      </c>
      <c r="L62" s="180"/>
      <c r="M62" s="180"/>
      <c r="N62" s="180">
        <f>'将来負担比率（分子）の構造'!M$45</f>
        <v>4789</v>
      </c>
      <c r="O62" s="180"/>
      <c r="P62" s="180"/>
    </row>
    <row r="63" spans="1:16">
      <c r="A63" s="180" t="s">
        <v>33</v>
      </c>
      <c r="B63" s="180">
        <f>'将来負担比率（分子）の構造'!I$44</f>
        <v>1921</v>
      </c>
      <c r="C63" s="180"/>
      <c r="D63" s="180"/>
      <c r="E63" s="180">
        <f>'将来負担比率（分子）の構造'!J$44</f>
        <v>1719</v>
      </c>
      <c r="F63" s="180"/>
      <c r="G63" s="180"/>
      <c r="H63" s="180">
        <f>'将来負担比率（分子）の構造'!K$44</f>
        <v>1492</v>
      </c>
      <c r="I63" s="180"/>
      <c r="J63" s="180"/>
      <c r="K63" s="180">
        <f>'将来負担比率（分子）の構造'!L$44</f>
        <v>1312</v>
      </c>
      <c r="L63" s="180"/>
      <c r="M63" s="180"/>
      <c r="N63" s="180">
        <f>'将来負担比率（分子）の構造'!M$44</f>
        <v>1380</v>
      </c>
      <c r="O63" s="180"/>
      <c r="P63" s="180"/>
    </row>
    <row r="64" spans="1:16">
      <c r="A64" s="180" t="s">
        <v>32</v>
      </c>
      <c r="B64" s="180">
        <f>'将来負担比率（分子）の構造'!I$43</f>
        <v>1046</v>
      </c>
      <c r="C64" s="180"/>
      <c r="D64" s="180"/>
      <c r="E64" s="180">
        <f>'将来負担比率（分子）の構造'!J$43</f>
        <v>886</v>
      </c>
      <c r="F64" s="180"/>
      <c r="G64" s="180"/>
      <c r="H64" s="180">
        <f>'将来負担比率（分子）の構造'!K$43</f>
        <v>1078</v>
      </c>
      <c r="I64" s="180"/>
      <c r="J64" s="180"/>
      <c r="K64" s="180">
        <f>'将来負担比率（分子）の構造'!L$43</f>
        <v>1190</v>
      </c>
      <c r="L64" s="180"/>
      <c r="M64" s="180"/>
      <c r="N64" s="180">
        <f>'将来負担比率（分子）の構造'!M$43</f>
        <v>1489</v>
      </c>
      <c r="O64" s="180"/>
      <c r="P64" s="180"/>
    </row>
    <row r="65" spans="1:16">
      <c r="A65" s="180" t="s">
        <v>31</v>
      </c>
      <c r="B65" s="180">
        <f>'将来負担比率（分子）の構造'!I$42</f>
        <v>2105</v>
      </c>
      <c r="C65" s="180"/>
      <c r="D65" s="180"/>
      <c r="E65" s="180">
        <f>'将来負担比率（分子）の構造'!J$42</f>
        <v>2199</v>
      </c>
      <c r="F65" s="180"/>
      <c r="G65" s="180"/>
      <c r="H65" s="180">
        <f>'将来負担比率（分子）の構造'!K$42</f>
        <v>2175</v>
      </c>
      <c r="I65" s="180"/>
      <c r="J65" s="180"/>
      <c r="K65" s="180">
        <f>'将来負担比率（分子）の構造'!L$42</f>
        <v>2258</v>
      </c>
      <c r="L65" s="180"/>
      <c r="M65" s="180"/>
      <c r="N65" s="180">
        <f>'将来負担比率（分子）の構造'!M$42</f>
        <v>2228</v>
      </c>
      <c r="O65" s="180"/>
      <c r="P65" s="180"/>
    </row>
    <row r="66" spans="1:16">
      <c r="A66" s="180" t="s">
        <v>30</v>
      </c>
      <c r="B66" s="180">
        <f>'将来負担比率（分子）の構造'!I$41</f>
        <v>30366</v>
      </c>
      <c r="C66" s="180"/>
      <c r="D66" s="180"/>
      <c r="E66" s="180">
        <f>'将来負担比率（分子）の構造'!J$41</f>
        <v>36659</v>
      </c>
      <c r="F66" s="180"/>
      <c r="G66" s="180"/>
      <c r="H66" s="180">
        <f>'将来負担比率（分子）の構造'!K$41</f>
        <v>38694</v>
      </c>
      <c r="I66" s="180"/>
      <c r="J66" s="180"/>
      <c r="K66" s="180">
        <f>'将来負担比率（分子）の構造'!L$41</f>
        <v>39676</v>
      </c>
      <c r="L66" s="180"/>
      <c r="M66" s="180"/>
      <c r="N66" s="180">
        <f>'将来負担比率（分子）の構造'!M$41</f>
        <v>41843</v>
      </c>
      <c r="O66" s="180"/>
      <c r="P66" s="180"/>
    </row>
    <row r="67" spans="1:16">
      <c r="A67" s="180" t="s">
        <v>74</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c r="A70" s="182" t="s">
        <v>75</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76</v>
      </c>
      <c r="B72" s="184">
        <f>基金残高に係る経年分析!F55</f>
        <v>3308</v>
      </c>
      <c r="C72" s="184">
        <f>基金残高に係る経年分析!G55</f>
        <v>3362</v>
      </c>
      <c r="D72" s="184">
        <f>基金残高に係る経年分析!H55</f>
        <v>3943</v>
      </c>
    </row>
    <row r="73" spans="1:16">
      <c r="A73" s="183" t="s">
        <v>77</v>
      </c>
      <c r="B73" s="184">
        <f>基金残高に係る経年分析!F56</f>
        <v>2404</v>
      </c>
      <c r="C73" s="184">
        <f>基金残高に係る経年分析!G56</f>
        <v>2455</v>
      </c>
      <c r="D73" s="184">
        <f>基金残高に係る経年分析!H56</f>
        <v>2562</v>
      </c>
    </row>
    <row r="74" spans="1:16">
      <c r="A74" s="183" t="s">
        <v>78</v>
      </c>
      <c r="B74" s="184">
        <f>基金残高に係る経年分析!F57</f>
        <v>4939</v>
      </c>
      <c r="C74" s="184">
        <f>基金残高に係る経年分析!G57</f>
        <v>4917</v>
      </c>
      <c r="D74" s="184">
        <f>基金残高に係る経年分析!H57</f>
        <v>7225</v>
      </c>
    </row>
  </sheetData>
  <sheetProtection algorithmName="SHA-512" hashValue="Azf0+xOVizdIM2tDonnjFkWvAmlu4YPsySR0xMh5hIUjB67RjS4UzHtA1aiOJFP2xPQWeWXb24T51IROhGeTAg==" saltValue="OGOGz6qQsXJJPMCac4rL8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zoomScaleNormal="10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215</v>
      </c>
      <c r="DI1" s="794"/>
      <c r="DJ1" s="794"/>
      <c r="DK1" s="794"/>
      <c r="DL1" s="794"/>
      <c r="DM1" s="794"/>
      <c r="DN1" s="795"/>
      <c r="DO1" s="225"/>
      <c r="DP1" s="793" t="s">
        <v>216</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c r="B2" s="226" t="s">
        <v>217</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735" t="s">
        <v>218</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219</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220</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c r="B4" s="735" t="s">
        <v>1</v>
      </c>
      <c r="C4" s="736"/>
      <c r="D4" s="736"/>
      <c r="E4" s="736"/>
      <c r="F4" s="736"/>
      <c r="G4" s="736"/>
      <c r="H4" s="736"/>
      <c r="I4" s="736"/>
      <c r="J4" s="736"/>
      <c r="K4" s="736"/>
      <c r="L4" s="736"/>
      <c r="M4" s="736"/>
      <c r="N4" s="736"/>
      <c r="O4" s="736"/>
      <c r="P4" s="736"/>
      <c r="Q4" s="737"/>
      <c r="R4" s="735" t="s">
        <v>221</v>
      </c>
      <c r="S4" s="736"/>
      <c r="T4" s="736"/>
      <c r="U4" s="736"/>
      <c r="V4" s="736"/>
      <c r="W4" s="736"/>
      <c r="X4" s="736"/>
      <c r="Y4" s="737"/>
      <c r="Z4" s="735" t="s">
        <v>222</v>
      </c>
      <c r="AA4" s="736"/>
      <c r="AB4" s="736"/>
      <c r="AC4" s="737"/>
      <c r="AD4" s="735" t="s">
        <v>223</v>
      </c>
      <c r="AE4" s="736"/>
      <c r="AF4" s="736"/>
      <c r="AG4" s="736"/>
      <c r="AH4" s="736"/>
      <c r="AI4" s="736"/>
      <c r="AJ4" s="736"/>
      <c r="AK4" s="737"/>
      <c r="AL4" s="735" t="s">
        <v>222</v>
      </c>
      <c r="AM4" s="736"/>
      <c r="AN4" s="736"/>
      <c r="AO4" s="737"/>
      <c r="AP4" s="796" t="s">
        <v>224</v>
      </c>
      <c r="AQ4" s="796"/>
      <c r="AR4" s="796"/>
      <c r="AS4" s="796"/>
      <c r="AT4" s="796"/>
      <c r="AU4" s="796"/>
      <c r="AV4" s="796"/>
      <c r="AW4" s="796"/>
      <c r="AX4" s="796"/>
      <c r="AY4" s="796"/>
      <c r="AZ4" s="796"/>
      <c r="BA4" s="796"/>
      <c r="BB4" s="796"/>
      <c r="BC4" s="796"/>
      <c r="BD4" s="796"/>
      <c r="BE4" s="796"/>
      <c r="BF4" s="796"/>
      <c r="BG4" s="796" t="s">
        <v>225</v>
      </c>
      <c r="BH4" s="796"/>
      <c r="BI4" s="796"/>
      <c r="BJ4" s="796"/>
      <c r="BK4" s="796"/>
      <c r="BL4" s="796"/>
      <c r="BM4" s="796"/>
      <c r="BN4" s="796"/>
      <c r="BO4" s="796" t="s">
        <v>222</v>
      </c>
      <c r="BP4" s="796"/>
      <c r="BQ4" s="796"/>
      <c r="BR4" s="796"/>
      <c r="BS4" s="796" t="s">
        <v>226</v>
      </c>
      <c r="BT4" s="796"/>
      <c r="BU4" s="796"/>
      <c r="BV4" s="796"/>
      <c r="BW4" s="796"/>
      <c r="BX4" s="796"/>
      <c r="BY4" s="796"/>
      <c r="BZ4" s="796"/>
      <c r="CA4" s="796"/>
      <c r="CB4" s="796"/>
      <c r="CD4" s="778" t="s">
        <v>227</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c r="B5" s="760" t="s">
        <v>228</v>
      </c>
      <c r="C5" s="761"/>
      <c r="D5" s="761"/>
      <c r="E5" s="761"/>
      <c r="F5" s="761"/>
      <c r="G5" s="761"/>
      <c r="H5" s="761"/>
      <c r="I5" s="761"/>
      <c r="J5" s="761"/>
      <c r="K5" s="761"/>
      <c r="L5" s="761"/>
      <c r="M5" s="761"/>
      <c r="N5" s="761"/>
      <c r="O5" s="761"/>
      <c r="P5" s="761"/>
      <c r="Q5" s="762"/>
      <c r="R5" s="726">
        <v>16425267</v>
      </c>
      <c r="S5" s="727"/>
      <c r="T5" s="727"/>
      <c r="U5" s="727"/>
      <c r="V5" s="727"/>
      <c r="W5" s="727"/>
      <c r="X5" s="727"/>
      <c r="Y5" s="773"/>
      <c r="Z5" s="791">
        <v>39.1</v>
      </c>
      <c r="AA5" s="791"/>
      <c r="AB5" s="791"/>
      <c r="AC5" s="791"/>
      <c r="AD5" s="792">
        <v>15241181</v>
      </c>
      <c r="AE5" s="792"/>
      <c r="AF5" s="792"/>
      <c r="AG5" s="792"/>
      <c r="AH5" s="792"/>
      <c r="AI5" s="792"/>
      <c r="AJ5" s="792"/>
      <c r="AK5" s="792"/>
      <c r="AL5" s="774">
        <v>72.7</v>
      </c>
      <c r="AM5" s="743"/>
      <c r="AN5" s="743"/>
      <c r="AO5" s="775"/>
      <c r="AP5" s="760" t="s">
        <v>229</v>
      </c>
      <c r="AQ5" s="761"/>
      <c r="AR5" s="761"/>
      <c r="AS5" s="761"/>
      <c r="AT5" s="761"/>
      <c r="AU5" s="761"/>
      <c r="AV5" s="761"/>
      <c r="AW5" s="761"/>
      <c r="AX5" s="761"/>
      <c r="AY5" s="761"/>
      <c r="AZ5" s="761"/>
      <c r="BA5" s="761"/>
      <c r="BB5" s="761"/>
      <c r="BC5" s="761"/>
      <c r="BD5" s="761"/>
      <c r="BE5" s="761"/>
      <c r="BF5" s="762"/>
      <c r="BG5" s="661">
        <v>15241181</v>
      </c>
      <c r="BH5" s="664"/>
      <c r="BI5" s="664"/>
      <c r="BJ5" s="664"/>
      <c r="BK5" s="664"/>
      <c r="BL5" s="664"/>
      <c r="BM5" s="664"/>
      <c r="BN5" s="665"/>
      <c r="BO5" s="723">
        <v>92.8</v>
      </c>
      <c r="BP5" s="723"/>
      <c r="BQ5" s="723"/>
      <c r="BR5" s="723"/>
      <c r="BS5" s="724">
        <v>103076</v>
      </c>
      <c r="BT5" s="724"/>
      <c r="BU5" s="724"/>
      <c r="BV5" s="724"/>
      <c r="BW5" s="724"/>
      <c r="BX5" s="724"/>
      <c r="BY5" s="724"/>
      <c r="BZ5" s="724"/>
      <c r="CA5" s="724"/>
      <c r="CB5" s="765"/>
      <c r="CD5" s="778" t="s">
        <v>224</v>
      </c>
      <c r="CE5" s="779"/>
      <c r="CF5" s="779"/>
      <c r="CG5" s="779"/>
      <c r="CH5" s="779"/>
      <c r="CI5" s="779"/>
      <c r="CJ5" s="779"/>
      <c r="CK5" s="779"/>
      <c r="CL5" s="779"/>
      <c r="CM5" s="779"/>
      <c r="CN5" s="779"/>
      <c r="CO5" s="779"/>
      <c r="CP5" s="779"/>
      <c r="CQ5" s="780"/>
      <c r="CR5" s="778" t="s">
        <v>230</v>
      </c>
      <c r="CS5" s="779"/>
      <c r="CT5" s="779"/>
      <c r="CU5" s="779"/>
      <c r="CV5" s="779"/>
      <c r="CW5" s="779"/>
      <c r="CX5" s="779"/>
      <c r="CY5" s="780"/>
      <c r="CZ5" s="778" t="s">
        <v>222</v>
      </c>
      <c r="DA5" s="779"/>
      <c r="DB5" s="779"/>
      <c r="DC5" s="780"/>
      <c r="DD5" s="778" t="s">
        <v>231</v>
      </c>
      <c r="DE5" s="779"/>
      <c r="DF5" s="779"/>
      <c r="DG5" s="779"/>
      <c r="DH5" s="779"/>
      <c r="DI5" s="779"/>
      <c r="DJ5" s="779"/>
      <c r="DK5" s="779"/>
      <c r="DL5" s="779"/>
      <c r="DM5" s="779"/>
      <c r="DN5" s="779"/>
      <c r="DO5" s="779"/>
      <c r="DP5" s="780"/>
      <c r="DQ5" s="778" t="s">
        <v>232</v>
      </c>
      <c r="DR5" s="779"/>
      <c r="DS5" s="779"/>
      <c r="DT5" s="779"/>
      <c r="DU5" s="779"/>
      <c r="DV5" s="779"/>
      <c r="DW5" s="779"/>
      <c r="DX5" s="779"/>
      <c r="DY5" s="779"/>
      <c r="DZ5" s="779"/>
      <c r="EA5" s="779"/>
      <c r="EB5" s="779"/>
      <c r="EC5" s="780"/>
    </row>
    <row r="6" spans="2:143" ht="11.25" customHeight="1">
      <c r="B6" s="658" t="s">
        <v>233</v>
      </c>
      <c r="C6" s="659"/>
      <c r="D6" s="659"/>
      <c r="E6" s="659"/>
      <c r="F6" s="659"/>
      <c r="G6" s="659"/>
      <c r="H6" s="659"/>
      <c r="I6" s="659"/>
      <c r="J6" s="659"/>
      <c r="K6" s="659"/>
      <c r="L6" s="659"/>
      <c r="M6" s="659"/>
      <c r="N6" s="659"/>
      <c r="O6" s="659"/>
      <c r="P6" s="659"/>
      <c r="Q6" s="660"/>
      <c r="R6" s="661">
        <v>184014</v>
      </c>
      <c r="S6" s="664"/>
      <c r="T6" s="664"/>
      <c r="U6" s="664"/>
      <c r="V6" s="664"/>
      <c r="W6" s="664"/>
      <c r="X6" s="664"/>
      <c r="Y6" s="665"/>
      <c r="Z6" s="723">
        <v>0.4</v>
      </c>
      <c r="AA6" s="723"/>
      <c r="AB6" s="723"/>
      <c r="AC6" s="723"/>
      <c r="AD6" s="724">
        <v>184014</v>
      </c>
      <c r="AE6" s="724"/>
      <c r="AF6" s="724"/>
      <c r="AG6" s="724"/>
      <c r="AH6" s="724"/>
      <c r="AI6" s="724"/>
      <c r="AJ6" s="724"/>
      <c r="AK6" s="724"/>
      <c r="AL6" s="666">
        <v>0.9</v>
      </c>
      <c r="AM6" s="667"/>
      <c r="AN6" s="667"/>
      <c r="AO6" s="725"/>
      <c r="AP6" s="658" t="s">
        <v>234</v>
      </c>
      <c r="AQ6" s="659"/>
      <c r="AR6" s="659"/>
      <c r="AS6" s="659"/>
      <c r="AT6" s="659"/>
      <c r="AU6" s="659"/>
      <c r="AV6" s="659"/>
      <c r="AW6" s="659"/>
      <c r="AX6" s="659"/>
      <c r="AY6" s="659"/>
      <c r="AZ6" s="659"/>
      <c r="BA6" s="659"/>
      <c r="BB6" s="659"/>
      <c r="BC6" s="659"/>
      <c r="BD6" s="659"/>
      <c r="BE6" s="659"/>
      <c r="BF6" s="660"/>
      <c r="BG6" s="661">
        <v>15241181</v>
      </c>
      <c r="BH6" s="664"/>
      <c r="BI6" s="664"/>
      <c r="BJ6" s="664"/>
      <c r="BK6" s="664"/>
      <c r="BL6" s="664"/>
      <c r="BM6" s="664"/>
      <c r="BN6" s="665"/>
      <c r="BO6" s="723">
        <v>92.8</v>
      </c>
      <c r="BP6" s="723"/>
      <c r="BQ6" s="723"/>
      <c r="BR6" s="723"/>
      <c r="BS6" s="724">
        <v>103076</v>
      </c>
      <c r="BT6" s="724"/>
      <c r="BU6" s="724"/>
      <c r="BV6" s="724"/>
      <c r="BW6" s="724"/>
      <c r="BX6" s="724"/>
      <c r="BY6" s="724"/>
      <c r="BZ6" s="724"/>
      <c r="CA6" s="724"/>
      <c r="CB6" s="765"/>
      <c r="CD6" s="732" t="s">
        <v>235</v>
      </c>
      <c r="CE6" s="733"/>
      <c r="CF6" s="733"/>
      <c r="CG6" s="733"/>
      <c r="CH6" s="733"/>
      <c r="CI6" s="733"/>
      <c r="CJ6" s="733"/>
      <c r="CK6" s="733"/>
      <c r="CL6" s="733"/>
      <c r="CM6" s="733"/>
      <c r="CN6" s="733"/>
      <c r="CO6" s="733"/>
      <c r="CP6" s="733"/>
      <c r="CQ6" s="734"/>
      <c r="CR6" s="661">
        <v>247135</v>
      </c>
      <c r="CS6" s="664"/>
      <c r="CT6" s="664"/>
      <c r="CU6" s="664"/>
      <c r="CV6" s="664"/>
      <c r="CW6" s="664"/>
      <c r="CX6" s="664"/>
      <c r="CY6" s="665"/>
      <c r="CZ6" s="774">
        <v>0.6</v>
      </c>
      <c r="DA6" s="743"/>
      <c r="DB6" s="743"/>
      <c r="DC6" s="777"/>
      <c r="DD6" s="669" t="s">
        <v>236</v>
      </c>
      <c r="DE6" s="664"/>
      <c r="DF6" s="664"/>
      <c r="DG6" s="664"/>
      <c r="DH6" s="664"/>
      <c r="DI6" s="664"/>
      <c r="DJ6" s="664"/>
      <c r="DK6" s="664"/>
      <c r="DL6" s="664"/>
      <c r="DM6" s="664"/>
      <c r="DN6" s="664"/>
      <c r="DO6" s="664"/>
      <c r="DP6" s="665"/>
      <c r="DQ6" s="669">
        <v>246867</v>
      </c>
      <c r="DR6" s="664"/>
      <c r="DS6" s="664"/>
      <c r="DT6" s="664"/>
      <c r="DU6" s="664"/>
      <c r="DV6" s="664"/>
      <c r="DW6" s="664"/>
      <c r="DX6" s="664"/>
      <c r="DY6" s="664"/>
      <c r="DZ6" s="664"/>
      <c r="EA6" s="664"/>
      <c r="EB6" s="664"/>
      <c r="EC6" s="704"/>
    </row>
    <row r="7" spans="2:143" ht="11.25" customHeight="1">
      <c r="B7" s="658" t="s">
        <v>237</v>
      </c>
      <c r="C7" s="659"/>
      <c r="D7" s="659"/>
      <c r="E7" s="659"/>
      <c r="F7" s="659"/>
      <c r="G7" s="659"/>
      <c r="H7" s="659"/>
      <c r="I7" s="659"/>
      <c r="J7" s="659"/>
      <c r="K7" s="659"/>
      <c r="L7" s="659"/>
      <c r="M7" s="659"/>
      <c r="N7" s="659"/>
      <c r="O7" s="659"/>
      <c r="P7" s="659"/>
      <c r="Q7" s="660"/>
      <c r="R7" s="661">
        <v>24051</v>
      </c>
      <c r="S7" s="664"/>
      <c r="T7" s="664"/>
      <c r="U7" s="664"/>
      <c r="V7" s="664"/>
      <c r="W7" s="664"/>
      <c r="X7" s="664"/>
      <c r="Y7" s="665"/>
      <c r="Z7" s="723">
        <v>0.1</v>
      </c>
      <c r="AA7" s="723"/>
      <c r="AB7" s="723"/>
      <c r="AC7" s="723"/>
      <c r="AD7" s="724">
        <v>24051</v>
      </c>
      <c r="AE7" s="724"/>
      <c r="AF7" s="724"/>
      <c r="AG7" s="724"/>
      <c r="AH7" s="724"/>
      <c r="AI7" s="724"/>
      <c r="AJ7" s="724"/>
      <c r="AK7" s="724"/>
      <c r="AL7" s="666">
        <v>0.1</v>
      </c>
      <c r="AM7" s="667"/>
      <c r="AN7" s="667"/>
      <c r="AO7" s="725"/>
      <c r="AP7" s="658" t="s">
        <v>238</v>
      </c>
      <c r="AQ7" s="659"/>
      <c r="AR7" s="659"/>
      <c r="AS7" s="659"/>
      <c r="AT7" s="659"/>
      <c r="AU7" s="659"/>
      <c r="AV7" s="659"/>
      <c r="AW7" s="659"/>
      <c r="AX7" s="659"/>
      <c r="AY7" s="659"/>
      <c r="AZ7" s="659"/>
      <c r="BA7" s="659"/>
      <c r="BB7" s="659"/>
      <c r="BC7" s="659"/>
      <c r="BD7" s="659"/>
      <c r="BE7" s="659"/>
      <c r="BF7" s="660"/>
      <c r="BG7" s="661">
        <v>7872249</v>
      </c>
      <c r="BH7" s="664"/>
      <c r="BI7" s="664"/>
      <c r="BJ7" s="664"/>
      <c r="BK7" s="664"/>
      <c r="BL7" s="664"/>
      <c r="BM7" s="664"/>
      <c r="BN7" s="665"/>
      <c r="BO7" s="723">
        <v>47.9</v>
      </c>
      <c r="BP7" s="723"/>
      <c r="BQ7" s="723"/>
      <c r="BR7" s="723"/>
      <c r="BS7" s="724">
        <v>103076</v>
      </c>
      <c r="BT7" s="724"/>
      <c r="BU7" s="724"/>
      <c r="BV7" s="724"/>
      <c r="BW7" s="724"/>
      <c r="BX7" s="724"/>
      <c r="BY7" s="724"/>
      <c r="BZ7" s="724"/>
      <c r="CA7" s="724"/>
      <c r="CB7" s="765"/>
      <c r="CD7" s="705" t="s">
        <v>239</v>
      </c>
      <c r="CE7" s="702"/>
      <c r="CF7" s="702"/>
      <c r="CG7" s="702"/>
      <c r="CH7" s="702"/>
      <c r="CI7" s="702"/>
      <c r="CJ7" s="702"/>
      <c r="CK7" s="702"/>
      <c r="CL7" s="702"/>
      <c r="CM7" s="702"/>
      <c r="CN7" s="702"/>
      <c r="CO7" s="702"/>
      <c r="CP7" s="702"/>
      <c r="CQ7" s="703"/>
      <c r="CR7" s="661">
        <v>6267990</v>
      </c>
      <c r="CS7" s="664"/>
      <c r="CT7" s="664"/>
      <c r="CU7" s="664"/>
      <c r="CV7" s="664"/>
      <c r="CW7" s="664"/>
      <c r="CX7" s="664"/>
      <c r="CY7" s="665"/>
      <c r="CZ7" s="723">
        <v>15.5</v>
      </c>
      <c r="DA7" s="723"/>
      <c r="DB7" s="723"/>
      <c r="DC7" s="723"/>
      <c r="DD7" s="669">
        <v>259260</v>
      </c>
      <c r="DE7" s="664"/>
      <c r="DF7" s="664"/>
      <c r="DG7" s="664"/>
      <c r="DH7" s="664"/>
      <c r="DI7" s="664"/>
      <c r="DJ7" s="664"/>
      <c r="DK7" s="664"/>
      <c r="DL7" s="664"/>
      <c r="DM7" s="664"/>
      <c r="DN7" s="664"/>
      <c r="DO7" s="664"/>
      <c r="DP7" s="665"/>
      <c r="DQ7" s="669">
        <v>3435028</v>
      </c>
      <c r="DR7" s="664"/>
      <c r="DS7" s="664"/>
      <c r="DT7" s="664"/>
      <c r="DU7" s="664"/>
      <c r="DV7" s="664"/>
      <c r="DW7" s="664"/>
      <c r="DX7" s="664"/>
      <c r="DY7" s="664"/>
      <c r="DZ7" s="664"/>
      <c r="EA7" s="664"/>
      <c r="EB7" s="664"/>
      <c r="EC7" s="704"/>
    </row>
    <row r="8" spans="2:143" ht="11.25" customHeight="1">
      <c r="B8" s="658" t="s">
        <v>240</v>
      </c>
      <c r="C8" s="659"/>
      <c r="D8" s="659"/>
      <c r="E8" s="659"/>
      <c r="F8" s="659"/>
      <c r="G8" s="659"/>
      <c r="H8" s="659"/>
      <c r="I8" s="659"/>
      <c r="J8" s="659"/>
      <c r="K8" s="659"/>
      <c r="L8" s="659"/>
      <c r="M8" s="659"/>
      <c r="N8" s="659"/>
      <c r="O8" s="659"/>
      <c r="P8" s="659"/>
      <c r="Q8" s="660"/>
      <c r="R8" s="661">
        <v>66964</v>
      </c>
      <c r="S8" s="664"/>
      <c r="T8" s="664"/>
      <c r="U8" s="664"/>
      <c r="V8" s="664"/>
      <c r="W8" s="664"/>
      <c r="X8" s="664"/>
      <c r="Y8" s="665"/>
      <c r="Z8" s="723">
        <v>0.2</v>
      </c>
      <c r="AA8" s="723"/>
      <c r="AB8" s="723"/>
      <c r="AC8" s="723"/>
      <c r="AD8" s="724">
        <v>66964</v>
      </c>
      <c r="AE8" s="724"/>
      <c r="AF8" s="724"/>
      <c r="AG8" s="724"/>
      <c r="AH8" s="724"/>
      <c r="AI8" s="724"/>
      <c r="AJ8" s="724"/>
      <c r="AK8" s="724"/>
      <c r="AL8" s="666">
        <v>0.3</v>
      </c>
      <c r="AM8" s="667"/>
      <c r="AN8" s="667"/>
      <c r="AO8" s="725"/>
      <c r="AP8" s="658" t="s">
        <v>241</v>
      </c>
      <c r="AQ8" s="659"/>
      <c r="AR8" s="659"/>
      <c r="AS8" s="659"/>
      <c r="AT8" s="659"/>
      <c r="AU8" s="659"/>
      <c r="AV8" s="659"/>
      <c r="AW8" s="659"/>
      <c r="AX8" s="659"/>
      <c r="AY8" s="659"/>
      <c r="AZ8" s="659"/>
      <c r="BA8" s="659"/>
      <c r="BB8" s="659"/>
      <c r="BC8" s="659"/>
      <c r="BD8" s="659"/>
      <c r="BE8" s="659"/>
      <c r="BF8" s="660"/>
      <c r="BG8" s="661">
        <v>200701</v>
      </c>
      <c r="BH8" s="664"/>
      <c r="BI8" s="664"/>
      <c r="BJ8" s="664"/>
      <c r="BK8" s="664"/>
      <c r="BL8" s="664"/>
      <c r="BM8" s="664"/>
      <c r="BN8" s="665"/>
      <c r="BO8" s="723">
        <v>1.2</v>
      </c>
      <c r="BP8" s="723"/>
      <c r="BQ8" s="723"/>
      <c r="BR8" s="723"/>
      <c r="BS8" s="669" t="s">
        <v>129</v>
      </c>
      <c r="BT8" s="664"/>
      <c r="BU8" s="664"/>
      <c r="BV8" s="664"/>
      <c r="BW8" s="664"/>
      <c r="BX8" s="664"/>
      <c r="BY8" s="664"/>
      <c r="BZ8" s="664"/>
      <c r="CA8" s="664"/>
      <c r="CB8" s="704"/>
      <c r="CD8" s="705" t="s">
        <v>242</v>
      </c>
      <c r="CE8" s="702"/>
      <c r="CF8" s="702"/>
      <c r="CG8" s="702"/>
      <c r="CH8" s="702"/>
      <c r="CI8" s="702"/>
      <c r="CJ8" s="702"/>
      <c r="CK8" s="702"/>
      <c r="CL8" s="702"/>
      <c r="CM8" s="702"/>
      <c r="CN8" s="702"/>
      <c r="CO8" s="702"/>
      <c r="CP8" s="702"/>
      <c r="CQ8" s="703"/>
      <c r="CR8" s="661">
        <v>16946647</v>
      </c>
      <c r="CS8" s="664"/>
      <c r="CT8" s="664"/>
      <c r="CU8" s="664"/>
      <c r="CV8" s="664"/>
      <c r="CW8" s="664"/>
      <c r="CX8" s="664"/>
      <c r="CY8" s="665"/>
      <c r="CZ8" s="723">
        <v>42</v>
      </c>
      <c r="DA8" s="723"/>
      <c r="DB8" s="723"/>
      <c r="DC8" s="723"/>
      <c r="DD8" s="669">
        <v>438385</v>
      </c>
      <c r="DE8" s="664"/>
      <c r="DF8" s="664"/>
      <c r="DG8" s="664"/>
      <c r="DH8" s="664"/>
      <c r="DI8" s="664"/>
      <c r="DJ8" s="664"/>
      <c r="DK8" s="664"/>
      <c r="DL8" s="664"/>
      <c r="DM8" s="664"/>
      <c r="DN8" s="664"/>
      <c r="DO8" s="664"/>
      <c r="DP8" s="665"/>
      <c r="DQ8" s="669">
        <v>8399308</v>
      </c>
      <c r="DR8" s="664"/>
      <c r="DS8" s="664"/>
      <c r="DT8" s="664"/>
      <c r="DU8" s="664"/>
      <c r="DV8" s="664"/>
      <c r="DW8" s="664"/>
      <c r="DX8" s="664"/>
      <c r="DY8" s="664"/>
      <c r="DZ8" s="664"/>
      <c r="EA8" s="664"/>
      <c r="EB8" s="664"/>
      <c r="EC8" s="704"/>
    </row>
    <row r="9" spans="2:143" ht="11.25" customHeight="1">
      <c r="B9" s="658" t="s">
        <v>243</v>
      </c>
      <c r="C9" s="659"/>
      <c r="D9" s="659"/>
      <c r="E9" s="659"/>
      <c r="F9" s="659"/>
      <c r="G9" s="659"/>
      <c r="H9" s="659"/>
      <c r="I9" s="659"/>
      <c r="J9" s="659"/>
      <c r="K9" s="659"/>
      <c r="L9" s="659"/>
      <c r="M9" s="659"/>
      <c r="N9" s="659"/>
      <c r="O9" s="659"/>
      <c r="P9" s="659"/>
      <c r="Q9" s="660"/>
      <c r="R9" s="661">
        <v>61744</v>
      </c>
      <c r="S9" s="664"/>
      <c r="T9" s="664"/>
      <c r="U9" s="664"/>
      <c r="V9" s="664"/>
      <c r="W9" s="664"/>
      <c r="X9" s="664"/>
      <c r="Y9" s="665"/>
      <c r="Z9" s="723">
        <v>0.1</v>
      </c>
      <c r="AA9" s="723"/>
      <c r="AB9" s="723"/>
      <c r="AC9" s="723"/>
      <c r="AD9" s="724">
        <v>61744</v>
      </c>
      <c r="AE9" s="724"/>
      <c r="AF9" s="724"/>
      <c r="AG9" s="724"/>
      <c r="AH9" s="724"/>
      <c r="AI9" s="724"/>
      <c r="AJ9" s="724"/>
      <c r="AK9" s="724"/>
      <c r="AL9" s="666">
        <v>0.3</v>
      </c>
      <c r="AM9" s="667"/>
      <c r="AN9" s="667"/>
      <c r="AO9" s="725"/>
      <c r="AP9" s="658" t="s">
        <v>244</v>
      </c>
      <c r="AQ9" s="659"/>
      <c r="AR9" s="659"/>
      <c r="AS9" s="659"/>
      <c r="AT9" s="659"/>
      <c r="AU9" s="659"/>
      <c r="AV9" s="659"/>
      <c r="AW9" s="659"/>
      <c r="AX9" s="659"/>
      <c r="AY9" s="659"/>
      <c r="AZ9" s="659"/>
      <c r="BA9" s="659"/>
      <c r="BB9" s="659"/>
      <c r="BC9" s="659"/>
      <c r="BD9" s="659"/>
      <c r="BE9" s="659"/>
      <c r="BF9" s="660"/>
      <c r="BG9" s="661">
        <v>6895549</v>
      </c>
      <c r="BH9" s="664"/>
      <c r="BI9" s="664"/>
      <c r="BJ9" s="664"/>
      <c r="BK9" s="664"/>
      <c r="BL9" s="664"/>
      <c r="BM9" s="664"/>
      <c r="BN9" s="665"/>
      <c r="BO9" s="723">
        <v>42</v>
      </c>
      <c r="BP9" s="723"/>
      <c r="BQ9" s="723"/>
      <c r="BR9" s="723"/>
      <c r="BS9" s="669" t="s">
        <v>129</v>
      </c>
      <c r="BT9" s="664"/>
      <c r="BU9" s="664"/>
      <c r="BV9" s="664"/>
      <c r="BW9" s="664"/>
      <c r="BX9" s="664"/>
      <c r="BY9" s="664"/>
      <c r="BZ9" s="664"/>
      <c r="CA9" s="664"/>
      <c r="CB9" s="704"/>
      <c r="CD9" s="705" t="s">
        <v>245</v>
      </c>
      <c r="CE9" s="702"/>
      <c r="CF9" s="702"/>
      <c r="CG9" s="702"/>
      <c r="CH9" s="702"/>
      <c r="CI9" s="702"/>
      <c r="CJ9" s="702"/>
      <c r="CK9" s="702"/>
      <c r="CL9" s="702"/>
      <c r="CM9" s="702"/>
      <c r="CN9" s="702"/>
      <c r="CO9" s="702"/>
      <c r="CP9" s="702"/>
      <c r="CQ9" s="703"/>
      <c r="CR9" s="661">
        <v>2704531</v>
      </c>
      <c r="CS9" s="664"/>
      <c r="CT9" s="664"/>
      <c r="CU9" s="664"/>
      <c r="CV9" s="664"/>
      <c r="CW9" s="664"/>
      <c r="CX9" s="664"/>
      <c r="CY9" s="665"/>
      <c r="CZ9" s="723">
        <v>6.7</v>
      </c>
      <c r="DA9" s="723"/>
      <c r="DB9" s="723"/>
      <c r="DC9" s="723"/>
      <c r="DD9" s="669">
        <v>7731</v>
      </c>
      <c r="DE9" s="664"/>
      <c r="DF9" s="664"/>
      <c r="DG9" s="664"/>
      <c r="DH9" s="664"/>
      <c r="DI9" s="664"/>
      <c r="DJ9" s="664"/>
      <c r="DK9" s="664"/>
      <c r="DL9" s="664"/>
      <c r="DM9" s="664"/>
      <c r="DN9" s="664"/>
      <c r="DO9" s="664"/>
      <c r="DP9" s="665"/>
      <c r="DQ9" s="669">
        <v>2156629</v>
      </c>
      <c r="DR9" s="664"/>
      <c r="DS9" s="664"/>
      <c r="DT9" s="664"/>
      <c r="DU9" s="664"/>
      <c r="DV9" s="664"/>
      <c r="DW9" s="664"/>
      <c r="DX9" s="664"/>
      <c r="DY9" s="664"/>
      <c r="DZ9" s="664"/>
      <c r="EA9" s="664"/>
      <c r="EB9" s="664"/>
      <c r="EC9" s="704"/>
    </row>
    <row r="10" spans="2:143" ht="11.25" customHeight="1">
      <c r="B10" s="658" t="s">
        <v>246</v>
      </c>
      <c r="C10" s="659"/>
      <c r="D10" s="659"/>
      <c r="E10" s="659"/>
      <c r="F10" s="659"/>
      <c r="G10" s="659"/>
      <c r="H10" s="659"/>
      <c r="I10" s="659"/>
      <c r="J10" s="659"/>
      <c r="K10" s="659"/>
      <c r="L10" s="659"/>
      <c r="M10" s="659"/>
      <c r="N10" s="659"/>
      <c r="O10" s="659"/>
      <c r="P10" s="659"/>
      <c r="Q10" s="660"/>
      <c r="R10" s="661" t="s">
        <v>129</v>
      </c>
      <c r="S10" s="664"/>
      <c r="T10" s="664"/>
      <c r="U10" s="664"/>
      <c r="V10" s="664"/>
      <c r="W10" s="664"/>
      <c r="X10" s="664"/>
      <c r="Y10" s="665"/>
      <c r="Z10" s="723" t="s">
        <v>236</v>
      </c>
      <c r="AA10" s="723"/>
      <c r="AB10" s="723"/>
      <c r="AC10" s="723"/>
      <c r="AD10" s="724" t="s">
        <v>236</v>
      </c>
      <c r="AE10" s="724"/>
      <c r="AF10" s="724"/>
      <c r="AG10" s="724"/>
      <c r="AH10" s="724"/>
      <c r="AI10" s="724"/>
      <c r="AJ10" s="724"/>
      <c r="AK10" s="724"/>
      <c r="AL10" s="666" t="s">
        <v>236</v>
      </c>
      <c r="AM10" s="667"/>
      <c r="AN10" s="667"/>
      <c r="AO10" s="725"/>
      <c r="AP10" s="658" t="s">
        <v>247</v>
      </c>
      <c r="AQ10" s="659"/>
      <c r="AR10" s="659"/>
      <c r="AS10" s="659"/>
      <c r="AT10" s="659"/>
      <c r="AU10" s="659"/>
      <c r="AV10" s="659"/>
      <c r="AW10" s="659"/>
      <c r="AX10" s="659"/>
      <c r="AY10" s="659"/>
      <c r="AZ10" s="659"/>
      <c r="BA10" s="659"/>
      <c r="BB10" s="659"/>
      <c r="BC10" s="659"/>
      <c r="BD10" s="659"/>
      <c r="BE10" s="659"/>
      <c r="BF10" s="660"/>
      <c r="BG10" s="661">
        <v>255836</v>
      </c>
      <c r="BH10" s="664"/>
      <c r="BI10" s="664"/>
      <c r="BJ10" s="664"/>
      <c r="BK10" s="664"/>
      <c r="BL10" s="664"/>
      <c r="BM10" s="664"/>
      <c r="BN10" s="665"/>
      <c r="BO10" s="723">
        <v>1.6</v>
      </c>
      <c r="BP10" s="723"/>
      <c r="BQ10" s="723"/>
      <c r="BR10" s="723"/>
      <c r="BS10" s="669" t="s">
        <v>129</v>
      </c>
      <c r="BT10" s="664"/>
      <c r="BU10" s="664"/>
      <c r="BV10" s="664"/>
      <c r="BW10" s="664"/>
      <c r="BX10" s="664"/>
      <c r="BY10" s="664"/>
      <c r="BZ10" s="664"/>
      <c r="CA10" s="664"/>
      <c r="CB10" s="704"/>
      <c r="CD10" s="705" t="s">
        <v>248</v>
      </c>
      <c r="CE10" s="702"/>
      <c r="CF10" s="702"/>
      <c r="CG10" s="702"/>
      <c r="CH10" s="702"/>
      <c r="CI10" s="702"/>
      <c r="CJ10" s="702"/>
      <c r="CK10" s="702"/>
      <c r="CL10" s="702"/>
      <c r="CM10" s="702"/>
      <c r="CN10" s="702"/>
      <c r="CO10" s="702"/>
      <c r="CP10" s="702"/>
      <c r="CQ10" s="703"/>
      <c r="CR10" s="661">
        <v>12864</v>
      </c>
      <c r="CS10" s="664"/>
      <c r="CT10" s="664"/>
      <c r="CU10" s="664"/>
      <c r="CV10" s="664"/>
      <c r="CW10" s="664"/>
      <c r="CX10" s="664"/>
      <c r="CY10" s="665"/>
      <c r="CZ10" s="723">
        <v>0</v>
      </c>
      <c r="DA10" s="723"/>
      <c r="DB10" s="723"/>
      <c r="DC10" s="723"/>
      <c r="DD10" s="669" t="s">
        <v>129</v>
      </c>
      <c r="DE10" s="664"/>
      <c r="DF10" s="664"/>
      <c r="DG10" s="664"/>
      <c r="DH10" s="664"/>
      <c r="DI10" s="664"/>
      <c r="DJ10" s="664"/>
      <c r="DK10" s="664"/>
      <c r="DL10" s="664"/>
      <c r="DM10" s="664"/>
      <c r="DN10" s="664"/>
      <c r="DO10" s="664"/>
      <c r="DP10" s="665"/>
      <c r="DQ10" s="669">
        <v>12864</v>
      </c>
      <c r="DR10" s="664"/>
      <c r="DS10" s="664"/>
      <c r="DT10" s="664"/>
      <c r="DU10" s="664"/>
      <c r="DV10" s="664"/>
      <c r="DW10" s="664"/>
      <c r="DX10" s="664"/>
      <c r="DY10" s="664"/>
      <c r="DZ10" s="664"/>
      <c r="EA10" s="664"/>
      <c r="EB10" s="664"/>
      <c r="EC10" s="704"/>
    </row>
    <row r="11" spans="2:143" ht="11.25" customHeight="1">
      <c r="B11" s="658" t="s">
        <v>249</v>
      </c>
      <c r="C11" s="659"/>
      <c r="D11" s="659"/>
      <c r="E11" s="659"/>
      <c r="F11" s="659"/>
      <c r="G11" s="659"/>
      <c r="H11" s="659"/>
      <c r="I11" s="659"/>
      <c r="J11" s="659"/>
      <c r="K11" s="659"/>
      <c r="L11" s="659"/>
      <c r="M11" s="659"/>
      <c r="N11" s="659"/>
      <c r="O11" s="659"/>
      <c r="P11" s="659"/>
      <c r="Q11" s="660"/>
      <c r="R11" s="661" t="s">
        <v>129</v>
      </c>
      <c r="S11" s="664"/>
      <c r="T11" s="664"/>
      <c r="U11" s="664"/>
      <c r="V11" s="664"/>
      <c r="W11" s="664"/>
      <c r="X11" s="664"/>
      <c r="Y11" s="665"/>
      <c r="Z11" s="723" t="s">
        <v>129</v>
      </c>
      <c r="AA11" s="723"/>
      <c r="AB11" s="723"/>
      <c r="AC11" s="723"/>
      <c r="AD11" s="724" t="s">
        <v>129</v>
      </c>
      <c r="AE11" s="724"/>
      <c r="AF11" s="724"/>
      <c r="AG11" s="724"/>
      <c r="AH11" s="724"/>
      <c r="AI11" s="724"/>
      <c r="AJ11" s="724"/>
      <c r="AK11" s="724"/>
      <c r="AL11" s="666" t="s">
        <v>236</v>
      </c>
      <c r="AM11" s="667"/>
      <c r="AN11" s="667"/>
      <c r="AO11" s="725"/>
      <c r="AP11" s="658" t="s">
        <v>250</v>
      </c>
      <c r="AQ11" s="659"/>
      <c r="AR11" s="659"/>
      <c r="AS11" s="659"/>
      <c r="AT11" s="659"/>
      <c r="AU11" s="659"/>
      <c r="AV11" s="659"/>
      <c r="AW11" s="659"/>
      <c r="AX11" s="659"/>
      <c r="AY11" s="659"/>
      <c r="AZ11" s="659"/>
      <c r="BA11" s="659"/>
      <c r="BB11" s="659"/>
      <c r="BC11" s="659"/>
      <c r="BD11" s="659"/>
      <c r="BE11" s="659"/>
      <c r="BF11" s="660"/>
      <c r="BG11" s="661">
        <v>520163</v>
      </c>
      <c r="BH11" s="664"/>
      <c r="BI11" s="664"/>
      <c r="BJ11" s="664"/>
      <c r="BK11" s="664"/>
      <c r="BL11" s="664"/>
      <c r="BM11" s="664"/>
      <c r="BN11" s="665"/>
      <c r="BO11" s="723">
        <v>3.2</v>
      </c>
      <c r="BP11" s="723"/>
      <c r="BQ11" s="723"/>
      <c r="BR11" s="723"/>
      <c r="BS11" s="669">
        <v>103076</v>
      </c>
      <c r="BT11" s="664"/>
      <c r="BU11" s="664"/>
      <c r="BV11" s="664"/>
      <c r="BW11" s="664"/>
      <c r="BX11" s="664"/>
      <c r="BY11" s="664"/>
      <c r="BZ11" s="664"/>
      <c r="CA11" s="664"/>
      <c r="CB11" s="704"/>
      <c r="CD11" s="705" t="s">
        <v>251</v>
      </c>
      <c r="CE11" s="702"/>
      <c r="CF11" s="702"/>
      <c r="CG11" s="702"/>
      <c r="CH11" s="702"/>
      <c r="CI11" s="702"/>
      <c r="CJ11" s="702"/>
      <c r="CK11" s="702"/>
      <c r="CL11" s="702"/>
      <c r="CM11" s="702"/>
      <c r="CN11" s="702"/>
      <c r="CO11" s="702"/>
      <c r="CP11" s="702"/>
      <c r="CQ11" s="703"/>
      <c r="CR11" s="661">
        <v>56192</v>
      </c>
      <c r="CS11" s="664"/>
      <c r="CT11" s="664"/>
      <c r="CU11" s="664"/>
      <c r="CV11" s="664"/>
      <c r="CW11" s="664"/>
      <c r="CX11" s="664"/>
      <c r="CY11" s="665"/>
      <c r="CZ11" s="723">
        <v>0.1</v>
      </c>
      <c r="DA11" s="723"/>
      <c r="DB11" s="723"/>
      <c r="DC11" s="723"/>
      <c r="DD11" s="669" t="s">
        <v>129</v>
      </c>
      <c r="DE11" s="664"/>
      <c r="DF11" s="664"/>
      <c r="DG11" s="664"/>
      <c r="DH11" s="664"/>
      <c r="DI11" s="664"/>
      <c r="DJ11" s="664"/>
      <c r="DK11" s="664"/>
      <c r="DL11" s="664"/>
      <c r="DM11" s="664"/>
      <c r="DN11" s="664"/>
      <c r="DO11" s="664"/>
      <c r="DP11" s="665"/>
      <c r="DQ11" s="669">
        <v>53434</v>
      </c>
      <c r="DR11" s="664"/>
      <c r="DS11" s="664"/>
      <c r="DT11" s="664"/>
      <c r="DU11" s="664"/>
      <c r="DV11" s="664"/>
      <c r="DW11" s="664"/>
      <c r="DX11" s="664"/>
      <c r="DY11" s="664"/>
      <c r="DZ11" s="664"/>
      <c r="EA11" s="664"/>
      <c r="EB11" s="664"/>
      <c r="EC11" s="704"/>
    </row>
    <row r="12" spans="2:143" ht="11.25" customHeight="1">
      <c r="B12" s="658" t="s">
        <v>252</v>
      </c>
      <c r="C12" s="659"/>
      <c r="D12" s="659"/>
      <c r="E12" s="659"/>
      <c r="F12" s="659"/>
      <c r="G12" s="659"/>
      <c r="H12" s="659"/>
      <c r="I12" s="659"/>
      <c r="J12" s="659"/>
      <c r="K12" s="659"/>
      <c r="L12" s="659"/>
      <c r="M12" s="659"/>
      <c r="N12" s="659"/>
      <c r="O12" s="659"/>
      <c r="P12" s="659"/>
      <c r="Q12" s="660"/>
      <c r="R12" s="661">
        <v>1808417</v>
      </c>
      <c r="S12" s="664"/>
      <c r="T12" s="664"/>
      <c r="U12" s="664"/>
      <c r="V12" s="664"/>
      <c r="W12" s="664"/>
      <c r="X12" s="664"/>
      <c r="Y12" s="665"/>
      <c r="Z12" s="723">
        <v>4.3</v>
      </c>
      <c r="AA12" s="723"/>
      <c r="AB12" s="723"/>
      <c r="AC12" s="723"/>
      <c r="AD12" s="724">
        <v>1808417</v>
      </c>
      <c r="AE12" s="724"/>
      <c r="AF12" s="724"/>
      <c r="AG12" s="724"/>
      <c r="AH12" s="724"/>
      <c r="AI12" s="724"/>
      <c r="AJ12" s="724"/>
      <c r="AK12" s="724"/>
      <c r="AL12" s="666">
        <v>8.6</v>
      </c>
      <c r="AM12" s="667"/>
      <c r="AN12" s="667"/>
      <c r="AO12" s="725"/>
      <c r="AP12" s="658" t="s">
        <v>253</v>
      </c>
      <c r="AQ12" s="659"/>
      <c r="AR12" s="659"/>
      <c r="AS12" s="659"/>
      <c r="AT12" s="659"/>
      <c r="AU12" s="659"/>
      <c r="AV12" s="659"/>
      <c r="AW12" s="659"/>
      <c r="AX12" s="659"/>
      <c r="AY12" s="659"/>
      <c r="AZ12" s="659"/>
      <c r="BA12" s="659"/>
      <c r="BB12" s="659"/>
      <c r="BC12" s="659"/>
      <c r="BD12" s="659"/>
      <c r="BE12" s="659"/>
      <c r="BF12" s="660"/>
      <c r="BG12" s="661">
        <v>6692899</v>
      </c>
      <c r="BH12" s="664"/>
      <c r="BI12" s="664"/>
      <c r="BJ12" s="664"/>
      <c r="BK12" s="664"/>
      <c r="BL12" s="664"/>
      <c r="BM12" s="664"/>
      <c r="BN12" s="665"/>
      <c r="BO12" s="723">
        <v>40.700000000000003</v>
      </c>
      <c r="BP12" s="723"/>
      <c r="BQ12" s="723"/>
      <c r="BR12" s="723"/>
      <c r="BS12" s="669" t="s">
        <v>129</v>
      </c>
      <c r="BT12" s="664"/>
      <c r="BU12" s="664"/>
      <c r="BV12" s="664"/>
      <c r="BW12" s="664"/>
      <c r="BX12" s="664"/>
      <c r="BY12" s="664"/>
      <c r="BZ12" s="664"/>
      <c r="CA12" s="664"/>
      <c r="CB12" s="704"/>
      <c r="CD12" s="705" t="s">
        <v>254</v>
      </c>
      <c r="CE12" s="702"/>
      <c r="CF12" s="702"/>
      <c r="CG12" s="702"/>
      <c r="CH12" s="702"/>
      <c r="CI12" s="702"/>
      <c r="CJ12" s="702"/>
      <c r="CK12" s="702"/>
      <c r="CL12" s="702"/>
      <c r="CM12" s="702"/>
      <c r="CN12" s="702"/>
      <c r="CO12" s="702"/>
      <c r="CP12" s="702"/>
      <c r="CQ12" s="703"/>
      <c r="CR12" s="661">
        <v>115399</v>
      </c>
      <c r="CS12" s="664"/>
      <c r="CT12" s="664"/>
      <c r="CU12" s="664"/>
      <c r="CV12" s="664"/>
      <c r="CW12" s="664"/>
      <c r="CX12" s="664"/>
      <c r="CY12" s="665"/>
      <c r="CZ12" s="723">
        <v>0.3</v>
      </c>
      <c r="DA12" s="723"/>
      <c r="DB12" s="723"/>
      <c r="DC12" s="723"/>
      <c r="DD12" s="669" t="s">
        <v>236</v>
      </c>
      <c r="DE12" s="664"/>
      <c r="DF12" s="664"/>
      <c r="DG12" s="664"/>
      <c r="DH12" s="664"/>
      <c r="DI12" s="664"/>
      <c r="DJ12" s="664"/>
      <c r="DK12" s="664"/>
      <c r="DL12" s="664"/>
      <c r="DM12" s="664"/>
      <c r="DN12" s="664"/>
      <c r="DO12" s="664"/>
      <c r="DP12" s="665"/>
      <c r="DQ12" s="669">
        <v>113105</v>
      </c>
      <c r="DR12" s="664"/>
      <c r="DS12" s="664"/>
      <c r="DT12" s="664"/>
      <c r="DU12" s="664"/>
      <c r="DV12" s="664"/>
      <c r="DW12" s="664"/>
      <c r="DX12" s="664"/>
      <c r="DY12" s="664"/>
      <c r="DZ12" s="664"/>
      <c r="EA12" s="664"/>
      <c r="EB12" s="664"/>
      <c r="EC12" s="704"/>
    </row>
    <row r="13" spans="2:143" ht="11.25" customHeight="1">
      <c r="B13" s="658" t="s">
        <v>255</v>
      </c>
      <c r="C13" s="659"/>
      <c r="D13" s="659"/>
      <c r="E13" s="659"/>
      <c r="F13" s="659"/>
      <c r="G13" s="659"/>
      <c r="H13" s="659"/>
      <c r="I13" s="659"/>
      <c r="J13" s="659"/>
      <c r="K13" s="659"/>
      <c r="L13" s="659"/>
      <c r="M13" s="659"/>
      <c r="N13" s="659"/>
      <c r="O13" s="659"/>
      <c r="P13" s="659"/>
      <c r="Q13" s="660"/>
      <c r="R13" s="661" t="s">
        <v>236</v>
      </c>
      <c r="S13" s="664"/>
      <c r="T13" s="664"/>
      <c r="U13" s="664"/>
      <c r="V13" s="664"/>
      <c r="W13" s="664"/>
      <c r="X13" s="664"/>
      <c r="Y13" s="665"/>
      <c r="Z13" s="723" t="s">
        <v>129</v>
      </c>
      <c r="AA13" s="723"/>
      <c r="AB13" s="723"/>
      <c r="AC13" s="723"/>
      <c r="AD13" s="724" t="s">
        <v>129</v>
      </c>
      <c r="AE13" s="724"/>
      <c r="AF13" s="724"/>
      <c r="AG13" s="724"/>
      <c r="AH13" s="724"/>
      <c r="AI13" s="724"/>
      <c r="AJ13" s="724"/>
      <c r="AK13" s="724"/>
      <c r="AL13" s="666" t="s">
        <v>236</v>
      </c>
      <c r="AM13" s="667"/>
      <c r="AN13" s="667"/>
      <c r="AO13" s="725"/>
      <c r="AP13" s="658" t="s">
        <v>256</v>
      </c>
      <c r="AQ13" s="659"/>
      <c r="AR13" s="659"/>
      <c r="AS13" s="659"/>
      <c r="AT13" s="659"/>
      <c r="AU13" s="659"/>
      <c r="AV13" s="659"/>
      <c r="AW13" s="659"/>
      <c r="AX13" s="659"/>
      <c r="AY13" s="659"/>
      <c r="AZ13" s="659"/>
      <c r="BA13" s="659"/>
      <c r="BB13" s="659"/>
      <c r="BC13" s="659"/>
      <c r="BD13" s="659"/>
      <c r="BE13" s="659"/>
      <c r="BF13" s="660"/>
      <c r="BG13" s="661">
        <v>6671544</v>
      </c>
      <c r="BH13" s="664"/>
      <c r="BI13" s="664"/>
      <c r="BJ13" s="664"/>
      <c r="BK13" s="664"/>
      <c r="BL13" s="664"/>
      <c r="BM13" s="664"/>
      <c r="BN13" s="665"/>
      <c r="BO13" s="723">
        <v>40.6</v>
      </c>
      <c r="BP13" s="723"/>
      <c r="BQ13" s="723"/>
      <c r="BR13" s="723"/>
      <c r="BS13" s="669" t="s">
        <v>129</v>
      </c>
      <c r="BT13" s="664"/>
      <c r="BU13" s="664"/>
      <c r="BV13" s="664"/>
      <c r="BW13" s="664"/>
      <c r="BX13" s="664"/>
      <c r="BY13" s="664"/>
      <c r="BZ13" s="664"/>
      <c r="CA13" s="664"/>
      <c r="CB13" s="704"/>
      <c r="CD13" s="705" t="s">
        <v>257</v>
      </c>
      <c r="CE13" s="702"/>
      <c r="CF13" s="702"/>
      <c r="CG13" s="702"/>
      <c r="CH13" s="702"/>
      <c r="CI13" s="702"/>
      <c r="CJ13" s="702"/>
      <c r="CK13" s="702"/>
      <c r="CL13" s="702"/>
      <c r="CM13" s="702"/>
      <c r="CN13" s="702"/>
      <c r="CO13" s="702"/>
      <c r="CP13" s="702"/>
      <c r="CQ13" s="703"/>
      <c r="CR13" s="661">
        <v>3439363</v>
      </c>
      <c r="CS13" s="664"/>
      <c r="CT13" s="664"/>
      <c r="CU13" s="664"/>
      <c r="CV13" s="664"/>
      <c r="CW13" s="664"/>
      <c r="CX13" s="664"/>
      <c r="CY13" s="665"/>
      <c r="CZ13" s="723">
        <v>8.5</v>
      </c>
      <c r="DA13" s="723"/>
      <c r="DB13" s="723"/>
      <c r="DC13" s="723"/>
      <c r="DD13" s="669">
        <v>1429957</v>
      </c>
      <c r="DE13" s="664"/>
      <c r="DF13" s="664"/>
      <c r="DG13" s="664"/>
      <c r="DH13" s="664"/>
      <c r="DI13" s="664"/>
      <c r="DJ13" s="664"/>
      <c r="DK13" s="664"/>
      <c r="DL13" s="664"/>
      <c r="DM13" s="664"/>
      <c r="DN13" s="664"/>
      <c r="DO13" s="664"/>
      <c r="DP13" s="665"/>
      <c r="DQ13" s="669">
        <v>2326268</v>
      </c>
      <c r="DR13" s="664"/>
      <c r="DS13" s="664"/>
      <c r="DT13" s="664"/>
      <c r="DU13" s="664"/>
      <c r="DV13" s="664"/>
      <c r="DW13" s="664"/>
      <c r="DX13" s="664"/>
      <c r="DY13" s="664"/>
      <c r="DZ13" s="664"/>
      <c r="EA13" s="664"/>
      <c r="EB13" s="664"/>
      <c r="EC13" s="704"/>
    </row>
    <row r="14" spans="2:143" ht="11.25" customHeight="1">
      <c r="B14" s="658" t="s">
        <v>258</v>
      </c>
      <c r="C14" s="659"/>
      <c r="D14" s="659"/>
      <c r="E14" s="659"/>
      <c r="F14" s="659"/>
      <c r="G14" s="659"/>
      <c r="H14" s="659"/>
      <c r="I14" s="659"/>
      <c r="J14" s="659"/>
      <c r="K14" s="659"/>
      <c r="L14" s="659"/>
      <c r="M14" s="659"/>
      <c r="N14" s="659"/>
      <c r="O14" s="659"/>
      <c r="P14" s="659"/>
      <c r="Q14" s="660"/>
      <c r="R14" s="661" t="s">
        <v>129</v>
      </c>
      <c r="S14" s="664"/>
      <c r="T14" s="664"/>
      <c r="U14" s="664"/>
      <c r="V14" s="664"/>
      <c r="W14" s="664"/>
      <c r="X14" s="664"/>
      <c r="Y14" s="665"/>
      <c r="Z14" s="723" t="s">
        <v>129</v>
      </c>
      <c r="AA14" s="723"/>
      <c r="AB14" s="723"/>
      <c r="AC14" s="723"/>
      <c r="AD14" s="724" t="s">
        <v>129</v>
      </c>
      <c r="AE14" s="724"/>
      <c r="AF14" s="724"/>
      <c r="AG14" s="724"/>
      <c r="AH14" s="724"/>
      <c r="AI14" s="724"/>
      <c r="AJ14" s="724"/>
      <c r="AK14" s="724"/>
      <c r="AL14" s="666" t="s">
        <v>129</v>
      </c>
      <c r="AM14" s="667"/>
      <c r="AN14" s="667"/>
      <c r="AO14" s="725"/>
      <c r="AP14" s="658" t="s">
        <v>259</v>
      </c>
      <c r="AQ14" s="659"/>
      <c r="AR14" s="659"/>
      <c r="AS14" s="659"/>
      <c r="AT14" s="659"/>
      <c r="AU14" s="659"/>
      <c r="AV14" s="659"/>
      <c r="AW14" s="659"/>
      <c r="AX14" s="659"/>
      <c r="AY14" s="659"/>
      <c r="AZ14" s="659"/>
      <c r="BA14" s="659"/>
      <c r="BB14" s="659"/>
      <c r="BC14" s="659"/>
      <c r="BD14" s="659"/>
      <c r="BE14" s="659"/>
      <c r="BF14" s="660"/>
      <c r="BG14" s="661">
        <v>131832</v>
      </c>
      <c r="BH14" s="664"/>
      <c r="BI14" s="664"/>
      <c r="BJ14" s="664"/>
      <c r="BK14" s="664"/>
      <c r="BL14" s="664"/>
      <c r="BM14" s="664"/>
      <c r="BN14" s="665"/>
      <c r="BO14" s="723">
        <v>0.8</v>
      </c>
      <c r="BP14" s="723"/>
      <c r="BQ14" s="723"/>
      <c r="BR14" s="723"/>
      <c r="BS14" s="669" t="s">
        <v>129</v>
      </c>
      <c r="BT14" s="664"/>
      <c r="BU14" s="664"/>
      <c r="BV14" s="664"/>
      <c r="BW14" s="664"/>
      <c r="BX14" s="664"/>
      <c r="BY14" s="664"/>
      <c r="BZ14" s="664"/>
      <c r="CA14" s="664"/>
      <c r="CB14" s="704"/>
      <c r="CD14" s="705" t="s">
        <v>260</v>
      </c>
      <c r="CE14" s="702"/>
      <c r="CF14" s="702"/>
      <c r="CG14" s="702"/>
      <c r="CH14" s="702"/>
      <c r="CI14" s="702"/>
      <c r="CJ14" s="702"/>
      <c r="CK14" s="702"/>
      <c r="CL14" s="702"/>
      <c r="CM14" s="702"/>
      <c r="CN14" s="702"/>
      <c r="CO14" s="702"/>
      <c r="CP14" s="702"/>
      <c r="CQ14" s="703"/>
      <c r="CR14" s="661">
        <v>1417431</v>
      </c>
      <c r="CS14" s="664"/>
      <c r="CT14" s="664"/>
      <c r="CU14" s="664"/>
      <c r="CV14" s="664"/>
      <c r="CW14" s="664"/>
      <c r="CX14" s="664"/>
      <c r="CY14" s="665"/>
      <c r="CZ14" s="723">
        <v>3.5</v>
      </c>
      <c r="DA14" s="723"/>
      <c r="DB14" s="723"/>
      <c r="DC14" s="723"/>
      <c r="DD14" s="669">
        <v>98898</v>
      </c>
      <c r="DE14" s="664"/>
      <c r="DF14" s="664"/>
      <c r="DG14" s="664"/>
      <c r="DH14" s="664"/>
      <c r="DI14" s="664"/>
      <c r="DJ14" s="664"/>
      <c r="DK14" s="664"/>
      <c r="DL14" s="664"/>
      <c r="DM14" s="664"/>
      <c r="DN14" s="664"/>
      <c r="DO14" s="664"/>
      <c r="DP14" s="665"/>
      <c r="DQ14" s="669">
        <v>1332614</v>
      </c>
      <c r="DR14" s="664"/>
      <c r="DS14" s="664"/>
      <c r="DT14" s="664"/>
      <c r="DU14" s="664"/>
      <c r="DV14" s="664"/>
      <c r="DW14" s="664"/>
      <c r="DX14" s="664"/>
      <c r="DY14" s="664"/>
      <c r="DZ14" s="664"/>
      <c r="EA14" s="664"/>
      <c r="EB14" s="664"/>
      <c r="EC14" s="704"/>
    </row>
    <row r="15" spans="2:143" ht="11.25" customHeight="1">
      <c r="B15" s="658" t="s">
        <v>261</v>
      </c>
      <c r="C15" s="659"/>
      <c r="D15" s="659"/>
      <c r="E15" s="659"/>
      <c r="F15" s="659"/>
      <c r="G15" s="659"/>
      <c r="H15" s="659"/>
      <c r="I15" s="659"/>
      <c r="J15" s="659"/>
      <c r="K15" s="659"/>
      <c r="L15" s="659"/>
      <c r="M15" s="659"/>
      <c r="N15" s="659"/>
      <c r="O15" s="659"/>
      <c r="P15" s="659"/>
      <c r="Q15" s="660"/>
      <c r="R15" s="661">
        <v>78198</v>
      </c>
      <c r="S15" s="664"/>
      <c r="T15" s="664"/>
      <c r="U15" s="664"/>
      <c r="V15" s="664"/>
      <c r="W15" s="664"/>
      <c r="X15" s="664"/>
      <c r="Y15" s="665"/>
      <c r="Z15" s="723">
        <v>0.2</v>
      </c>
      <c r="AA15" s="723"/>
      <c r="AB15" s="723"/>
      <c r="AC15" s="723"/>
      <c r="AD15" s="724">
        <v>78198</v>
      </c>
      <c r="AE15" s="724"/>
      <c r="AF15" s="724"/>
      <c r="AG15" s="724"/>
      <c r="AH15" s="724"/>
      <c r="AI15" s="724"/>
      <c r="AJ15" s="724"/>
      <c r="AK15" s="724"/>
      <c r="AL15" s="666">
        <v>0.4</v>
      </c>
      <c r="AM15" s="667"/>
      <c r="AN15" s="667"/>
      <c r="AO15" s="725"/>
      <c r="AP15" s="658" t="s">
        <v>262</v>
      </c>
      <c r="AQ15" s="659"/>
      <c r="AR15" s="659"/>
      <c r="AS15" s="659"/>
      <c r="AT15" s="659"/>
      <c r="AU15" s="659"/>
      <c r="AV15" s="659"/>
      <c r="AW15" s="659"/>
      <c r="AX15" s="659"/>
      <c r="AY15" s="659"/>
      <c r="AZ15" s="659"/>
      <c r="BA15" s="659"/>
      <c r="BB15" s="659"/>
      <c r="BC15" s="659"/>
      <c r="BD15" s="659"/>
      <c r="BE15" s="659"/>
      <c r="BF15" s="660"/>
      <c r="BG15" s="661">
        <v>544201</v>
      </c>
      <c r="BH15" s="664"/>
      <c r="BI15" s="664"/>
      <c r="BJ15" s="664"/>
      <c r="BK15" s="664"/>
      <c r="BL15" s="664"/>
      <c r="BM15" s="664"/>
      <c r="BN15" s="665"/>
      <c r="BO15" s="723">
        <v>3.3</v>
      </c>
      <c r="BP15" s="723"/>
      <c r="BQ15" s="723"/>
      <c r="BR15" s="723"/>
      <c r="BS15" s="669" t="s">
        <v>129</v>
      </c>
      <c r="BT15" s="664"/>
      <c r="BU15" s="664"/>
      <c r="BV15" s="664"/>
      <c r="BW15" s="664"/>
      <c r="BX15" s="664"/>
      <c r="BY15" s="664"/>
      <c r="BZ15" s="664"/>
      <c r="CA15" s="664"/>
      <c r="CB15" s="704"/>
      <c r="CD15" s="705" t="s">
        <v>263</v>
      </c>
      <c r="CE15" s="702"/>
      <c r="CF15" s="702"/>
      <c r="CG15" s="702"/>
      <c r="CH15" s="702"/>
      <c r="CI15" s="702"/>
      <c r="CJ15" s="702"/>
      <c r="CK15" s="702"/>
      <c r="CL15" s="702"/>
      <c r="CM15" s="702"/>
      <c r="CN15" s="702"/>
      <c r="CO15" s="702"/>
      <c r="CP15" s="702"/>
      <c r="CQ15" s="703"/>
      <c r="CR15" s="661">
        <v>5237307</v>
      </c>
      <c r="CS15" s="664"/>
      <c r="CT15" s="664"/>
      <c r="CU15" s="664"/>
      <c r="CV15" s="664"/>
      <c r="CW15" s="664"/>
      <c r="CX15" s="664"/>
      <c r="CY15" s="665"/>
      <c r="CZ15" s="723">
        <v>13</v>
      </c>
      <c r="DA15" s="723"/>
      <c r="DB15" s="723"/>
      <c r="DC15" s="723"/>
      <c r="DD15" s="669">
        <v>1750520</v>
      </c>
      <c r="DE15" s="664"/>
      <c r="DF15" s="664"/>
      <c r="DG15" s="664"/>
      <c r="DH15" s="664"/>
      <c r="DI15" s="664"/>
      <c r="DJ15" s="664"/>
      <c r="DK15" s="664"/>
      <c r="DL15" s="664"/>
      <c r="DM15" s="664"/>
      <c r="DN15" s="664"/>
      <c r="DO15" s="664"/>
      <c r="DP15" s="665"/>
      <c r="DQ15" s="669">
        <v>3153561</v>
      </c>
      <c r="DR15" s="664"/>
      <c r="DS15" s="664"/>
      <c r="DT15" s="664"/>
      <c r="DU15" s="664"/>
      <c r="DV15" s="664"/>
      <c r="DW15" s="664"/>
      <c r="DX15" s="664"/>
      <c r="DY15" s="664"/>
      <c r="DZ15" s="664"/>
      <c r="EA15" s="664"/>
      <c r="EB15" s="664"/>
      <c r="EC15" s="704"/>
    </row>
    <row r="16" spans="2:143" ht="11.25" customHeight="1">
      <c r="B16" s="658" t="s">
        <v>264</v>
      </c>
      <c r="C16" s="659"/>
      <c r="D16" s="659"/>
      <c r="E16" s="659"/>
      <c r="F16" s="659"/>
      <c r="G16" s="659"/>
      <c r="H16" s="659"/>
      <c r="I16" s="659"/>
      <c r="J16" s="659"/>
      <c r="K16" s="659"/>
      <c r="L16" s="659"/>
      <c r="M16" s="659"/>
      <c r="N16" s="659"/>
      <c r="O16" s="659"/>
      <c r="P16" s="659"/>
      <c r="Q16" s="660"/>
      <c r="R16" s="661" t="s">
        <v>236</v>
      </c>
      <c r="S16" s="664"/>
      <c r="T16" s="664"/>
      <c r="U16" s="664"/>
      <c r="V16" s="664"/>
      <c r="W16" s="664"/>
      <c r="X16" s="664"/>
      <c r="Y16" s="665"/>
      <c r="Z16" s="723" t="s">
        <v>236</v>
      </c>
      <c r="AA16" s="723"/>
      <c r="AB16" s="723"/>
      <c r="AC16" s="723"/>
      <c r="AD16" s="724" t="s">
        <v>236</v>
      </c>
      <c r="AE16" s="724"/>
      <c r="AF16" s="724"/>
      <c r="AG16" s="724"/>
      <c r="AH16" s="724"/>
      <c r="AI16" s="724"/>
      <c r="AJ16" s="724"/>
      <c r="AK16" s="724"/>
      <c r="AL16" s="666" t="s">
        <v>236</v>
      </c>
      <c r="AM16" s="667"/>
      <c r="AN16" s="667"/>
      <c r="AO16" s="725"/>
      <c r="AP16" s="658" t="s">
        <v>265</v>
      </c>
      <c r="AQ16" s="659"/>
      <c r="AR16" s="659"/>
      <c r="AS16" s="659"/>
      <c r="AT16" s="659"/>
      <c r="AU16" s="659"/>
      <c r="AV16" s="659"/>
      <c r="AW16" s="659"/>
      <c r="AX16" s="659"/>
      <c r="AY16" s="659"/>
      <c r="AZ16" s="659"/>
      <c r="BA16" s="659"/>
      <c r="BB16" s="659"/>
      <c r="BC16" s="659"/>
      <c r="BD16" s="659"/>
      <c r="BE16" s="659"/>
      <c r="BF16" s="660"/>
      <c r="BG16" s="661" t="s">
        <v>236</v>
      </c>
      <c r="BH16" s="664"/>
      <c r="BI16" s="664"/>
      <c r="BJ16" s="664"/>
      <c r="BK16" s="664"/>
      <c r="BL16" s="664"/>
      <c r="BM16" s="664"/>
      <c r="BN16" s="665"/>
      <c r="BO16" s="723" t="s">
        <v>236</v>
      </c>
      <c r="BP16" s="723"/>
      <c r="BQ16" s="723"/>
      <c r="BR16" s="723"/>
      <c r="BS16" s="669" t="s">
        <v>236</v>
      </c>
      <c r="BT16" s="664"/>
      <c r="BU16" s="664"/>
      <c r="BV16" s="664"/>
      <c r="BW16" s="664"/>
      <c r="BX16" s="664"/>
      <c r="BY16" s="664"/>
      <c r="BZ16" s="664"/>
      <c r="CA16" s="664"/>
      <c r="CB16" s="704"/>
      <c r="CD16" s="705" t="s">
        <v>266</v>
      </c>
      <c r="CE16" s="702"/>
      <c r="CF16" s="702"/>
      <c r="CG16" s="702"/>
      <c r="CH16" s="702"/>
      <c r="CI16" s="702"/>
      <c r="CJ16" s="702"/>
      <c r="CK16" s="702"/>
      <c r="CL16" s="702"/>
      <c r="CM16" s="702"/>
      <c r="CN16" s="702"/>
      <c r="CO16" s="702"/>
      <c r="CP16" s="702"/>
      <c r="CQ16" s="703"/>
      <c r="CR16" s="661">
        <v>56762</v>
      </c>
      <c r="CS16" s="664"/>
      <c r="CT16" s="664"/>
      <c r="CU16" s="664"/>
      <c r="CV16" s="664"/>
      <c r="CW16" s="664"/>
      <c r="CX16" s="664"/>
      <c r="CY16" s="665"/>
      <c r="CZ16" s="723">
        <v>0.1</v>
      </c>
      <c r="DA16" s="723"/>
      <c r="DB16" s="723"/>
      <c r="DC16" s="723"/>
      <c r="DD16" s="669" t="s">
        <v>129</v>
      </c>
      <c r="DE16" s="664"/>
      <c r="DF16" s="664"/>
      <c r="DG16" s="664"/>
      <c r="DH16" s="664"/>
      <c r="DI16" s="664"/>
      <c r="DJ16" s="664"/>
      <c r="DK16" s="664"/>
      <c r="DL16" s="664"/>
      <c r="DM16" s="664"/>
      <c r="DN16" s="664"/>
      <c r="DO16" s="664"/>
      <c r="DP16" s="665"/>
      <c r="DQ16" s="669">
        <v>31427</v>
      </c>
      <c r="DR16" s="664"/>
      <c r="DS16" s="664"/>
      <c r="DT16" s="664"/>
      <c r="DU16" s="664"/>
      <c r="DV16" s="664"/>
      <c r="DW16" s="664"/>
      <c r="DX16" s="664"/>
      <c r="DY16" s="664"/>
      <c r="DZ16" s="664"/>
      <c r="EA16" s="664"/>
      <c r="EB16" s="664"/>
      <c r="EC16" s="704"/>
    </row>
    <row r="17" spans="2:133" ht="11.25" customHeight="1">
      <c r="B17" s="658" t="s">
        <v>267</v>
      </c>
      <c r="C17" s="659"/>
      <c r="D17" s="659"/>
      <c r="E17" s="659"/>
      <c r="F17" s="659"/>
      <c r="G17" s="659"/>
      <c r="H17" s="659"/>
      <c r="I17" s="659"/>
      <c r="J17" s="659"/>
      <c r="K17" s="659"/>
      <c r="L17" s="659"/>
      <c r="M17" s="659"/>
      <c r="N17" s="659"/>
      <c r="O17" s="659"/>
      <c r="P17" s="659"/>
      <c r="Q17" s="660"/>
      <c r="R17" s="661">
        <v>129184</v>
      </c>
      <c r="S17" s="664"/>
      <c r="T17" s="664"/>
      <c r="U17" s="664"/>
      <c r="V17" s="664"/>
      <c r="W17" s="664"/>
      <c r="X17" s="664"/>
      <c r="Y17" s="665"/>
      <c r="Z17" s="723">
        <v>0.3</v>
      </c>
      <c r="AA17" s="723"/>
      <c r="AB17" s="723"/>
      <c r="AC17" s="723"/>
      <c r="AD17" s="724">
        <v>129184</v>
      </c>
      <c r="AE17" s="724"/>
      <c r="AF17" s="724"/>
      <c r="AG17" s="724"/>
      <c r="AH17" s="724"/>
      <c r="AI17" s="724"/>
      <c r="AJ17" s="724"/>
      <c r="AK17" s="724"/>
      <c r="AL17" s="666">
        <v>0.6</v>
      </c>
      <c r="AM17" s="667"/>
      <c r="AN17" s="667"/>
      <c r="AO17" s="725"/>
      <c r="AP17" s="658" t="s">
        <v>268</v>
      </c>
      <c r="AQ17" s="659"/>
      <c r="AR17" s="659"/>
      <c r="AS17" s="659"/>
      <c r="AT17" s="659"/>
      <c r="AU17" s="659"/>
      <c r="AV17" s="659"/>
      <c r="AW17" s="659"/>
      <c r="AX17" s="659"/>
      <c r="AY17" s="659"/>
      <c r="AZ17" s="659"/>
      <c r="BA17" s="659"/>
      <c r="BB17" s="659"/>
      <c r="BC17" s="659"/>
      <c r="BD17" s="659"/>
      <c r="BE17" s="659"/>
      <c r="BF17" s="660"/>
      <c r="BG17" s="661" t="s">
        <v>129</v>
      </c>
      <c r="BH17" s="664"/>
      <c r="BI17" s="664"/>
      <c r="BJ17" s="664"/>
      <c r="BK17" s="664"/>
      <c r="BL17" s="664"/>
      <c r="BM17" s="664"/>
      <c r="BN17" s="665"/>
      <c r="BO17" s="723" t="s">
        <v>129</v>
      </c>
      <c r="BP17" s="723"/>
      <c r="BQ17" s="723"/>
      <c r="BR17" s="723"/>
      <c r="BS17" s="669" t="s">
        <v>129</v>
      </c>
      <c r="BT17" s="664"/>
      <c r="BU17" s="664"/>
      <c r="BV17" s="664"/>
      <c r="BW17" s="664"/>
      <c r="BX17" s="664"/>
      <c r="BY17" s="664"/>
      <c r="BZ17" s="664"/>
      <c r="CA17" s="664"/>
      <c r="CB17" s="704"/>
      <c r="CD17" s="705" t="s">
        <v>269</v>
      </c>
      <c r="CE17" s="702"/>
      <c r="CF17" s="702"/>
      <c r="CG17" s="702"/>
      <c r="CH17" s="702"/>
      <c r="CI17" s="702"/>
      <c r="CJ17" s="702"/>
      <c r="CK17" s="702"/>
      <c r="CL17" s="702"/>
      <c r="CM17" s="702"/>
      <c r="CN17" s="702"/>
      <c r="CO17" s="702"/>
      <c r="CP17" s="702"/>
      <c r="CQ17" s="703"/>
      <c r="CR17" s="661">
        <v>3849768</v>
      </c>
      <c r="CS17" s="664"/>
      <c r="CT17" s="664"/>
      <c r="CU17" s="664"/>
      <c r="CV17" s="664"/>
      <c r="CW17" s="664"/>
      <c r="CX17" s="664"/>
      <c r="CY17" s="665"/>
      <c r="CZ17" s="723">
        <v>9.5</v>
      </c>
      <c r="DA17" s="723"/>
      <c r="DB17" s="723"/>
      <c r="DC17" s="723"/>
      <c r="DD17" s="669" t="s">
        <v>129</v>
      </c>
      <c r="DE17" s="664"/>
      <c r="DF17" s="664"/>
      <c r="DG17" s="664"/>
      <c r="DH17" s="664"/>
      <c r="DI17" s="664"/>
      <c r="DJ17" s="664"/>
      <c r="DK17" s="664"/>
      <c r="DL17" s="664"/>
      <c r="DM17" s="664"/>
      <c r="DN17" s="664"/>
      <c r="DO17" s="664"/>
      <c r="DP17" s="665"/>
      <c r="DQ17" s="669">
        <v>3849768</v>
      </c>
      <c r="DR17" s="664"/>
      <c r="DS17" s="664"/>
      <c r="DT17" s="664"/>
      <c r="DU17" s="664"/>
      <c r="DV17" s="664"/>
      <c r="DW17" s="664"/>
      <c r="DX17" s="664"/>
      <c r="DY17" s="664"/>
      <c r="DZ17" s="664"/>
      <c r="EA17" s="664"/>
      <c r="EB17" s="664"/>
      <c r="EC17" s="704"/>
    </row>
    <row r="18" spans="2:133" ht="11.25" customHeight="1">
      <c r="B18" s="658" t="s">
        <v>270</v>
      </c>
      <c r="C18" s="659"/>
      <c r="D18" s="659"/>
      <c r="E18" s="659"/>
      <c r="F18" s="659"/>
      <c r="G18" s="659"/>
      <c r="H18" s="659"/>
      <c r="I18" s="659"/>
      <c r="J18" s="659"/>
      <c r="K18" s="659"/>
      <c r="L18" s="659"/>
      <c r="M18" s="659"/>
      <c r="N18" s="659"/>
      <c r="O18" s="659"/>
      <c r="P18" s="659"/>
      <c r="Q18" s="660"/>
      <c r="R18" s="661">
        <v>3696970</v>
      </c>
      <c r="S18" s="664"/>
      <c r="T18" s="664"/>
      <c r="U18" s="664"/>
      <c r="V18" s="664"/>
      <c r="W18" s="664"/>
      <c r="X18" s="664"/>
      <c r="Y18" s="665"/>
      <c r="Z18" s="723">
        <v>8.8000000000000007</v>
      </c>
      <c r="AA18" s="723"/>
      <c r="AB18" s="723"/>
      <c r="AC18" s="723"/>
      <c r="AD18" s="724">
        <v>3352117</v>
      </c>
      <c r="AE18" s="724"/>
      <c r="AF18" s="724"/>
      <c r="AG18" s="724"/>
      <c r="AH18" s="724"/>
      <c r="AI18" s="724"/>
      <c r="AJ18" s="724"/>
      <c r="AK18" s="724"/>
      <c r="AL18" s="666">
        <v>16</v>
      </c>
      <c r="AM18" s="667"/>
      <c r="AN18" s="667"/>
      <c r="AO18" s="725"/>
      <c r="AP18" s="658" t="s">
        <v>271</v>
      </c>
      <c r="AQ18" s="659"/>
      <c r="AR18" s="659"/>
      <c r="AS18" s="659"/>
      <c r="AT18" s="659"/>
      <c r="AU18" s="659"/>
      <c r="AV18" s="659"/>
      <c r="AW18" s="659"/>
      <c r="AX18" s="659"/>
      <c r="AY18" s="659"/>
      <c r="AZ18" s="659"/>
      <c r="BA18" s="659"/>
      <c r="BB18" s="659"/>
      <c r="BC18" s="659"/>
      <c r="BD18" s="659"/>
      <c r="BE18" s="659"/>
      <c r="BF18" s="660"/>
      <c r="BG18" s="661" t="s">
        <v>129</v>
      </c>
      <c r="BH18" s="664"/>
      <c r="BI18" s="664"/>
      <c r="BJ18" s="664"/>
      <c r="BK18" s="664"/>
      <c r="BL18" s="664"/>
      <c r="BM18" s="664"/>
      <c r="BN18" s="665"/>
      <c r="BO18" s="723" t="s">
        <v>129</v>
      </c>
      <c r="BP18" s="723"/>
      <c r="BQ18" s="723"/>
      <c r="BR18" s="723"/>
      <c r="BS18" s="669" t="s">
        <v>236</v>
      </c>
      <c r="BT18" s="664"/>
      <c r="BU18" s="664"/>
      <c r="BV18" s="664"/>
      <c r="BW18" s="664"/>
      <c r="BX18" s="664"/>
      <c r="BY18" s="664"/>
      <c r="BZ18" s="664"/>
      <c r="CA18" s="664"/>
      <c r="CB18" s="704"/>
      <c r="CD18" s="705" t="s">
        <v>272</v>
      </c>
      <c r="CE18" s="702"/>
      <c r="CF18" s="702"/>
      <c r="CG18" s="702"/>
      <c r="CH18" s="702"/>
      <c r="CI18" s="702"/>
      <c r="CJ18" s="702"/>
      <c r="CK18" s="702"/>
      <c r="CL18" s="702"/>
      <c r="CM18" s="702"/>
      <c r="CN18" s="702"/>
      <c r="CO18" s="702"/>
      <c r="CP18" s="702"/>
      <c r="CQ18" s="703"/>
      <c r="CR18" s="661" t="s">
        <v>236</v>
      </c>
      <c r="CS18" s="664"/>
      <c r="CT18" s="664"/>
      <c r="CU18" s="664"/>
      <c r="CV18" s="664"/>
      <c r="CW18" s="664"/>
      <c r="CX18" s="664"/>
      <c r="CY18" s="665"/>
      <c r="CZ18" s="723" t="s">
        <v>129</v>
      </c>
      <c r="DA18" s="723"/>
      <c r="DB18" s="723"/>
      <c r="DC18" s="723"/>
      <c r="DD18" s="669" t="s">
        <v>129</v>
      </c>
      <c r="DE18" s="664"/>
      <c r="DF18" s="664"/>
      <c r="DG18" s="664"/>
      <c r="DH18" s="664"/>
      <c r="DI18" s="664"/>
      <c r="DJ18" s="664"/>
      <c r="DK18" s="664"/>
      <c r="DL18" s="664"/>
      <c r="DM18" s="664"/>
      <c r="DN18" s="664"/>
      <c r="DO18" s="664"/>
      <c r="DP18" s="665"/>
      <c r="DQ18" s="669" t="s">
        <v>129</v>
      </c>
      <c r="DR18" s="664"/>
      <c r="DS18" s="664"/>
      <c r="DT18" s="664"/>
      <c r="DU18" s="664"/>
      <c r="DV18" s="664"/>
      <c r="DW18" s="664"/>
      <c r="DX18" s="664"/>
      <c r="DY18" s="664"/>
      <c r="DZ18" s="664"/>
      <c r="EA18" s="664"/>
      <c r="EB18" s="664"/>
      <c r="EC18" s="704"/>
    </row>
    <row r="19" spans="2:133" ht="11.25" customHeight="1">
      <c r="B19" s="658" t="s">
        <v>273</v>
      </c>
      <c r="C19" s="659"/>
      <c r="D19" s="659"/>
      <c r="E19" s="659"/>
      <c r="F19" s="659"/>
      <c r="G19" s="659"/>
      <c r="H19" s="659"/>
      <c r="I19" s="659"/>
      <c r="J19" s="659"/>
      <c r="K19" s="659"/>
      <c r="L19" s="659"/>
      <c r="M19" s="659"/>
      <c r="N19" s="659"/>
      <c r="O19" s="659"/>
      <c r="P19" s="659"/>
      <c r="Q19" s="660"/>
      <c r="R19" s="661">
        <v>3352117</v>
      </c>
      <c r="S19" s="664"/>
      <c r="T19" s="664"/>
      <c r="U19" s="664"/>
      <c r="V19" s="664"/>
      <c r="W19" s="664"/>
      <c r="X19" s="664"/>
      <c r="Y19" s="665"/>
      <c r="Z19" s="723">
        <v>8</v>
      </c>
      <c r="AA19" s="723"/>
      <c r="AB19" s="723"/>
      <c r="AC19" s="723"/>
      <c r="AD19" s="724">
        <v>3352117</v>
      </c>
      <c r="AE19" s="724"/>
      <c r="AF19" s="724"/>
      <c r="AG19" s="724"/>
      <c r="AH19" s="724"/>
      <c r="AI19" s="724"/>
      <c r="AJ19" s="724"/>
      <c r="AK19" s="724"/>
      <c r="AL19" s="666">
        <v>16</v>
      </c>
      <c r="AM19" s="667"/>
      <c r="AN19" s="667"/>
      <c r="AO19" s="725"/>
      <c r="AP19" s="658" t="s">
        <v>274</v>
      </c>
      <c r="AQ19" s="659"/>
      <c r="AR19" s="659"/>
      <c r="AS19" s="659"/>
      <c r="AT19" s="659"/>
      <c r="AU19" s="659"/>
      <c r="AV19" s="659"/>
      <c r="AW19" s="659"/>
      <c r="AX19" s="659"/>
      <c r="AY19" s="659"/>
      <c r="AZ19" s="659"/>
      <c r="BA19" s="659"/>
      <c r="BB19" s="659"/>
      <c r="BC19" s="659"/>
      <c r="BD19" s="659"/>
      <c r="BE19" s="659"/>
      <c r="BF19" s="660"/>
      <c r="BG19" s="661">
        <v>1184086</v>
      </c>
      <c r="BH19" s="664"/>
      <c r="BI19" s="664"/>
      <c r="BJ19" s="664"/>
      <c r="BK19" s="664"/>
      <c r="BL19" s="664"/>
      <c r="BM19" s="664"/>
      <c r="BN19" s="665"/>
      <c r="BO19" s="723">
        <v>7.2</v>
      </c>
      <c r="BP19" s="723"/>
      <c r="BQ19" s="723"/>
      <c r="BR19" s="723"/>
      <c r="BS19" s="669" t="s">
        <v>236</v>
      </c>
      <c r="BT19" s="664"/>
      <c r="BU19" s="664"/>
      <c r="BV19" s="664"/>
      <c r="BW19" s="664"/>
      <c r="BX19" s="664"/>
      <c r="BY19" s="664"/>
      <c r="BZ19" s="664"/>
      <c r="CA19" s="664"/>
      <c r="CB19" s="704"/>
      <c r="CD19" s="705" t="s">
        <v>275</v>
      </c>
      <c r="CE19" s="702"/>
      <c r="CF19" s="702"/>
      <c r="CG19" s="702"/>
      <c r="CH19" s="702"/>
      <c r="CI19" s="702"/>
      <c r="CJ19" s="702"/>
      <c r="CK19" s="702"/>
      <c r="CL19" s="702"/>
      <c r="CM19" s="702"/>
      <c r="CN19" s="702"/>
      <c r="CO19" s="702"/>
      <c r="CP19" s="702"/>
      <c r="CQ19" s="703"/>
      <c r="CR19" s="661" t="s">
        <v>129</v>
      </c>
      <c r="CS19" s="664"/>
      <c r="CT19" s="664"/>
      <c r="CU19" s="664"/>
      <c r="CV19" s="664"/>
      <c r="CW19" s="664"/>
      <c r="CX19" s="664"/>
      <c r="CY19" s="665"/>
      <c r="CZ19" s="723" t="s">
        <v>236</v>
      </c>
      <c r="DA19" s="723"/>
      <c r="DB19" s="723"/>
      <c r="DC19" s="723"/>
      <c r="DD19" s="669" t="s">
        <v>236</v>
      </c>
      <c r="DE19" s="664"/>
      <c r="DF19" s="664"/>
      <c r="DG19" s="664"/>
      <c r="DH19" s="664"/>
      <c r="DI19" s="664"/>
      <c r="DJ19" s="664"/>
      <c r="DK19" s="664"/>
      <c r="DL19" s="664"/>
      <c r="DM19" s="664"/>
      <c r="DN19" s="664"/>
      <c r="DO19" s="664"/>
      <c r="DP19" s="665"/>
      <c r="DQ19" s="669" t="s">
        <v>129</v>
      </c>
      <c r="DR19" s="664"/>
      <c r="DS19" s="664"/>
      <c r="DT19" s="664"/>
      <c r="DU19" s="664"/>
      <c r="DV19" s="664"/>
      <c r="DW19" s="664"/>
      <c r="DX19" s="664"/>
      <c r="DY19" s="664"/>
      <c r="DZ19" s="664"/>
      <c r="EA19" s="664"/>
      <c r="EB19" s="664"/>
      <c r="EC19" s="704"/>
    </row>
    <row r="20" spans="2:133" ht="11.25" customHeight="1">
      <c r="B20" s="658" t="s">
        <v>276</v>
      </c>
      <c r="C20" s="659"/>
      <c r="D20" s="659"/>
      <c r="E20" s="659"/>
      <c r="F20" s="659"/>
      <c r="G20" s="659"/>
      <c r="H20" s="659"/>
      <c r="I20" s="659"/>
      <c r="J20" s="659"/>
      <c r="K20" s="659"/>
      <c r="L20" s="659"/>
      <c r="M20" s="659"/>
      <c r="N20" s="659"/>
      <c r="O20" s="659"/>
      <c r="P20" s="659"/>
      <c r="Q20" s="660"/>
      <c r="R20" s="661">
        <v>344487</v>
      </c>
      <c r="S20" s="664"/>
      <c r="T20" s="664"/>
      <c r="U20" s="664"/>
      <c r="V20" s="664"/>
      <c r="W20" s="664"/>
      <c r="X20" s="664"/>
      <c r="Y20" s="665"/>
      <c r="Z20" s="723">
        <v>0.8</v>
      </c>
      <c r="AA20" s="723"/>
      <c r="AB20" s="723"/>
      <c r="AC20" s="723"/>
      <c r="AD20" s="724" t="s">
        <v>236</v>
      </c>
      <c r="AE20" s="724"/>
      <c r="AF20" s="724"/>
      <c r="AG20" s="724"/>
      <c r="AH20" s="724"/>
      <c r="AI20" s="724"/>
      <c r="AJ20" s="724"/>
      <c r="AK20" s="724"/>
      <c r="AL20" s="666" t="s">
        <v>129</v>
      </c>
      <c r="AM20" s="667"/>
      <c r="AN20" s="667"/>
      <c r="AO20" s="725"/>
      <c r="AP20" s="658" t="s">
        <v>277</v>
      </c>
      <c r="AQ20" s="659"/>
      <c r="AR20" s="659"/>
      <c r="AS20" s="659"/>
      <c r="AT20" s="659"/>
      <c r="AU20" s="659"/>
      <c r="AV20" s="659"/>
      <c r="AW20" s="659"/>
      <c r="AX20" s="659"/>
      <c r="AY20" s="659"/>
      <c r="AZ20" s="659"/>
      <c r="BA20" s="659"/>
      <c r="BB20" s="659"/>
      <c r="BC20" s="659"/>
      <c r="BD20" s="659"/>
      <c r="BE20" s="659"/>
      <c r="BF20" s="660"/>
      <c r="BG20" s="661">
        <v>1184086</v>
      </c>
      <c r="BH20" s="664"/>
      <c r="BI20" s="664"/>
      <c r="BJ20" s="664"/>
      <c r="BK20" s="664"/>
      <c r="BL20" s="664"/>
      <c r="BM20" s="664"/>
      <c r="BN20" s="665"/>
      <c r="BO20" s="723">
        <v>7.2</v>
      </c>
      <c r="BP20" s="723"/>
      <c r="BQ20" s="723"/>
      <c r="BR20" s="723"/>
      <c r="BS20" s="669" t="s">
        <v>129</v>
      </c>
      <c r="BT20" s="664"/>
      <c r="BU20" s="664"/>
      <c r="BV20" s="664"/>
      <c r="BW20" s="664"/>
      <c r="BX20" s="664"/>
      <c r="BY20" s="664"/>
      <c r="BZ20" s="664"/>
      <c r="CA20" s="664"/>
      <c r="CB20" s="704"/>
      <c r="CD20" s="705" t="s">
        <v>278</v>
      </c>
      <c r="CE20" s="702"/>
      <c r="CF20" s="702"/>
      <c r="CG20" s="702"/>
      <c r="CH20" s="702"/>
      <c r="CI20" s="702"/>
      <c r="CJ20" s="702"/>
      <c r="CK20" s="702"/>
      <c r="CL20" s="702"/>
      <c r="CM20" s="702"/>
      <c r="CN20" s="702"/>
      <c r="CO20" s="702"/>
      <c r="CP20" s="702"/>
      <c r="CQ20" s="703"/>
      <c r="CR20" s="661">
        <v>40351389</v>
      </c>
      <c r="CS20" s="664"/>
      <c r="CT20" s="664"/>
      <c r="CU20" s="664"/>
      <c r="CV20" s="664"/>
      <c r="CW20" s="664"/>
      <c r="CX20" s="664"/>
      <c r="CY20" s="665"/>
      <c r="CZ20" s="723">
        <v>100</v>
      </c>
      <c r="DA20" s="723"/>
      <c r="DB20" s="723"/>
      <c r="DC20" s="723"/>
      <c r="DD20" s="669">
        <v>3984751</v>
      </c>
      <c r="DE20" s="664"/>
      <c r="DF20" s="664"/>
      <c r="DG20" s="664"/>
      <c r="DH20" s="664"/>
      <c r="DI20" s="664"/>
      <c r="DJ20" s="664"/>
      <c r="DK20" s="664"/>
      <c r="DL20" s="664"/>
      <c r="DM20" s="664"/>
      <c r="DN20" s="664"/>
      <c r="DO20" s="664"/>
      <c r="DP20" s="665"/>
      <c r="DQ20" s="669">
        <v>25110873</v>
      </c>
      <c r="DR20" s="664"/>
      <c r="DS20" s="664"/>
      <c r="DT20" s="664"/>
      <c r="DU20" s="664"/>
      <c r="DV20" s="664"/>
      <c r="DW20" s="664"/>
      <c r="DX20" s="664"/>
      <c r="DY20" s="664"/>
      <c r="DZ20" s="664"/>
      <c r="EA20" s="664"/>
      <c r="EB20" s="664"/>
      <c r="EC20" s="704"/>
    </row>
    <row r="21" spans="2:133" ht="11.25" customHeight="1">
      <c r="B21" s="658" t="s">
        <v>279</v>
      </c>
      <c r="C21" s="659"/>
      <c r="D21" s="659"/>
      <c r="E21" s="659"/>
      <c r="F21" s="659"/>
      <c r="G21" s="659"/>
      <c r="H21" s="659"/>
      <c r="I21" s="659"/>
      <c r="J21" s="659"/>
      <c r="K21" s="659"/>
      <c r="L21" s="659"/>
      <c r="M21" s="659"/>
      <c r="N21" s="659"/>
      <c r="O21" s="659"/>
      <c r="P21" s="659"/>
      <c r="Q21" s="660"/>
      <c r="R21" s="661">
        <v>366</v>
      </c>
      <c r="S21" s="664"/>
      <c r="T21" s="664"/>
      <c r="U21" s="664"/>
      <c r="V21" s="664"/>
      <c r="W21" s="664"/>
      <c r="X21" s="664"/>
      <c r="Y21" s="665"/>
      <c r="Z21" s="723">
        <v>0</v>
      </c>
      <c r="AA21" s="723"/>
      <c r="AB21" s="723"/>
      <c r="AC21" s="723"/>
      <c r="AD21" s="724" t="s">
        <v>129</v>
      </c>
      <c r="AE21" s="724"/>
      <c r="AF21" s="724"/>
      <c r="AG21" s="724"/>
      <c r="AH21" s="724"/>
      <c r="AI21" s="724"/>
      <c r="AJ21" s="724"/>
      <c r="AK21" s="724"/>
      <c r="AL21" s="666" t="s">
        <v>129</v>
      </c>
      <c r="AM21" s="667"/>
      <c r="AN21" s="667"/>
      <c r="AO21" s="725"/>
      <c r="AP21" s="769" t="s">
        <v>280</v>
      </c>
      <c r="AQ21" s="776"/>
      <c r="AR21" s="776"/>
      <c r="AS21" s="776"/>
      <c r="AT21" s="776"/>
      <c r="AU21" s="776"/>
      <c r="AV21" s="776"/>
      <c r="AW21" s="776"/>
      <c r="AX21" s="776"/>
      <c r="AY21" s="776"/>
      <c r="AZ21" s="776"/>
      <c r="BA21" s="776"/>
      <c r="BB21" s="776"/>
      <c r="BC21" s="776"/>
      <c r="BD21" s="776"/>
      <c r="BE21" s="776"/>
      <c r="BF21" s="771"/>
      <c r="BG21" s="661" t="s">
        <v>236</v>
      </c>
      <c r="BH21" s="664"/>
      <c r="BI21" s="664"/>
      <c r="BJ21" s="664"/>
      <c r="BK21" s="664"/>
      <c r="BL21" s="664"/>
      <c r="BM21" s="664"/>
      <c r="BN21" s="665"/>
      <c r="BO21" s="723" t="s">
        <v>129</v>
      </c>
      <c r="BP21" s="723"/>
      <c r="BQ21" s="723"/>
      <c r="BR21" s="723"/>
      <c r="BS21" s="669" t="s">
        <v>236</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c r="B22" s="658" t="s">
        <v>281</v>
      </c>
      <c r="C22" s="659"/>
      <c r="D22" s="659"/>
      <c r="E22" s="659"/>
      <c r="F22" s="659"/>
      <c r="G22" s="659"/>
      <c r="H22" s="659"/>
      <c r="I22" s="659"/>
      <c r="J22" s="659"/>
      <c r="K22" s="659"/>
      <c r="L22" s="659"/>
      <c r="M22" s="659"/>
      <c r="N22" s="659"/>
      <c r="O22" s="659"/>
      <c r="P22" s="659"/>
      <c r="Q22" s="660"/>
      <c r="R22" s="661">
        <v>22474809</v>
      </c>
      <c r="S22" s="664"/>
      <c r="T22" s="664"/>
      <c r="U22" s="664"/>
      <c r="V22" s="664"/>
      <c r="W22" s="664"/>
      <c r="X22" s="664"/>
      <c r="Y22" s="665"/>
      <c r="Z22" s="723">
        <v>53.4</v>
      </c>
      <c r="AA22" s="723"/>
      <c r="AB22" s="723"/>
      <c r="AC22" s="723"/>
      <c r="AD22" s="724">
        <v>20945870</v>
      </c>
      <c r="AE22" s="724"/>
      <c r="AF22" s="724"/>
      <c r="AG22" s="724"/>
      <c r="AH22" s="724"/>
      <c r="AI22" s="724"/>
      <c r="AJ22" s="724"/>
      <c r="AK22" s="724"/>
      <c r="AL22" s="666">
        <v>99.9</v>
      </c>
      <c r="AM22" s="667"/>
      <c r="AN22" s="667"/>
      <c r="AO22" s="725"/>
      <c r="AP22" s="769" t="s">
        <v>282</v>
      </c>
      <c r="AQ22" s="776"/>
      <c r="AR22" s="776"/>
      <c r="AS22" s="776"/>
      <c r="AT22" s="776"/>
      <c r="AU22" s="776"/>
      <c r="AV22" s="776"/>
      <c r="AW22" s="776"/>
      <c r="AX22" s="776"/>
      <c r="AY22" s="776"/>
      <c r="AZ22" s="776"/>
      <c r="BA22" s="776"/>
      <c r="BB22" s="776"/>
      <c r="BC22" s="776"/>
      <c r="BD22" s="776"/>
      <c r="BE22" s="776"/>
      <c r="BF22" s="771"/>
      <c r="BG22" s="661" t="s">
        <v>236</v>
      </c>
      <c r="BH22" s="664"/>
      <c r="BI22" s="664"/>
      <c r="BJ22" s="664"/>
      <c r="BK22" s="664"/>
      <c r="BL22" s="664"/>
      <c r="BM22" s="664"/>
      <c r="BN22" s="665"/>
      <c r="BO22" s="723" t="s">
        <v>129</v>
      </c>
      <c r="BP22" s="723"/>
      <c r="BQ22" s="723"/>
      <c r="BR22" s="723"/>
      <c r="BS22" s="669" t="s">
        <v>236</v>
      </c>
      <c r="BT22" s="664"/>
      <c r="BU22" s="664"/>
      <c r="BV22" s="664"/>
      <c r="BW22" s="664"/>
      <c r="BX22" s="664"/>
      <c r="BY22" s="664"/>
      <c r="BZ22" s="664"/>
      <c r="CA22" s="664"/>
      <c r="CB22" s="704"/>
      <c r="CD22" s="778" t="s">
        <v>283</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c r="B23" s="658" t="s">
        <v>284</v>
      </c>
      <c r="C23" s="659"/>
      <c r="D23" s="659"/>
      <c r="E23" s="659"/>
      <c r="F23" s="659"/>
      <c r="G23" s="659"/>
      <c r="H23" s="659"/>
      <c r="I23" s="659"/>
      <c r="J23" s="659"/>
      <c r="K23" s="659"/>
      <c r="L23" s="659"/>
      <c r="M23" s="659"/>
      <c r="N23" s="659"/>
      <c r="O23" s="659"/>
      <c r="P23" s="659"/>
      <c r="Q23" s="660"/>
      <c r="R23" s="661">
        <v>11190</v>
      </c>
      <c r="S23" s="664"/>
      <c r="T23" s="664"/>
      <c r="U23" s="664"/>
      <c r="V23" s="664"/>
      <c r="W23" s="664"/>
      <c r="X23" s="664"/>
      <c r="Y23" s="665"/>
      <c r="Z23" s="723">
        <v>0</v>
      </c>
      <c r="AA23" s="723"/>
      <c r="AB23" s="723"/>
      <c r="AC23" s="723"/>
      <c r="AD23" s="724">
        <v>11190</v>
      </c>
      <c r="AE23" s="724"/>
      <c r="AF23" s="724"/>
      <c r="AG23" s="724"/>
      <c r="AH23" s="724"/>
      <c r="AI23" s="724"/>
      <c r="AJ23" s="724"/>
      <c r="AK23" s="724"/>
      <c r="AL23" s="666">
        <v>0.1</v>
      </c>
      <c r="AM23" s="667"/>
      <c r="AN23" s="667"/>
      <c r="AO23" s="725"/>
      <c r="AP23" s="769" t="s">
        <v>285</v>
      </c>
      <c r="AQ23" s="776"/>
      <c r="AR23" s="776"/>
      <c r="AS23" s="776"/>
      <c r="AT23" s="776"/>
      <c r="AU23" s="776"/>
      <c r="AV23" s="776"/>
      <c r="AW23" s="776"/>
      <c r="AX23" s="776"/>
      <c r="AY23" s="776"/>
      <c r="AZ23" s="776"/>
      <c r="BA23" s="776"/>
      <c r="BB23" s="776"/>
      <c r="BC23" s="776"/>
      <c r="BD23" s="776"/>
      <c r="BE23" s="776"/>
      <c r="BF23" s="771"/>
      <c r="BG23" s="661">
        <v>1184086</v>
      </c>
      <c r="BH23" s="664"/>
      <c r="BI23" s="664"/>
      <c r="BJ23" s="664"/>
      <c r="BK23" s="664"/>
      <c r="BL23" s="664"/>
      <c r="BM23" s="664"/>
      <c r="BN23" s="665"/>
      <c r="BO23" s="723">
        <v>7.2</v>
      </c>
      <c r="BP23" s="723"/>
      <c r="BQ23" s="723"/>
      <c r="BR23" s="723"/>
      <c r="BS23" s="669" t="s">
        <v>236</v>
      </c>
      <c r="BT23" s="664"/>
      <c r="BU23" s="664"/>
      <c r="BV23" s="664"/>
      <c r="BW23" s="664"/>
      <c r="BX23" s="664"/>
      <c r="BY23" s="664"/>
      <c r="BZ23" s="664"/>
      <c r="CA23" s="664"/>
      <c r="CB23" s="704"/>
      <c r="CD23" s="778" t="s">
        <v>224</v>
      </c>
      <c r="CE23" s="779"/>
      <c r="CF23" s="779"/>
      <c r="CG23" s="779"/>
      <c r="CH23" s="779"/>
      <c r="CI23" s="779"/>
      <c r="CJ23" s="779"/>
      <c r="CK23" s="779"/>
      <c r="CL23" s="779"/>
      <c r="CM23" s="779"/>
      <c r="CN23" s="779"/>
      <c r="CO23" s="779"/>
      <c r="CP23" s="779"/>
      <c r="CQ23" s="780"/>
      <c r="CR23" s="778" t="s">
        <v>286</v>
      </c>
      <c r="CS23" s="779"/>
      <c r="CT23" s="779"/>
      <c r="CU23" s="779"/>
      <c r="CV23" s="779"/>
      <c r="CW23" s="779"/>
      <c r="CX23" s="779"/>
      <c r="CY23" s="780"/>
      <c r="CZ23" s="778" t="s">
        <v>287</v>
      </c>
      <c r="DA23" s="779"/>
      <c r="DB23" s="779"/>
      <c r="DC23" s="780"/>
      <c r="DD23" s="778" t="s">
        <v>288</v>
      </c>
      <c r="DE23" s="779"/>
      <c r="DF23" s="779"/>
      <c r="DG23" s="779"/>
      <c r="DH23" s="779"/>
      <c r="DI23" s="779"/>
      <c r="DJ23" s="779"/>
      <c r="DK23" s="780"/>
      <c r="DL23" s="787" t="s">
        <v>289</v>
      </c>
      <c r="DM23" s="788"/>
      <c r="DN23" s="788"/>
      <c r="DO23" s="788"/>
      <c r="DP23" s="788"/>
      <c r="DQ23" s="788"/>
      <c r="DR23" s="788"/>
      <c r="DS23" s="788"/>
      <c r="DT23" s="788"/>
      <c r="DU23" s="788"/>
      <c r="DV23" s="789"/>
      <c r="DW23" s="778" t="s">
        <v>290</v>
      </c>
      <c r="DX23" s="779"/>
      <c r="DY23" s="779"/>
      <c r="DZ23" s="779"/>
      <c r="EA23" s="779"/>
      <c r="EB23" s="779"/>
      <c r="EC23" s="780"/>
    </row>
    <row r="24" spans="2:133" ht="11.25" customHeight="1">
      <c r="B24" s="658" t="s">
        <v>291</v>
      </c>
      <c r="C24" s="659"/>
      <c r="D24" s="659"/>
      <c r="E24" s="659"/>
      <c r="F24" s="659"/>
      <c r="G24" s="659"/>
      <c r="H24" s="659"/>
      <c r="I24" s="659"/>
      <c r="J24" s="659"/>
      <c r="K24" s="659"/>
      <c r="L24" s="659"/>
      <c r="M24" s="659"/>
      <c r="N24" s="659"/>
      <c r="O24" s="659"/>
      <c r="P24" s="659"/>
      <c r="Q24" s="660"/>
      <c r="R24" s="661">
        <v>1214021</v>
      </c>
      <c r="S24" s="664"/>
      <c r="T24" s="664"/>
      <c r="U24" s="664"/>
      <c r="V24" s="664"/>
      <c r="W24" s="664"/>
      <c r="X24" s="664"/>
      <c r="Y24" s="665"/>
      <c r="Z24" s="723">
        <v>2.9</v>
      </c>
      <c r="AA24" s="723"/>
      <c r="AB24" s="723"/>
      <c r="AC24" s="723"/>
      <c r="AD24" s="724" t="s">
        <v>129</v>
      </c>
      <c r="AE24" s="724"/>
      <c r="AF24" s="724"/>
      <c r="AG24" s="724"/>
      <c r="AH24" s="724"/>
      <c r="AI24" s="724"/>
      <c r="AJ24" s="724"/>
      <c r="AK24" s="724"/>
      <c r="AL24" s="666" t="s">
        <v>129</v>
      </c>
      <c r="AM24" s="667"/>
      <c r="AN24" s="667"/>
      <c r="AO24" s="725"/>
      <c r="AP24" s="769" t="s">
        <v>292</v>
      </c>
      <c r="AQ24" s="776"/>
      <c r="AR24" s="776"/>
      <c r="AS24" s="776"/>
      <c r="AT24" s="776"/>
      <c r="AU24" s="776"/>
      <c r="AV24" s="776"/>
      <c r="AW24" s="776"/>
      <c r="AX24" s="776"/>
      <c r="AY24" s="776"/>
      <c r="AZ24" s="776"/>
      <c r="BA24" s="776"/>
      <c r="BB24" s="776"/>
      <c r="BC24" s="776"/>
      <c r="BD24" s="776"/>
      <c r="BE24" s="776"/>
      <c r="BF24" s="771"/>
      <c r="BG24" s="661" t="s">
        <v>236</v>
      </c>
      <c r="BH24" s="664"/>
      <c r="BI24" s="664"/>
      <c r="BJ24" s="664"/>
      <c r="BK24" s="664"/>
      <c r="BL24" s="664"/>
      <c r="BM24" s="664"/>
      <c r="BN24" s="665"/>
      <c r="BO24" s="723" t="s">
        <v>236</v>
      </c>
      <c r="BP24" s="723"/>
      <c r="BQ24" s="723"/>
      <c r="BR24" s="723"/>
      <c r="BS24" s="669" t="s">
        <v>236</v>
      </c>
      <c r="BT24" s="664"/>
      <c r="BU24" s="664"/>
      <c r="BV24" s="664"/>
      <c r="BW24" s="664"/>
      <c r="BX24" s="664"/>
      <c r="BY24" s="664"/>
      <c r="BZ24" s="664"/>
      <c r="CA24" s="664"/>
      <c r="CB24" s="704"/>
      <c r="CD24" s="732" t="s">
        <v>293</v>
      </c>
      <c r="CE24" s="733"/>
      <c r="CF24" s="733"/>
      <c r="CG24" s="733"/>
      <c r="CH24" s="733"/>
      <c r="CI24" s="733"/>
      <c r="CJ24" s="733"/>
      <c r="CK24" s="733"/>
      <c r="CL24" s="733"/>
      <c r="CM24" s="733"/>
      <c r="CN24" s="733"/>
      <c r="CO24" s="733"/>
      <c r="CP24" s="733"/>
      <c r="CQ24" s="734"/>
      <c r="CR24" s="726">
        <v>19110855</v>
      </c>
      <c r="CS24" s="727"/>
      <c r="CT24" s="727"/>
      <c r="CU24" s="727"/>
      <c r="CV24" s="727"/>
      <c r="CW24" s="727"/>
      <c r="CX24" s="727"/>
      <c r="CY24" s="773"/>
      <c r="CZ24" s="774">
        <v>47.4</v>
      </c>
      <c r="DA24" s="743"/>
      <c r="DB24" s="743"/>
      <c r="DC24" s="777"/>
      <c r="DD24" s="772">
        <v>11728995</v>
      </c>
      <c r="DE24" s="727"/>
      <c r="DF24" s="727"/>
      <c r="DG24" s="727"/>
      <c r="DH24" s="727"/>
      <c r="DI24" s="727"/>
      <c r="DJ24" s="727"/>
      <c r="DK24" s="773"/>
      <c r="DL24" s="772">
        <v>11688492</v>
      </c>
      <c r="DM24" s="727"/>
      <c r="DN24" s="727"/>
      <c r="DO24" s="727"/>
      <c r="DP24" s="727"/>
      <c r="DQ24" s="727"/>
      <c r="DR24" s="727"/>
      <c r="DS24" s="727"/>
      <c r="DT24" s="727"/>
      <c r="DU24" s="727"/>
      <c r="DV24" s="773"/>
      <c r="DW24" s="774">
        <v>52</v>
      </c>
      <c r="DX24" s="743"/>
      <c r="DY24" s="743"/>
      <c r="DZ24" s="743"/>
      <c r="EA24" s="743"/>
      <c r="EB24" s="743"/>
      <c r="EC24" s="775"/>
    </row>
    <row r="25" spans="2:133" ht="11.25" customHeight="1">
      <c r="B25" s="658" t="s">
        <v>294</v>
      </c>
      <c r="C25" s="659"/>
      <c r="D25" s="659"/>
      <c r="E25" s="659"/>
      <c r="F25" s="659"/>
      <c r="G25" s="659"/>
      <c r="H25" s="659"/>
      <c r="I25" s="659"/>
      <c r="J25" s="659"/>
      <c r="K25" s="659"/>
      <c r="L25" s="659"/>
      <c r="M25" s="659"/>
      <c r="N25" s="659"/>
      <c r="O25" s="659"/>
      <c r="P25" s="659"/>
      <c r="Q25" s="660"/>
      <c r="R25" s="661">
        <v>226638</v>
      </c>
      <c r="S25" s="664"/>
      <c r="T25" s="664"/>
      <c r="U25" s="664"/>
      <c r="V25" s="664"/>
      <c r="W25" s="664"/>
      <c r="X25" s="664"/>
      <c r="Y25" s="665"/>
      <c r="Z25" s="723">
        <v>0.5</v>
      </c>
      <c r="AA25" s="723"/>
      <c r="AB25" s="723"/>
      <c r="AC25" s="723"/>
      <c r="AD25" s="724" t="s">
        <v>236</v>
      </c>
      <c r="AE25" s="724"/>
      <c r="AF25" s="724"/>
      <c r="AG25" s="724"/>
      <c r="AH25" s="724"/>
      <c r="AI25" s="724"/>
      <c r="AJ25" s="724"/>
      <c r="AK25" s="724"/>
      <c r="AL25" s="666" t="s">
        <v>129</v>
      </c>
      <c r="AM25" s="667"/>
      <c r="AN25" s="667"/>
      <c r="AO25" s="725"/>
      <c r="AP25" s="769" t="s">
        <v>295</v>
      </c>
      <c r="AQ25" s="776"/>
      <c r="AR25" s="776"/>
      <c r="AS25" s="776"/>
      <c r="AT25" s="776"/>
      <c r="AU25" s="776"/>
      <c r="AV25" s="776"/>
      <c r="AW25" s="776"/>
      <c r="AX25" s="776"/>
      <c r="AY25" s="776"/>
      <c r="AZ25" s="776"/>
      <c r="BA25" s="776"/>
      <c r="BB25" s="776"/>
      <c r="BC25" s="776"/>
      <c r="BD25" s="776"/>
      <c r="BE25" s="776"/>
      <c r="BF25" s="771"/>
      <c r="BG25" s="661" t="s">
        <v>236</v>
      </c>
      <c r="BH25" s="664"/>
      <c r="BI25" s="664"/>
      <c r="BJ25" s="664"/>
      <c r="BK25" s="664"/>
      <c r="BL25" s="664"/>
      <c r="BM25" s="664"/>
      <c r="BN25" s="665"/>
      <c r="BO25" s="723" t="s">
        <v>129</v>
      </c>
      <c r="BP25" s="723"/>
      <c r="BQ25" s="723"/>
      <c r="BR25" s="723"/>
      <c r="BS25" s="669" t="s">
        <v>236</v>
      </c>
      <c r="BT25" s="664"/>
      <c r="BU25" s="664"/>
      <c r="BV25" s="664"/>
      <c r="BW25" s="664"/>
      <c r="BX25" s="664"/>
      <c r="BY25" s="664"/>
      <c r="BZ25" s="664"/>
      <c r="CA25" s="664"/>
      <c r="CB25" s="704"/>
      <c r="CD25" s="705" t="s">
        <v>296</v>
      </c>
      <c r="CE25" s="702"/>
      <c r="CF25" s="702"/>
      <c r="CG25" s="702"/>
      <c r="CH25" s="702"/>
      <c r="CI25" s="702"/>
      <c r="CJ25" s="702"/>
      <c r="CK25" s="702"/>
      <c r="CL25" s="702"/>
      <c r="CM25" s="702"/>
      <c r="CN25" s="702"/>
      <c r="CO25" s="702"/>
      <c r="CP25" s="702"/>
      <c r="CQ25" s="703"/>
      <c r="CR25" s="661">
        <v>5000090</v>
      </c>
      <c r="CS25" s="662"/>
      <c r="CT25" s="662"/>
      <c r="CU25" s="662"/>
      <c r="CV25" s="662"/>
      <c r="CW25" s="662"/>
      <c r="CX25" s="662"/>
      <c r="CY25" s="663"/>
      <c r="CZ25" s="666">
        <v>12.4</v>
      </c>
      <c r="DA25" s="695"/>
      <c r="DB25" s="695"/>
      <c r="DC25" s="696"/>
      <c r="DD25" s="669">
        <v>4632155</v>
      </c>
      <c r="DE25" s="662"/>
      <c r="DF25" s="662"/>
      <c r="DG25" s="662"/>
      <c r="DH25" s="662"/>
      <c r="DI25" s="662"/>
      <c r="DJ25" s="662"/>
      <c r="DK25" s="663"/>
      <c r="DL25" s="669">
        <v>4601191</v>
      </c>
      <c r="DM25" s="662"/>
      <c r="DN25" s="662"/>
      <c r="DO25" s="662"/>
      <c r="DP25" s="662"/>
      <c r="DQ25" s="662"/>
      <c r="DR25" s="662"/>
      <c r="DS25" s="662"/>
      <c r="DT25" s="662"/>
      <c r="DU25" s="662"/>
      <c r="DV25" s="663"/>
      <c r="DW25" s="666">
        <v>20.5</v>
      </c>
      <c r="DX25" s="695"/>
      <c r="DY25" s="695"/>
      <c r="DZ25" s="695"/>
      <c r="EA25" s="695"/>
      <c r="EB25" s="695"/>
      <c r="EC25" s="697"/>
    </row>
    <row r="26" spans="2:133" ht="11.25" customHeight="1">
      <c r="B26" s="658" t="s">
        <v>297</v>
      </c>
      <c r="C26" s="659"/>
      <c r="D26" s="659"/>
      <c r="E26" s="659"/>
      <c r="F26" s="659"/>
      <c r="G26" s="659"/>
      <c r="H26" s="659"/>
      <c r="I26" s="659"/>
      <c r="J26" s="659"/>
      <c r="K26" s="659"/>
      <c r="L26" s="659"/>
      <c r="M26" s="659"/>
      <c r="N26" s="659"/>
      <c r="O26" s="659"/>
      <c r="P26" s="659"/>
      <c r="Q26" s="660"/>
      <c r="R26" s="661">
        <v>140441</v>
      </c>
      <c r="S26" s="664"/>
      <c r="T26" s="664"/>
      <c r="U26" s="664"/>
      <c r="V26" s="664"/>
      <c r="W26" s="664"/>
      <c r="X26" s="664"/>
      <c r="Y26" s="665"/>
      <c r="Z26" s="723">
        <v>0.3</v>
      </c>
      <c r="AA26" s="723"/>
      <c r="AB26" s="723"/>
      <c r="AC26" s="723"/>
      <c r="AD26" s="724" t="s">
        <v>236</v>
      </c>
      <c r="AE26" s="724"/>
      <c r="AF26" s="724"/>
      <c r="AG26" s="724"/>
      <c r="AH26" s="724"/>
      <c r="AI26" s="724"/>
      <c r="AJ26" s="724"/>
      <c r="AK26" s="724"/>
      <c r="AL26" s="666" t="s">
        <v>236</v>
      </c>
      <c r="AM26" s="667"/>
      <c r="AN26" s="667"/>
      <c r="AO26" s="725"/>
      <c r="AP26" s="769" t="s">
        <v>298</v>
      </c>
      <c r="AQ26" s="770"/>
      <c r="AR26" s="770"/>
      <c r="AS26" s="770"/>
      <c r="AT26" s="770"/>
      <c r="AU26" s="770"/>
      <c r="AV26" s="770"/>
      <c r="AW26" s="770"/>
      <c r="AX26" s="770"/>
      <c r="AY26" s="770"/>
      <c r="AZ26" s="770"/>
      <c r="BA26" s="770"/>
      <c r="BB26" s="770"/>
      <c r="BC26" s="770"/>
      <c r="BD26" s="770"/>
      <c r="BE26" s="770"/>
      <c r="BF26" s="771"/>
      <c r="BG26" s="661" t="s">
        <v>129</v>
      </c>
      <c r="BH26" s="664"/>
      <c r="BI26" s="664"/>
      <c r="BJ26" s="664"/>
      <c r="BK26" s="664"/>
      <c r="BL26" s="664"/>
      <c r="BM26" s="664"/>
      <c r="BN26" s="665"/>
      <c r="BO26" s="723" t="s">
        <v>236</v>
      </c>
      <c r="BP26" s="723"/>
      <c r="BQ26" s="723"/>
      <c r="BR26" s="723"/>
      <c r="BS26" s="669" t="s">
        <v>236</v>
      </c>
      <c r="BT26" s="664"/>
      <c r="BU26" s="664"/>
      <c r="BV26" s="664"/>
      <c r="BW26" s="664"/>
      <c r="BX26" s="664"/>
      <c r="BY26" s="664"/>
      <c r="BZ26" s="664"/>
      <c r="CA26" s="664"/>
      <c r="CB26" s="704"/>
      <c r="CD26" s="705" t="s">
        <v>299</v>
      </c>
      <c r="CE26" s="702"/>
      <c r="CF26" s="702"/>
      <c r="CG26" s="702"/>
      <c r="CH26" s="702"/>
      <c r="CI26" s="702"/>
      <c r="CJ26" s="702"/>
      <c r="CK26" s="702"/>
      <c r="CL26" s="702"/>
      <c r="CM26" s="702"/>
      <c r="CN26" s="702"/>
      <c r="CO26" s="702"/>
      <c r="CP26" s="702"/>
      <c r="CQ26" s="703"/>
      <c r="CR26" s="661">
        <v>3497705</v>
      </c>
      <c r="CS26" s="664"/>
      <c r="CT26" s="664"/>
      <c r="CU26" s="664"/>
      <c r="CV26" s="664"/>
      <c r="CW26" s="664"/>
      <c r="CX26" s="664"/>
      <c r="CY26" s="665"/>
      <c r="CZ26" s="666">
        <v>8.6999999999999993</v>
      </c>
      <c r="DA26" s="695"/>
      <c r="DB26" s="695"/>
      <c r="DC26" s="696"/>
      <c r="DD26" s="669">
        <v>3170520</v>
      </c>
      <c r="DE26" s="664"/>
      <c r="DF26" s="664"/>
      <c r="DG26" s="664"/>
      <c r="DH26" s="664"/>
      <c r="DI26" s="664"/>
      <c r="DJ26" s="664"/>
      <c r="DK26" s="665"/>
      <c r="DL26" s="669" t="s">
        <v>236</v>
      </c>
      <c r="DM26" s="664"/>
      <c r="DN26" s="664"/>
      <c r="DO26" s="664"/>
      <c r="DP26" s="664"/>
      <c r="DQ26" s="664"/>
      <c r="DR26" s="664"/>
      <c r="DS26" s="664"/>
      <c r="DT26" s="664"/>
      <c r="DU26" s="664"/>
      <c r="DV26" s="665"/>
      <c r="DW26" s="666" t="s">
        <v>236</v>
      </c>
      <c r="DX26" s="695"/>
      <c r="DY26" s="695"/>
      <c r="DZ26" s="695"/>
      <c r="EA26" s="695"/>
      <c r="EB26" s="695"/>
      <c r="EC26" s="697"/>
    </row>
    <row r="27" spans="2:133" ht="11.25" customHeight="1">
      <c r="B27" s="658" t="s">
        <v>300</v>
      </c>
      <c r="C27" s="659"/>
      <c r="D27" s="659"/>
      <c r="E27" s="659"/>
      <c r="F27" s="659"/>
      <c r="G27" s="659"/>
      <c r="H27" s="659"/>
      <c r="I27" s="659"/>
      <c r="J27" s="659"/>
      <c r="K27" s="659"/>
      <c r="L27" s="659"/>
      <c r="M27" s="659"/>
      <c r="N27" s="659"/>
      <c r="O27" s="659"/>
      <c r="P27" s="659"/>
      <c r="Q27" s="660"/>
      <c r="R27" s="661">
        <v>6084342</v>
      </c>
      <c r="S27" s="664"/>
      <c r="T27" s="664"/>
      <c r="U27" s="664"/>
      <c r="V27" s="664"/>
      <c r="W27" s="664"/>
      <c r="X27" s="664"/>
      <c r="Y27" s="665"/>
      <c r="Z27" s="723">
        <v>14.5</v>
      </c>
      <c r="AA27" s="723"/>
      <c r="AB27" s="723"/>
      <c r="AC27" s="723"/>
      <c r="AD27" s="724" t="s">
        <v>129</v>
      </c>
      <c r="AE27" s="724"/>
      <c r="AF27" s="724"/>
      <c r="AG27" s="724"/>
      <c r="AH27" s="724"/>
      <c r="AI27" s="724"/>
      <c r="AJ27" s="724"/>
      <c r="AK27" s="724"/>
      <c r="AL27" s="666" t="s">
        <v>129</v>
      </c>
      <c r="AM27" s="667"/>
      <c r="AN27" s="667"/>
      <c r="AO27" s="725"/>
      <c r="AP27" s="658" t="s">
        <v>301</v>
      </c>
      <c r="AQ27" s="659"/>
      <c r="AR27" s="659"/>
      <c r="AS27" s="659"/>
      <c r="AT27" s="659"/>
      <c r="AU27" s="659"/>
      <c r="AV27" s="659"/>
      <c r="AW27" s="659"/>
      <c r="AX27" s="659"/>
      <c r="AY27" s="659"/>
      <c r="AZ27" s="659"/>
      <c r="BA27" s="659"/>
      <c r="BB27" s="659"/>
      <c r="BC27" s="659"/>
      <c r="BD27" s="659"/>
      <c r="BE27" s="659"/>
      <c r="BF27" s="660"/>
      <c r="BG27" s="661">
        <v>16425267</v>
      </c>
      <c r="BH27" s="664"/>
      <c r="BI27" s="664"/>
      <c r="BJ27" s="664"/>
      <c r="BK27" s="664"/>
      <c r="BL27" s="664"/>
      <c r="BM27" s="664"/>
      <c r="BN27" s="665"/>
      <c r="BO27" s="723">
        <v>100</v>
      </c>
      <c r="BP27" s="723"/>
      <c r="BQ27" s="723"/>
      <c r="BR27" s="723"/>
      <c r="BS27" s="669">
        <v>103076</v>
      </c>
      <c r="BT27" s="664"/>
      <c r="BU27" s="664"/>
      <c r="BV27" s="664"/>
      <c r="BW27" s="664"/>
      <c r="BX27" s="664"/>
      <c r="BY27" s="664"/>
      <c r="BZ27" s="664"/>
      <c r="CA27" s="664"/>
      <c r="CB27" s="704"/>
      <c r="CD27" s="705" t="s">
        <v>302</v>
      </c>
      <c r="CE27" s="702"/>
      <c r="CF27" s="702"/>
      <c r="CG27" s="702"/>
      <c r="CH27" s="702"/>
      <c r="CI27" s="702"/>
      <c r="CJ27" s="702"/>
      <c r="CK27" s="702"/>
      <c r="CL27" s="702"/>
      <c r="CM27" s="702"/>
      <c r="CN27" s="702"/>
      <c r="CO27" s="702"/>
      <c r="CP27" s="702"/>
      <c r="CQ27" s="703"/>
      <c r="CR27" s="661">
        <v>10260997</v>
      </c>
      <c r="CS27" s="662"/>
      <c r="CT27" s="662"/>
      <c r="CU27" s="662"/>
      <c r="CV27" s="662"/>
      <c r="CW27" s="662"/>
      <c r="CX27" s="662"/>
      <c r="CY27" s="663"/>
      <c r="CZ27" s="666">
        <v>25.4</v>
      </c>
      <c r="DA27" s="695"/>
      <c r="DB27" s="695"/>
      <c r="DC27" s="696"/>
      <c r="DD27" s="669">
        <v>3247072</v>
      </c>
      <c r="DE27" s="662"/>
      <c r="DF27" s="662"/>
      <c r="DG27" s="662"/>
      <c r="DH27" s="662"/>
      <c r="DI27" s="662"/>
      <c r="DJ27" s="662"/>
      <c r="DK27" s="663"/>
      <c r="DL27" s="669">
        <v>3237533</v>
      </c>
      <c r="DM27" s="662"/>
      <c r="DN27" s="662"/>
      <c r="DO27" s="662"/>
      <c r="DP27" s="662"/>
      <c r="DQ27" s="662"/>
      <c r="DR27" s="662"/>
      <c r="DS27" s="662"/>
      <c r="DT27" s="662"/>
      <c r="DU27" s="662"/>
      <c r="DV27" s="663"/>
      <c r="DW27" s="666">
        <v>14.4</v>
      </c>
      <c r="DX27" s="695"/>
      <c r="DY27" s="695"/>
      <c r="DZ27" s="695"/>
      <c r="EA27" s="695"/>
      <c r="EB27" s="695"/>
      <c r="EC27" s="697"/>
    </row>
    <row r="28" spans="2:133" ht="11.25" customHeight="1">
      <c r="B28" s="766" t="s">
        <v>303</v>
      </c>
      <c r="C28" s="767"/>
      <c r="D28" s="767"/>
      <c r="E28" s="767"/>
      <c r="F28" s="767"/>
      <c r="G28" s="767"/>
      <c r="H28" s="767"/>
      <c r="I28" s="767"/>
      <c r="J28" s="767"/>
      <c r="K28" s="767"/>
      <c r="L28" s="767"/>
      <c r="M28" s="767"/>
      <c r="N28" s="767"/>
      <c r="O28" s="767"/>
      <c r="P28" s="767"/>
      <c r="Q28" s="768"/>
      <c r="R28" s="661">
        <v>10250</v>
      </c>
      <c r="S28" s="664"/>
      <c r="T28" s="664"/>
      <c r="U28" s="664"/>
      <c r="V28" s="664"/>
      <c r="W28" s="664"/>
      <c r="X28" s="664"/>
      <c r="Y28" s="665"/>
      <c r="Z28" s="723">
        <v>0</v>
      </c>
      <c r="AA28" s="723"/>
      <c r="AB28" s="723"/>
      <c r="AC28" s="723"/>
      <c r="AD28" s="724">
        <v>10250</v>
      </c>
      <c r="AE28" s="724"/>
      <c r="AF28" s="724"/>
      <c r="AG28" s="724"/>
      <c r="AH28" s="724"/>
      <c r="AI28" s="724"/>
      <c r="AJ28" s="724"/>
      <c r="AK28" s="724"/>
      <c r="AL28" s="666">
        <v>0</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304</v>
      </c>
      <c r="CE28" s="702"/>
      <c r="CF28" s="702"/>
      <c r="CG28" s="702"/>
      <c r="CH28" s="702"/>
      <c r="CI28" s="702"/>
      <c r="CJ28" s="702"/>
      <c r="CK28" s="702"/>
      <c r="CL28" s="702"/>
      <c r="CM28" s="702"/>
      <c r="CN28" s="702"/>
      <c r="CO28" s="702"/>
      <c r="CP28" s="702"/>
      <c r="CQ28" s="703"/>
      <c r="CR28" s="661">
        <v>3849768</v>
      </c>
      <c r="CS28" s="664"/>
      <c r="CT28" s="664"/>
      <c r="CU28" s="664"/>
      <c r="CV28" s="664"/>
      <c r="CW28" s="664"/>
      <c r="CX28" s="664"/>
      <c r="CY28" s="665"/>
      <c r="CZ28" s="666">
        <v>9.5</v>
      </c>
      <c r="DA28" s="695"/>
      <c r="DB28" s="695"/>
      <c r="DC28" s="696"/>
      <c r="DD28" s="669">
        <v>3849768</v>
      </c>
      <c r="DE28" s="664"/>
      <c r="DF28" s="664"/>
      <c r="DG28" s="664"/>
      <c r="DH28" s="664"/>
      <c r="DI28" s="664"/>
      <c r="DJ28" s="664"/>
      <c r="DK28" s="665"/>
      <c r="DL28" s="669">
        <v>3849768</v>
      </c>
      <c r="DM28" s="664"/>
      <c r="DN28" s="664"/>
      <c r="DO28" s="664"/>
      <c r="DP28" s="664"/>
      <c r="DQ28" s="664"/>
      <c r="DR28" s="664"/>
      <c r="DS28" s="664"/>
      <c r="DT28" s="664"/>
      <c r="DU28" s="664"/>
      <c r="DV28" s="665"/>
      <c r="DW28" s="666">
        <v>17.100000000000001</v>
      </c>
      <c r="DX28" s="695"/>
      <c r="DY28" s="695"/>
      <c r="DZ28" s="695"/>
      <c r="EA28" s="695"/>
      <c r="EB28" s="695"/>
      <c r="EC28" s="697"/>
    </row>
    <row r="29" spans="2:133" ht="11.25" customHeight="1">
      <c r="B29" s="658" t="s">
        <v>305</v>
      </c>
      <c r="C29" s="659"/>
      <c r="D29" s="659"/>
      <c r="E29" s="659"/>
      <c r="F29" s="659"/>
      <c r="G29" s="659"/>
      <c r="H29" s="659"/>
      <c r="I29" s="659"/>
      <c r="J29" s="659"/>
      <c r="K29" s="659"/>
      <c r="L29" s="659"/>
      <c r="M29" s="659"/>
      <c r="N29" s="659"/>
      <c r="O29" s="659"/>
      <c r="P29" s="659"/>
      <c r="Q29" s="660"/>
      <c r="R29" s="661">
        <v>2330721</v>
      </c>
      <c r="S29" s="664"/>
      <c r="T29" s="664"/>
      <c r="U29" s="664"/>
      <c r="V29" s="664"/>
      <c r="W29" s="664"/>
      <c r="X29" s="664"/>
      <c r="Y29" s="665"/>
      <c r="Z29" s="723">
        <v>5.5</v>
      </c>
      <c r="AA29" s="723"/>
      <c r="AB29" s="723"/>
      <c r="AC29" s="723"/>
      <c r="AD29" s="724" t="s">
        <v>129</v>
      </c>
      <c r="AE29" s="724"/>
      <c r="AF29" s="724"/>
      <c r="AG29" s="724"/>
      <c r="AH29" s="724"/>
      <c r="AI29" s="724"/>
      <c r="AJ29" s="724"/>
      <c r="AK29" s="724"/>
      <c r="AL29" s="666" t="s">
        <v>236</v>
      </c>
      <c r="AM29" s="667"/>
      <c r="AN29" s="667"/>
      <c r="AO29" s="725"/>
      <c r="AP29" s="735" t="s">
        <v>224</v>
      </c>
      <c r="AQ29" s="736"/>
      <c r="AR29" s="736"/>
      <c r="AS29" s="736"/>
      <c r="AT29" s="736"/>
      <c r="AU29" s="736"/>
      <c r="AV29" s="736"/>
      <c r="AW29" s="736"/>
      <c r="AX29" s="736"/>
      <c r="AY29" s="736"/>
      <c r="AZ29" s="736"/>
      <c r="BA29" s="736"/>
      <c r="BB29" s="736"/>
      <c r="BC29" s="736"/>
      <c r="BD29" s="736"/>
      <c r="BE29" s="736"/>
      <c r="BF29" s="737"/>
      <c r="BG29" s="735" t="s">
        <v>306</v>
      </c>
      <c r="BH29" s="763"/>
      <c r="BI29" s="763"/>
      <c r="BJ29" s="763"/>
      <c r="BK29" s="763"/>
      <c r="BL29" s="763"/>
      <c r="BM29" s="763"/>
      <c r="BN29" s="763"/>
      <c r="BO29" s="763"/>
      <c r="BP29" s="763"/>
      <c r="BQ29" s="764"/>
      <c r="BR29" s="735" t="s">
        <v>307</v>
      </c>
      <c r="BS29" s="763"/>
      <c r="BT29" s="763"/>
      <c r="BU29" s="763"/>
      <c r="BV29" s="763"/>
      <c r="BW29" s="763"/>
      <c r="BX29" s="763"/>
      <c r="BY29" s="763"/>
      <c r="BZ29" s="763"/>
      <c r="CA29" s="763"/>
      <c r="CB29" s="764"/>
      <c r="CD29" s="745" t="s">
        <v>308</v>
      </c>
      <c r="CE29" s="746"/>
      <c r="CF29" s="705" t="s">
        <v>309</v>
      </c>
      <c r="CG29" s="702"/>
      <c r="CH29" s="702"/>
      <c r="CI29" s="702"/>
      <c r="CJ29" s="702"/>
      <c r="CK29" s="702"/>
      <c r="CL29" s="702"/>
      <c r="CM29" s="702"/>
      <c r="CN29" s="702"/>
      <c r="CO29" s="702"/>
      <c r="CP29" s="702"/>
      <c r="CQ29" s="703"/>
      <c r="CR29" s="661">
        <v>3849768</v>
      </c>
      <c r="CS29" s="662"/>
      <c r="CT29" s="662"/>
      <c r="CU29" s="662"/>
      <c r="CV29" s="662"/>
      <c r="CW29" s="662"/>
      <c r="CX29" s="662"/>
      <c r="CY29" s="663"/>
      <c r="CZ29" s="666">
        <v>9.5</v>
      </c>
      <c r="DA29" s="695"/>
      <c r="DB29" s="695"/>
      <c r="DC29" s="696"/>
      <c r="DD29" s="669">
        <v>3849768</v>
      </c>
      <c r="DE29" s="662"/>
      <c r="DF29" s="662"/>
      <c r="DG29" s="662"/>
      <c r="DH29" s="662"/>
      <c r="DI29" s="662"/>
      <c r="DJ29" s="662"/>
      <c r="DK29" s="663"/>
      <c r="DL29" s="669">
        <v>3849768</v>
      </c>
      <c r="DM29" s="662"/>
      <c r="DN29" s="662"/>
      <c r="DO29" s="662"/>
      <c r="DP29" s="662"/>
      <c r="DQ29" s="662"/>
      <c r="DR29" s="662"/>
      <c r="DS29" s="662"/>
      <c r="DT29" s="662"/>
      <c r="DU29" s="662"/>
      <c r="DV29" s="663"/>
      <c r="DW29" s="666">
        <v>17.100000000000001</v>
      </c>
      <c r="DX29" s="695"/>
      <c r="DY29" s="695"/>
      <c r="DZ29" s="695"/>
      <c r="EA29" s="695"/>
      <c r="EB29" s="695"/>
      <c r="EC29" s="697"/>
    </row>
    <row r="30" spans="2:133" ht="11.25" customHeight="1">
      <c r="B30" s="658" t="s">
        <v>310</v>
      </c>
      <c r="C30" s="659"/>
      <c r="D30" s="659"/>
      <c r="E30" s="659"/>
      <c r="F30" s="659"/>
      <c r="G30" s="659"/>
      <c r="H30" s="659"/>
      <c r="I30" s="659"/>
      <c r="J30" s="659"/>
      <c r="K30" s="659"/>
      <c r="L30" s="659"/>
      <c r="M30" s="659"/>
      <c r="N30" s="659"/>
      <c r="O30" s="659"/>
      <c r="P30" s="659"/>
      <c r="Q30" s="660"/>
      <c r="R30" s="661">
        <v>50288</v>
      </c>
      <c r="S30" s="664"/>
      <c r="T30" s="664"/>
      <c r="U30" s="664"/>
      <c r="V30" s="664"/>
      <c r="W30" s="664"/>
      <c r="X30" s="664"/>
      <c r="Y30" s="665"/>
      <c r="Z30" s="723">
        <v>0.1</v>
      </c>
      <c r="AA30" s="723"/>
      <c r="AB30" s="723"/>
      <c r="AC30" s="723"/>
      <c r="AD30" s="724" t="s">
        <v>236</v>
      </c>
      <c r="AE30" s="724"/>
      <c r="AF30" s="724"/>
      <c r="AG30" s="724"/>
      <c r="AH30" s="724"/>
      <c r="AI30" s="724"/>
      <c r="AJ30" s="724"/>
      <c r="AK30" s="724"/>
      <c r="AL30" s="666" t="s">
        <v>129</v>
      </c>
      <c r="AM30" s="667"/>
      <c r="AN30" s="667"/>
      <c r="AO30" s="725"/>
      <c r="AP30" s="751" t="s">
        <v>311</v>
      </c>
      <c r="AQ30" s="752"/>
      <c r="AR30" s="752"/>
      <c r="AS30" s="752"/>
      <c r="AT30" s="757" t="s">
        <v>312</v>
      </c>
      <c r="AU30" s="230"/>
      <c r="AV30" s="230"/>
      <c r="AW30" s="230"/>
      <c r="AX30" s="760" t="s">
        <v>189</v>
      </c>
      <c r="AY30" s="761"/>
      <c r="AZ30" s="761"/>
      <c r="BA30" s="761"/>
      <c r="BB30" s="761"/>
      <c r="BC30" s="761"/>
      <c r="BD30" s="761"/>
      <c r="BE30" s="761"/>
      <c r="BF30" s="762"/>
      <c r="BG30" s="741">
        <v>98.9</v>
      </c>
      <c r="BH30" s="742"/>
      <c r="BI30" s="742"/>
      <c r="BJ30" s="742"/>
      <c r="BK30" s="742"/>
      <c r="BL30" s="742"/>
      <c r="BM30" s="743">
        <v>97</v>
      </c>
      <c r="BN30" s="742"/>
      <c r="BO30" s="742"/>
      <c r="BP30" s="742"/>
      <c r="BQ30" s="744"/>
      <c r="BR30" s="741">
        <v>98.7</v>
      </c>
      <c r="BS30" s="742"/>
      <c r="BT30" s="742"/>
      <c r="BU30" s="742"/>
      <c r="BV30" s="742"/>
      <c r="BW30" s="742"/>
      <c r="BX30" s="743">
        <v>96.2</v>
      </c>
      <c r="BY30" s="742"/>
      <c r="BZ30" s="742"/>
      <c r="CA30" s="742"/>
      <c r="CB30" s="744"/>
      <c r="CD30" s="747"/>
      <c r="CE30" s="748"/>
      <c r="CF30" s="705" t="s">
        <v>313</v>
      </c>
      <c r="CG30" s="702"/>
      <c r="CH30" s="702"/>
      <c r="CI30" s="702"/>
      <c r="CJ30" s="702"/>
      <c r="CK30" s="702"/>
      <c r="CL30" s="702"/>
      <c r="CM30" s="702"/>
      <c r="CN30" s="702"/>
      <c r="CO30" s="702"/>
      <c r="CP30" s="702"/>
      <c r="CQ30" s="703"/>
      <c r="CR30" s="661">
        <v>3654692</v>
      </c>
      <c r="CS30" s="664"/>
      <c r="CT30" s="664"/>
      <c r="CU30" s="664"/>
      <c r="CV30" s="664"/>
      <c r="CW30" s="664"/>
      <c r="CX30" s="664"/>
      <c r="CY30" s="665"/>
      <c r="CZ30" s="666">
        <v>9.1</v>
      </c>
      <c r="DA30" s="695"/>
      <c r="DB30" s="695"/>
      <c r="DC30" s="696"/>
      <c r="DD30" s="669">
        <v>3654692</v>
      </c>
      <c r="DE30" s="664"/>
      <c r="DF30" s="664"/>
      <c r="DG30" s="664"/>
      <c r="DH30" s="664"/>
      <c r="DI30" s="664"/>
      <c r="DJ30" s="664"/>
      <c r="DK30" s="665"/>
      <c r="DL30" s="669">
        <v>3654692</v>
      </c>
      <c r="DM30" s="664"/>
      <c r="DN30" s="664"/>
      <c r="DO30" s="664"/>
      <c r="DP30" s="664"/>
      <c r="DQ30" s="664"/>
      <c r="DR30" s="664"/>
      <c r="DS30" s="664"/>
      <c r="DT30" s="664"/>
      <c r="DU30" s="664"/>
      <c r="DV30" s="665"/>
      <c r="DW30" s="666">
        <v>16.2</v>
      </c>
      <c r="DX30" s="695"/>
      <c r="DY30" s="695"/>
      <c r="DZ30" s="695"/>
      <c r="EA30" s="695"/>
      <c r="EB30" s="695"/>
      <c r="EC30" s="697"/>
    </row>
    <row r="31" spans="2:133" ht="11.25" customHeight="1">
      <c r="B31" s="658" t="s">
        <v>314</v>
      </c>
      <c r="C31" s="659"/>
      <c r="D31" s="659"/>
      <c r="E31" s="659"/>
      <c r="F31" s="659"/>
      <c r="G31" s="659"/>
      <c r="H31" s="659"/>
      <c r="I31" s="659"/>
      <c r="J31" s="659"/>
      <c r="K31" s="659"/>
      <c r="L31" s="659"/>
      <c r="M31" s="659"/>
      <c r="N31" s="659"/>
      <c r="O31" s="659"/>
      <c r="P31" s="659"/>
      <c r="Q31" s="660"/>
      <c r="R31" s="661">
        <v>12379</v>
      </c>
      <c r="S31" s="664"/>
      <c r="T31" s="664"/>
      <c r="U31" s="664"/>
      <c r="V31" s="664"/>
      <c r="W31" s="664"/>
      <c r="X31" s="664"/>
      <c r="Y31" s="665"/>
      <c r="Z31" s="723">
        <v>0</v>
      </c>
      <c r="AA31" s="723"/>
      <c r="AB31" s="723"/>
      <c r="AC31" s="723"/>
      <c r="AD31" s="724" t="s">
        <v>236</v>
      </c>
      <c r="AE31" s="724"/>
      <c r="AF31" s="724"/>
      <c r="AG31" s="724"/>
      <c r="AH31" s="724"/>
      <c r="AI31" s="724"/>
      <c r="AJ31" s="724"/>
      <c r="AK31" s="724"/>
      <c r="AL31" s="666" t="s">
        <v>236</v>
      </c>
      <c r="AM31" s="667"/>
      <c r="AN31" s="667"/>
      <c r="AO31" s="725"/>
      <c r="AP31" s="753"/>
      <c r="AQ31" s="754"/>
      <c r="AR31" s="754"/>
      <c r="AS31" s="754"/>
      <c r="AT31" s="758"/>
      <c r="AU31" s="229" t="s">
        <v>315</v>
      </c>
      <c r="AV31" s="229"/>
      <c r="AW31" s="229"/>
      <c r="AX31" s="658" t="s">
        <v>316</v>
      </c>
      <c r="AY31" s="659"/>
      <c r="AZ31" s="659"/>
      <c r="BA31" s="659"/>
      <c r="BB31" s="659"/>
      <c r="BC31" s="659"/>
      <c r="BD31" s="659"/>
      <c r="BE31" s="659"/>
      <c r="BF31" s="660"/>
      <c r="BG31" s="739">
        <v>98.6</v>
      </c>
      <c r="BH31" s="662"/>
      <c r="BI31" s="662"/>
      <c r="BJ31" s="662"/>
      <c r="BK31" s="662"/>
      <c r="BL31" s="662"/>
      <c r="BM31" s="667">
        <v>96.3</v>
      </c>
      <c r="BN31" s="740"/>
      <c r="BO31" s="740"/>
      <c r="BP31" s="740"/>
      <c r="BQ31" s="701"/>
      <c r="BR31" s="739">
        <v>98.4</v>
      </c>
      <c r="BS31" s="662"/>
      <c r="BT31" s="662"/>
      <c r="BU31" s="662"/>
      <c r="BV31" s="662"/>
      <c r="BW31" s="662"/>
      <c r="BX31" s="667">
        <v>95.4</v>
      </c>
      <c r="BY31" s="740"/>
      <c r="BZ31" s="740"/>
      <c r="CA31" s="740"/>
      <c r="CB31" s="701"/>
      <c r="CD31" s="747"/>
      <c r="CE31" s="748"/>
      <c r="CF31" s="705" t="s">
        <v>317</v>
      </c>
      <c r="CG31" s="702"/>
      <c r="CH31" s="702"/>
      <c r="CI31" s="702"/>
      <c r="CJ31" s="702"/>
      <c r="CK31" s="702"/>
      <c r="CL31" s="702"/>
      <c r="CM31" s="702"/>
      <c r="CN31" s="702"/>
      <c r="CO31" s="702"/>
      <c r="CP31" s="702"/>
      <c r="CQ31" s="703"/>
      <c r="CR31" s="661">
        <v>195076</v>
      </c>
      <c r="CS31" s="662"/>
      <c r="CT31" s="662"/>
      <c r="CU31" s="662"/>
      <c r="CV31" s="662"/>
      <c r="CW31" s="662"/>
      <c r="CX31" s="662"/>
      <c r="CY31" s="663"/>
      <c r="CZ31" s="666">
        <v>0.5</v>
      </c>
      <c r="DA31" s="695"/>
      <c r="DB31" s="695"/>
      <c r="DC31" s="696"/>
      <c r="DD31" s="669">
        <v>195076</v>
      </c>
      <c r="DE31" s="662"/>
      <c r="DF31" s="662"/>
      <c r="DG31" s="662"/>
      <c r="DH31" s="662"/>
      <c r="DI31" s="662"/>
      <c r="DJ31" s="662"/>
      <c r="DK31" s="663"/>
      <c r="DL31" s="669">
        <v>195076</v>
      </c>
      <c r="DM31" s="662"/>
      <c r="DN31" s="662"/>
      <c r="DO31" s="662"/>
      <c r="DP31" s="662"/>
      <c r="DQ31" s="662"/>
      <c r="DR31" s="662"/>
      <c r="DS31" s="662"/>
      <c r="DT31" s="662"/>
      <c r="DU31" s="662"/>
      <c r="DV31" s="663"/>
      <c r="DW31" s="666">
        <v>0.9</v>
      </c>
      <c r="DX31" s="695"/>
      <c r="DY31" s="695"/>
      <c r="DZ31" s="695"/>
      <c r="EA31" s="695"/>
      <c r="EB31" s="695"/>
      <c r="EC31" s="697"/>
    </row>
    <row r="32" spans="2:133" ht="11.25" customHeight="1">
      <c r="B32" s="658" t="s">
        <v>318</v>
      </c>
      <c r="C32" s="659"/>
      <c r="D32" s="659"/>
      <c r="E32" s="659"/>
      <c r="F32" s="659"/>
      <c r="G32" s="659"/>
      <c r="H32" s="659"/>
      <c r="I32" s="659"/>
      <c r="J32" s="659"/>
      <c r="K32" s="659"/>
      <c r="L32" s="659"/>
      <c r="M32" s="659"/>
      <c r="N32" s="659"/>
      <c r="O32" s="659"/>
      <c r="P32" s="659"/>
      <c r="Q32" s="660"/>
      <c r="R32" s="661">
        <v>1402449</v>
      </c>
      <c r="S32" s="664"/>
      <c r="T32" s="664"/>
      <c r="U32" s="664"/>
      <c r="V32" s="664"/>
      <c r="W32" s="664"/>
      <c r="X32" s="664"/>
      <c r="Y32" s="665"/>
      <c r="Z32" s="723">
        <v>3.3</v>
      </c>
      <c r="AA32" s="723"/>
      <c r="AB32" s="723"/>
      <c r="AC32" s="723"/>
      <c r="AD32" s="724" t="s">
        <v>129</v>
      </c>
      <c r="AE32" s="724"/>
      <c r="AF32" s="724"/>
      <c r="AG32" s="724"/>
      <c r="AH32" s="724"/>
      <c r="AI32" s="724"/>
      <c r="AJ32" s="724"/>
      <c r="AK32" s="724"/>
      <c r="AL32" s="666" t="s">
        <v>129</v>
      </c>
      <c r="AM32" s="667"/>
      <c r="AN32" s="667"/>
      <c r="AO32" s="725"/>
      <c r="AP32" s="755"/>
      <c r="AQ32" s="756"/>
      <c r="AR32" s="756"/>
      <c r="AS32" s="756"/>
      <c r="AT32" s="759"/>
      <c r="AU32" s="231"/>
      <c r="AV32" s="231"/>
      <c r="AW32" s="231"/>
      <c r="AX32" s="673" t="s">
        <v>319</v>
      </c>
      <c r="AY32" s="674"/>
      <c r="AZ32" s="674"/>
      <c r="BA32" s="674"/>
      <c r="BB32" s="674"/>
      <c r="BC32" s="674"/>
      <c r="BD32" s="674"/>
      <c r="BE32" s="674"/>
      <c r="BF32" s="675"/>
      <c r="BG32" s="738">
        <v>99.2</v>
      </c>
      <c r="BH32" s="677"/>
      <c r="BI32" s="677"/>
      <c r="BJ32" s="677"/>
      <c r="BK32" s="677"/>
      <c r="BL32" s="677"/>
      <c r="BM32" s="721">
        <v>97.4</v>
      </c>
      <c r="BN32" s="677"/>
      <c r="BO32" s="677"/>
      <c r="BP32" s="677"/>
      <c r="BQ32" s="714"/>
      <c r="BR32" s="738">
        <v>99</v>
      </c>
      <c r="BS32" s="677"/>
      <c r="BT32" s="677"/>
      <c r="BU32" s="677"/>
      <c r="BV32" s="677"/>
      <c r="BW32" s="677"/>
      <c r="BX32" s="721">
        <v>96.8</v>
      </c>
      <c r="BY32" s="677"/>
      <c r="BZ32" s="677"/>
      <c r="CA32" s="677"/>
      <c r="CB32" s="714"/>
      <c r="CD32" s="749"/>
      <c r="CE32" s="750"/>
      <c r="CF32" s="705" t="s">
        <v>320</v>
      </c>
      <c r="CG32" s="702"/>
      <c r="CH32" s="702"/>
      <c r="CI32" s="702"/>
      <c r="CJ32" s="702"/>
      <c r="CK32" s="702"/>
      <c r="CL32" s="702"/>
      <c r="CM32" s="702"/>
      <c r="CN32" s="702"/>
      <c r="CO32" s="702"/>
      <c r="CP32" s="702"/>
      <c r="CQ32" s="703"/>
      <c r="CR32" s="661" t="s">
        <v>236</v>
      </c>
      <c r="CS32" s="664"/>
      <c r="CT32" s="664"/>
      <c r="CU32" s="664"/>
      <c r="CV32" s="664"/>
      <c r="CW32" s="664"/>
      <c r="CX32" s="664"/>
      <c r="CY32" s="665"/>
      <c r="CZ32" s="666" t="s">
        <v>236</v>
      </c>
      <c r="DA32" s="695"/>
      <c r="DB32" s="695"/>
      <c r="DC32" s="696"/>
      <c r="DD32" s="669" t="s">
        <v>236</v>
      </c>
      <c r="DE32" s="664"/>
      <c r="DF32" s="664"/>
      <c r="DG32" s="664"/>
      <c r="DH32" s="664"/>
      <c r="DI32" s="664"/>
      <c r="DJ32" s="664"/>
      <c r="DK32" s="665"/>
      <c r="DL32" s="669" t="s">
        <v>236</v>
      </c>
      <c r="DM32" s="664"/>
      <c r="DN32" s="664"/>
      <c r="DO32" s="664"/>
      <c r="DP32" s="664"/>
      <c r="DQ32" s="664"/>
      <c r="DR32" s="664"/>
      <c r="DS32" s="664"/>
      <c r="DT32" s="664"/>
      <c r="DU32" s="664"/>
      <c r="DV32" s="665"/>
      <c r="DW32" s="666" t="s">
        <v>236</v>
      </c>
      <c r="DX32" s="695"/>
      <c r="DY32" s="695"/>
      <c r="DZ32" s="695"/>
      <c r="EA32" s="695"/>
      <c r="EB32" s="695"/>
      <c r="EC32" s="697"/>
    </row>
    <row r="33" spans="2:133" ht="11.25" customHeight="1">
      <c r="B33" s="658" t="s">
        <v>321</v>
      </c>
      <c r="C33" s="659"/>
      <c r="D33" s="659"/>
      <c r="E33" s="659"/>
      <c r="F33" s="659"/>
      <c r="G33" s="659"/>
      <c r="H33" s="659"/>
      <c r="I33" s="659"/>
      <c r="J33" s="659"/>
      <c r="K33" s="659"/>
      <c r="L33" s="659"/>
      <c r="M33" s="659"/>
      <c r="N33" s="659"/>
      <c r="O33" s="659"/>
      <c r="P33" s="659"/>
      <c r="Q33" s="660"/>
      <c r="R33" s="661">
        <v>1862367</v>
      </c>
      <c r="S33" s="664"/>
      <c r="T33" s="664"/>
      <c r="U33" s="664"/>
      <c r="V33" s="664"/>
      <c r="W33" s="664"/>
      <c r="X33" s="664"/>
      <c r="Y33" s="665"/>
      <c r="Z33" s="723">
        <v>4.4000000000000004</v>
      </c>
      <c r="AA33" s="723"/>
      <c r="AB33" s="723"/>
      <c r="AC33" s="723"/>
      <c r="AD33" s="724" t="s">
        <v>236</v>
      </c>
      <c r="AE33" s="724"/>
      <c r="AF33" s="724"/>
      <c r="AG33" s="724"/>
      <c r="AH33" s="724"/>
      <c r="AI33" s="724"/>
      <c r="AJ33" s="724"/>
      <c r="AK33" s="724"/>
      <c r="AL33" s="666" t="s">
        <v>129</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322</v>
      </c>
      <c r="CE33" s="702"/>
      <c r="CF33" s="702"/>
      <c r="CG33" s="702"/>
      <c r="CH33" s="702"/>
      <c r="CI33" s="702"/>
      <c r="CJ33" s="702"/>
      <c r="CK33" s="702"/>
      <c r="CL33" s="702"/>
      <c r="CM33" s="702"/>
      <c r="CN33" s="702"/>
      <c r="CO33" s="702"/>
      <c r="CP33" s="702"/>
      <c r="CQ33" s="703"/>
      <c r="CR33" s="661">
        <v>17199021</v>
      </c>
      <c r="CS33" s="662"/>
      <c r="CT33" s="662"/>
      <c r="CU33" s="662"/>
      <c r="CV33" s="662"/>
      <c r="CW33" s="662"/>
      <c r="CX33" s="662"/>
      <c r="CY33" s="663"/>
      <c r="CZ33" s="666">
        <v>42.6</v>
      </c>
      <c r="DA33" s="695"/>
      <c r="DB33" s="695"/>
      <c r="DC33" s="696"/>
      <c r="DD33" s="669">
        <v>12601914</v>
      </c>
      <c r="DE33" s="662"/>
      <c r="DF33" s="662"/>
      <c r="DG33" s="662"/>
      <c r="DH33" s="662"/>
      <c r="DI33" s="662"/>
      <c r="DJ33" s="662"/>
      <c r="DK33" s="663"/>
      <c r="DL33" s="669">
        <v>10085284</v>
      </c>
      <c r="DM33" s="662"/>
      <c r="DN33" s="662"/>
      <c r="DO33" s="662"/>
      <c r="DP33" s="662"/>
      <c r="DQ33" s="662"/>
      <c r="DR33" s="662"/>
      <c r="DS33" s="662"/>
      <c r="DT33" s="662"/>
      <c r="DU33" s="662"/>
      <c r="DV33" s="663"/>
      <c r="DW33" s="666">
        <v>44.8</v>
      </c>
      <c r="DX33" s="695"/>
      <c r="DY33" s="695"/>
      <c r="DZ33" s="695"/>
      <c r="EA33" s="695"/>
      <c r="EB33" s="695"/>
      <c r="EC33" s="697"/>
    </row>
    <row r="34" spans="2:133" ht="11.25" customHeight="1">
      <c r="B34" s="658" t="s">
        <v>323</v>
      </c>
      <c r="C34" s="659"/>
      <c r="D34" s="659"/>
      <c r="E34" s="659"/>
      <c r="F34" s="659"/>
      <c r="G34" s="659"/>
      <c r="H34" s="659"/>
      <c r="I34" s="659"/>
      <c r="J34" s="659"/>
      <c r="K34" s="659"/>
      <c r="L34" s="659"/>
      <c r="M34" s="659"/>
      <c r="N34" s="659"/>
      <c r="O34" s="659"/>
      <c r="P34" s="659"/>
      <c r="Q34" s="660"/>
      <c r="R34" s="661">
        <v>409075</v>
      </c>
      <c r="S34" s="664"/>
      <c r="T34" s="664"/>
      <c r="U34" s="664"/>
      <c r="V34" s="664"/>
      <c r="W34" s="664"/>
      <c r="X34" s="664"/>
      <c r="Y34" s="665"/>
      <c r="Z34" s="723">
        <v>1</v>
      </c>
      <c r="AA34" s="723"/>
      <c r="AB34" s="723"/>
      <c r="AC34" s="723"/>
      <c r="AD34" s="724">
        <v>203</v>
      </c>
      <c r="AE34" s="724"/>
      <c r="AF34" s="724"/>
      <c r="AG34" s="724"/>
      <c r="AH34" s="724"/>
      <c r="AI34" s="724"/>
      <c r="AJ34" s="724"/>
      <c r="AK34" s="724"/>
      <c r="AL34" s="666">
        <v>0</v>
      </c>
      <c r="AM34" s="667"/>
      <c r="AN34" s="667"/>
      <c r="AO34" s="725"/>
      <c r="AP34" s="234"/>
      <c r="AQ34" s="735" t="s">
        <v>324</v>
      </c>
      <c r="AR34" s="736"/>
      <c r="AS34" s="736"/>
      <c r="AT34" s="736"/>
      <c r="AU34" s="736"/>
      <c r="AV34" s="736"/>
      <c r="AW34" s="736"/>
      <c r="AX34" s="736"/>
      <c r="AY34" s="736"/>
      <c r="AZ34" s="736"/>
      <c r="BA34" s="736"/>
      <c r="BB34" s="736"/>
      <c r="BC34" s="736"/>
      <c r="BD34" s="736"/>
      <c r="BE34" s="736"/>
      <c r="BF34" s="737"/>
      <c r="BG34" s="735" t="s">
        <v>325</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326</v>
      </c>
      <c r="CE34" s="702"/>
      <c r="CF34" s="702"/>
      <c r="CG34" s="702"/>
      <c r="CH34" s="702"/>
      <c r="CI34" s="702"/>
      <c r="CJ34" s="702"/>
      <c r="CK34" s="702"/>
      <c r="CL34" s="702"/>
      <c r="CM34" s="702"/>
      <c r="CN34" s="702"/>
      <c r="CO34" s="702"/>
      <c r="CP34" s="702"/>
      <c r="CQ34" s="703"/>
      <c r="CR34" s="661">
        <v>6563068</v>
      </c>
      <c r="CS34" s="664"/>
      <c r="CT34" s="664"/>
      <c r="CU34" s="664"/>
      <c r="CV34" s="664"/>
      <c r="CW34" s="664"/>
      <c r="CX34" s="664"/>
      <c r="CY34" s="665"/>
      <c r="CZ34" s="666">
        <v>16.3</v>
      </c>
      <c r="DA34" s="695"/>
      <c r="DB34" s="695"/>
      <c r="DC34" s="696"/>
      <c r="DD34" s="669">
        <v>4972641</v>
      </c>
      <c r="DE34" s="664"/>
      <c r="DF34" s="664"/>
      <c r="DG34" s="664"/>
      <c r="DH34" s="664"/>
      <c r="DI34" s="664"/>
      <c r="DJ34" s="664"/>
      <c r="DK34" s="665"/>
      <c r="DL34" s="669">
        <v>4588547</v>
      </c>
      <c r="DM34" s="664"/>
      <c r="DN34" s="664"/>
      <c r="DO34" s="664"/>
      <c r="DP34" s="664"/>
      <c r="DQ34" s="664"/>
      <c r="DR34" s="664"/>
      <c r="DS34" s="664"/>
      <c r="DT34" s="664"/>
      <c r="DU34" s="664"/>
      <c r="DV34" s="665"/>
      <c r="DW34" s="666">
        <v>20.399999999999999</v>
      </c>
      <c r="DX34" s="695"/>
      <c r="DY34" s="695"/>
      <c r="DZ34" s="695"/>
      <c r="EA34" s="695"/>
      <c r="EB34" s="695"/>
      <c r="EC34" s="697"/>
    </row>
    <row r="35" spans="2:133" ht="11.25" customHeight="1">
      <c r="B35" s="658" t="s">
        <v>327</v>
      </c>
      <c r="C35" s="659"/>
      <c r="D35" s="659"/>
      <c r="E35" s="659"/>
      <c r="F35" s="659"/>
      <c r="G35" s="659"/>
      <c r="H35" s="659"/>
      <c r="I35" s="659"/>
      <c r="J35" s="659"/>
      <c r="K35" s="659"/>
      <c r="L35" s="659"/>
      <c r="M35" s="659"/>
      <c r="N35" s="659"/>
      <c r="O35" s="659"/>
      <c r="P35" s="659"/>
      <c r="Q35" s="660"/>
      <c r="R35" s="661">
        <v>5821755</v>
      </c>
      <c r="S35" s="664"/>
      <c r="T35" s="664"/>
      <c r="U35" s="664"/>
      <c r="V35" s="664"/>
      <c r="W35" s="664"/>
      <c r="X35" s="664"/>
      <c r="Y35" s="665"/>
      <c r="Z35" s="723">
        <v>13.8</v>
      </c>
      <c r="AA35" s="723"/>
      <c r="AB35" s="723"/>
      <c r="AC35" s="723"/>
      <c r="AD35" s="724" t="s">
        <v>129</v>
      </c>
      <c r="AE35" s="724"/>
      <c r="AF35" s="724"/>
      <c r="AG35" s="724"/>
      <c r="AH35" s="724"/>
      <c r="AI35" s="724"/>
      <c r="AJ35" s="724"/>
      <c r="AK35" s="724"/>
      <c r="AL35" s="666" t="s">
        <v>236</v>
      </c>
      <c r="AM35" s="667"/>
      <c r="AN35" s="667"/>
      <c r="AO35" s="725"/>
      <c r="AP35" s="234"/>
      <c r="AQ35" s="729" t="s">
        <v>328</v>
      </c>
      <c r="AR35" s="730"/>
      <c r="AS35" s="730"/>
      <c r="AT35" s="730"/>
      <c r="AU35" s="730"/>
      <c r="AV35" s="730"/>
      <c r="AW35" s="730"/>
      <c r="AX35" s="730"/>
      <c r="AY35" s="731"/>
      <c r="AZ35" s="726">
        <v>3520185</v>
      </c>
      <c r="BA35" s="727"/>
      <c r="BB35" s="727"/>
      <c r="BC35" s="727"/>
      <c r="BD35" s="727"/>
      <c r="BE35" s="727"/>
      <c r="BF35" s="728"/>
      <c r="BG35" s="732" t="s">
        <v>329</v>
      </c>
      <c r="BH35" s="733"/>
      <c r="BI35" s="733"/>
      <c r="BJ35" s="733"/>
      <c r="BK35" s="733"/>
      <c r="BL35" s="733"/>
      <c r="BM35" s="733"/>
      <c r="BN35" s="733"/>
      <c r="BO35" s="733"/>
      <c r="BP35" s="733"/>
      <c r="BQ35" s="733"/>
      <c r="BR35" s="733"/>
      <c r="BS35" s="733"/>
      <c r="BT35" s="733"/>
      <c r="BU35" s="734"/>
      <c r="BV35" s="726">
        <v>160958</v>
      </c>
      <c r="BW35" s="727"/>
      <c r="BX35" s="727"/>
      <c r="BY35" s="727"/>
      <c r="BZ35" s="727"/>
      <c r="CA35" s="727"/>
      <c r="CB35" s="728"/>
      <c r="CD35" s="705" t="s">
        <v>330</v>
      </c>
      <c r="CE35" s="702"/>
      <c r="CF35" s="702"/>
      <c r="CG35" s="702"/>
      <c r="CH35" s="702"/>
      <c r="CI35" s="702"/>
      <c r="CJ35" s="702"/>
      <c r="CK35" s="702"/>
      <c r="CL35" s="702"/>
      <c r="CM35" s="702"/>
      <c r="CN35" s="702"/>
      <c r="CO35" s="702"/>
      <c r="CP35" s="702"/>
      <c r="CQ35" s="703"/>
      <c r="CR35" s="661">
        <v>241289</v>
      </c>
      <c r="CS35" s="662"/>
      <c r="CT35" s="662"/>
      <c r="CU35" s="662"/>
      <c r="CV35" s="662"/>
      <c r="CW35" s="662"/>
      <c r="CX35" s="662"/>
      <c r="CY35" s="663"/>
      <c r="CZ35" s="666">
        <v>0.6</v>
      </c>
      <c r="DA35" s="695"/>
      <c r="DB35" s="695"/>
      <c r="DC35" s="696"/>
      <c r="DD35" s="669">
        <v>214485</v>
      </c>
      <c r="DE35" s="662"/>
      <c r="DF35" s="662"/>
      <c r="DG35" s="662"/>
      <c r="DH35" s="662"/>
      <c r="DI35" s="662"/>
      <c r="DJ35" s="662"/>
      <c r="DK35" s="663"/>
      <c r="DL35" s="669">
        <v>214485</v>
      </c>
      <c r="DM35" s="662"/>
      <c r="DN35" s="662"/>
      <c r="DO35" s="662"/>
      <c r="DP35" s="662"/>
      <c r="DQ35" s="662"/>
      <c r="DR35" s="662"/>
      <c r="DS35" s="662"/>
      <c r="DT35" s="662"/>
      <c r="DU35" s="662"/>
      <c r="DV35" s="663"/>
      <c r="DW35" s="666">
        <v>1</v>
      </c>
      <c r="DX35" s="695"/>
      <c r="DY35" s="695"/>
      <c r="DZ35" s="695"/>
      <c r="EA35" s="695"/>
      <c r="EB35" s="695"/>
      <c r="EC35" s="697"/>
    </row>
    <row r="36" spans="2:133" ht="11.25" customHeight="1">
      <c r="B36" s="658" t="s">
        <v>331</v>
      </c>
      <c r="C36" s="659"/>
      <c r="D36" s="659"/>
      <c r="E36" s="659"/>
      <c r="F36" s="659"/>
      <c r="G36" s="659"/>
      <c r="H36" s="659"/>
      <c r="I36" s="659"/>
      <c r="J36" s="659"/>
      <c r="K36" s="659"/>
      <c r="L36" s="659"/>
      <c r="M36" s="659"/>
      <c r="N36" s="659"/>
      <c r="O36" s="659"/>
      <c r="P36" s="659"/>
      <c r="Q36" s="660"/>
      <c r="R36" s="661" t="s">
        <v>129</v>
      </c>
      <c r="S36" s="664"/>
      <c r="T36" s="664"/>
      <c r="U36" s="664"/>
      <c r="V36" s="664"/>
      <c r="W36" s="664"/>
      <c r="X36" s="664"/>
      <c r="Y36" s="665"/>
      <c r="Z36" s="723" t="s">
        <v>236</v>
      </c>
      <c r="AA36" s="723"/>
      <c r="AB36" s="723"/>
      <c r="AC36" s="723"/>
      <c r="AD36" s="724" t="s">
        <v>236</v>
      </c>
      <c r="AE36" s="724"/>
      <c r="AF36" s="724"/>
      <c r="AG36" s="724"/>
      <c r="AH36" s="724"/>
      <c r="AI36" s="724"/>
      <c r="AJ36" s="724"/>
      <c r="AK36" s="724"/>
      <c r="AL36" s="666" t="s">
        <v>129</v>
      </c>
      <c r="AM36" s="667"/>
      <c r="AN36" s="667"/>
      <c r="AO36" s="725"/>
      <c r="AQ36" s="698" t="s">
        <v>332</v>
      </c>
      <c r="AR36" s="699"/>
      <c r="AS36" s="699"/>
      <c r="AT36" s="699"/>
      <c r="AU36" s="699"/>
      <c r="AV36" s="699"/>
      <c r="AW36" s="699"/>
      <c r="AX36" s="699"/>
      <c r="AY36" s="700"/>
      <c r="AZ36" s="661">
        <v>268344</v>
      </c>
      <c r="BA36" s="664"/>
      <c r="BB36" s="664"/>
      <c r="BC36" s="664"/>
      <c r="BD36" s="662"/>
      <c r="BE36" s="662"/>
      <c r="BF36" s="701"/>
      <c r="BG36" s="705" t="s">
        <v>333</v>
      </c>
      <c r="BH36" s="702"/>
      <c r="BI36" s="702"/>
      <c r="BJ36" s="702"/>
      <c r="BK36" s="702"/>
      <c r="BL36" s="702"/>
      <c r="BM36" s="702"/>
      <c r="BN36" s="702"/>
      <c r="BO36" s="702"/>
      <c r="BP36" s="702"/>
      <c r="BQ36" s="702"/>
      <c r="BR36" s="702"/>
      <c r="BS36" s="702"/>
      <c r="BT36" s="702"/>
      <c r="BU36" s="703"/>
      <c r="BV36" s="661">
        <v>207394</v>
      </c>
      <c r="BW36" s="664"/>
      <c r="BX36" s="664"/>
      <c r="BY36" s="664"/>
      <c r="BZ36" s="664"/>
      <c r="CA36" s="664"/>
      <c r="CB36" s="704"/>
      <c r="CD36" s="705" t="s">
        <v>334</v>
      </c>
      <c r="CE36" s="702"/>
      <c r="CF36" s="702"/>
      <c r="CG36" s="702"/>
      <c r="CH36" s="702"/>
      <c r="CI36" s="702"/>
      <c r="CJ36" s="702"/>
      <c r="CK36" s="702"/>
      <c r="CL36" s="702"/>
      <c r="CM36" s="702"/>
      <c r="CN36" s="702"/>
      <c r="CO36" s="702"/>
      <c r="CP36" s="702"/>
      <c r="CQ36" s="703"/>
      <c r="CR36" s="661">
        <v>3189650</v>
      </c>
      <c r="CS36" s="664"/>
      <c r="CT36" s="664"/>
      <c r="CU36" s="664"/>
      <c r="CV36" s="664"/>
      <c r="CW36" s="664"/>
      <c r="CX36" s="664"/>
      <c r="CY36" s="665"/>
      <c r="CZ36" s="666">
        <v>7.9</v>
      </c>
      <c r="DA36" s="695"/>
      <c r="DB36" s="695"/>
      <c r="DC36" s="696"/>
      <c r="DD36" s="669">
        <v>2938844</v>
      </c>
      <c r="DE36" s="664"/>
      <c r="DF36" s="664"/>
      <c r="DG36" s="664"/>
      <c r="DH36" s="664"/>
      <c r="DI36" s="664"/>
      <c r="DJ36" s="664"/>
      <c r="DK36" s="665"/>
      <c r="DL36" s="669">
        <v>2843984</v>
      </c>
      <c r="DM36" s="664"/>
      <c r="DN36" s="664"/>
      <c r="DO36" s="664"/>
      <c r="DP36" s="664"/>
      <c r="DQ36" s="664"/>
      <c r="DR36" s="664"/>
      <c r="DS36" s="664"/>
      <c r="DT36" s="664"/>
      <c r="DU36" s="664"/>
      <c r="DV36" s="665"/>
      <c r="DW36" s="666">
        <v>12.6</v>
      </c>
      <c r="DX36" s="695"/>
      <c r="DY36" s="695"/>
      <c r="DZ36" s="695"/>
      <c r="EA36" s="695"/>
      <c r="EB36" s="695"/>
      <c r="EC36" s="697"/>
    </row>
    <row r="37" spans="2:133" ht="11.25" customHeight="1">
      <c r="B37" s="658" t="s">
        <v>335</v>
      </c>
      <c r="C37" s="659"/>
      <c r="D37" s="659"/>
      <c r="E37" s="659"/>
      <c r="F37" s="659"/>
      <c r="G37" s="659"/>
      <c r="H37" s="659"/>
      <c r="I37" s="659"/>
      <c r="J37" s="659"/>
      <c r="K37" s="659"/>
      <c r="L37" s="659"/>
      <c r="M37" s="659"/>
      <c r="N37" s="659"/>
      <c r="O37" s="659"/>
      <c r="P37" s="659"/>
      <c r="Q37" s="660"/>
      <c r="R37" s="661">
        <v>1531055</v>
      </c>
      <c r="S37" s="664"/>
      <c r="T37" s="664"/>
      <c r="U37" s="664"/>
      <c r="V37" s="664"/>
      <c r="W37" s="664"/>
      <c r="X37" s="664"/>
      <c r="Y37" s="665"/>
      <c r="Z37" s="723">
        <v>3.6</v>
      </c>
      <c r="AA37" s="723"/>
      <c r="AB37" s="723"/>
      <c r="AC37" s="723"/>
      <c r="AD37" s="724" t="s">
        <v>236</v>
      </c>
      <c r="AE37" s="724"/>
      <c r="AF37" s="724"/>
      <c r="AG37" s="724"/>
      <c r="AH37" s="724"/>
      <c r="AI37" s="724"/>
      <c r="AJ37" s="724"/>
      <c r="AK37" s="724"/>
      <c r="AL37" s="666" t="s">
        <v>129</v>
      </c>
      <c r="AM37" s="667"/>
      <c r="AN37" s="667"/>
      <c r="AO37" s="725"/>
      <c r="AQ37" s="698" t="s">
        <v>336</v>
      </c>
      <c r="AR37" s="699"/>
      <c r="AS37" s="699"/>
      <c r="AT37" s="699"/>
      <c r="AU37" s="699"/>
      <c r="AV37" s="699"/>
      <c r="AW37" s="699"/>
      <c r="AX37" s="699"/>
      <c r="AY37" s="700"/>
      <c r="AZ37" s="661">
        <v>12960</v>
      </c>
      <c r="BA37" s="664"/>
      <c r="BB37" s="664"/>
      <c r="BC37" s="664"/>
      <c r="BD37" s="662"/>
      <c r="BE37" s="662"/>
      <c r="BF37" s="701"/>
      <c r="BG37" s="705" t="s">
        <v>337</v>
      </c>
      <c r="BH37" s="702"/>
      <c r="BI37" s="702"/>
      <c r="BJ37" s="702"/>
      <c r="BK37" s="702"/>
      <c r="BL37" s="702"/>
      <c r="BM37" s="702"/>
      <c r="BN37" s="702"/>
      <c r="BO37" s="702"/>
      <c r="BP37" s="702"/>
      <c r="BQ37" s="702"/>
      <c r="BR37" s="702"/>
      <c r="BS37" s="702"/>
      <c r="BT37" s="702"/>
      <c r="BU37" s="703"/>
      <c r="BV37" s="661">
        <v>14988</v>
      </c>
      <c r="BW37" s="664"/>
      <c r="BX37" s="664"/>
      <c r="BY37" s="664"/>
      <c r="BZ37" s="664"/>
      <c r="CA37" s="664"/>
      <c r="CB37" s="704"/>
      <c r="CD37" s="705" t="s">
        <v>338</v>
      </c>
      <c r="CE37" s="702"/>
      <c r="CF37" s="702"/>
      <c r="CG37" s="702"/>
      <c r="CH37" s="702"/>
      <c r="CI37" s="702"/>
      <c r="CJ37" s="702"/>
      <c r="CK37" s="702"/>
      <c r="CL37" s="702"/>
      <c r="CM37" s="702"/>
      <c r="CN37" s="702"/>
      <c r="CO37" s="702"/>
      <c r="CP37" s="702"/>
      <c r="CQ37" s="703"/>
      <c r="CR37" s="661">
        <v>1443906</v>
      </c>
      <c r="CS37" s="662"/>
      <c r="CT37" s="662"/>
      <c r="CU37" s="662"/>
      <c r="CV37" s="662"/>
      <c r="CW37" s="662"/>
      <c r="CX37" s="662"/>
      <c r="CY37" s="663"/>
      <c r="CZ37" s="666">
        <v>3.6</v>
      </c>
      <c r="DA37" s="695"/>
      <c r="DB37" s="695"/>
      <c r="DC37" s="696"/>
      <c r="DD37" s="669">
        <v>1443906</v>
      </c>
      <c r="DE37" s="662"/>
      <c r="DF37" s="662"/>
      <c r="DG37" s="662"/>
      <c r="DH37" s="662"/>
      <c r="DI37" s="662"/>
      <c r="DJ37" s="662"/>
      <c r="DK37" s="663"/>
      <c r="DL37" s="669">
        <v>1443906</v>
      </c>
      <c r="DM37" s="662"/>
      <c r="DN37" s="662"/>
      <c r="DO37" s="662"/>
      <c r="DP37" s="662"/>
      <c r="DQ37" s="662"/>
      <c r="DR37" s="662"/>
      <c r="DS37" s="662"/>
      <c r="DT37" s="662"/>
      <c r="DU37" s="662"/>
      <c r="DV37" s="663"/>
      <c r="DW37" s="666">
        <v>6.4</v>
      </c>
      <c r="DX37" s="695"/>
      <c r="DY37" s="695"/>
      <c r="DZ37" s="695"/>
      <c r="EA37" s="695"/>
      <c r="EB37" s="695"/>
      <c r="EC37" s="697"/>
    </row>
    <row r="38" spans="2:133" ht="11.25" customHeight="1">
      <c r="B38" s="673" t="s">
        <v>339</v>
      </c>
      <c r="C38" s="674"/>
      <c r="D38" s="674"/>
      <c r="E38" s="674"/>
      <c r="F38" s="674"/>
      <c r="G38" s="674"/>
      <c r="H38" s="674"/>
      <c r="I38" s="674"/>
      <c r="J38" s="674"/>
      <c r="K38" s="674"/>
      <c r="L38" s="674"/>
      <c r="M38" s="674"/>
      <c r="N38" s="674"/>
      <c r="O38" s="674"/>
      <c r="P38" s="674"/>
      <c r="Q38" s="675"/>
      <c r="R38" s="676">
        <v>42050725</v>
      </c>
      <c r="S38" s="713"/>
      <c r="T38" s="713"/>
      <c r="U38" s="713"/>
      <c r="V38" s="713"/>
      <c r="W38" s="713"/>
      <c r="X38" s="713"/>
      <c r="Y38" s="718"/>
      <c r="Z38" s="719">
        <v>100</v>
      </c>
      <c r="AA38" s="719"/>
      <c r="AB38" s="719"/>
      <c r="AC38" s="719"/>
      <c r="AD38" s="720">
        <v>20967513</v>
      </c>
      <c r="AE38" s="720"/>
      <c r="AF38" s="720"/>
      <c r="AG38" s="720"/>
      <c r="AH38" s="720"/>
      <c r="AI38" s="720"/>
      <c r="AJ38" s="720"/>
      <c r="AK38" s="720"/>
      <c r="AL38" s="679">
        <v>100</v>
      </c>
      <c r="AM38" s="721"/>
      <c r="AN38" s="721"/>
      <c r="AO38" s="722"/>
      <c r="AQ38" s="698" t="s">
        <v>340</v>
      </c>
      <c r="AR38" s="699"/>
      <c r="AS38" s="699"/>
      <c r="AT38" s="699"/>
      <c r="AU38" s="699"/>
      <c r="AV38" s="699"/>
      <c r="AW38" s="699"/>
      <c r="AX38" s="699"/>
      <c r="AY38" s="700"/>
      <c r="AZ38" s="661" t="s">
        <v>129</v>
      </c>
      <c r="BA38" s="664"/>
      <c r="BB38" s="664"/>
      <c r="BC38" s="664"/>
      <c r="BD38" s="662"/>
      <c r="BE38" s="662"/>
      <c r="BF38" s="701"/>
      <c r="BG38" s="705" t="s">
        <v>341</v>
      </c>
      <c r="BH38" s="702"/>
      <c r="BI38" s="702"/>
      <c r="BJ38" s="702"/>
      <c r="BK38" s="702"/>
      <c r="BL38" s="702"/>
      <c r="BM38" s="702"/>
      <c r="BN38" s="702"/>
      <c r="BO38" s="702"/>
      <c r="BP38" s="702"/>
      <c r="BQ38" s="702"/>
      <c r="BR38" s="702"/>
      <c r="BS38" s="702"/>
      <c r="BT38" s="702"/>
      <c r="BU38" s="703"/>
      <c r="BV38" s="661">
        <v>22896</v>
      </c>
      <c r="BW38" s="664"/>
      <c r="BX38" s="664"/>
      <c r="BY38" s="664"/>
      <c r="BZ38" s="664"/>
      <c r="CA38" s="664"/>
      <c r="CB38" s="704"/>
      <c r="CD38" s="705" t="s">
        <v>342</v>
      </c>
      <c r="CE38" s="702"/>
      <c r="CF38" s="702"/>
      <c r="CG38" s="702"/>
      <c r="CH38" s="702"/>
      <c r="CI38" s="702"/>
      <c r="CJ38" s="702"/>
      <c r="CK38" s="702"/>
      <c r="CL38" s="702"/>
      <c r="CM38" s="702"/>
      <c r="CN38" s="702"/>
      <c r="CO38" s="702"/>
      <c r="CP38" s="702"/>
      <c r="CQ38" s="703"/>
      <c r="CR38" s="661">
        <v>3238881</v>
      </c>
      <c r="CS38" s="664"/>
      <c r="CT38" s="664"/>
      <c r="CU38" s="664"/>
      <c r="CV38" s="664"/>
      <c r="CW38" s="664"/>
      <c r="CX38" s="664"/>
      <c r="CY38" s="665"/>
      <c r="CZ38" s="666">
        <v>8</v>
      </c>
      <c r="DA38" s="695"/>
      <c r="DB38" s="695"/>
      <c r="DC38" s="696"/>
      <c r="DD38" s="669">
        <v>2805930</v>
      </c>
      <c r="DE38" s="664"/>
      <c r="DF38" s="664"/>
      <c r="DG38" s="664"/>
      <c r="DH38" s="664"/>
      <c r="DI38" s="664"/>
      <c r="DJ38" s="664"/>
      <c r="DK38" s="665"/>
      <c r="DL38" s="669">
        <v>2438268</v>
      </c>
      <c r="DM38" s="664"/>
      <c r="DN38" s="664"/>
      <c r="DO38" s="664"/>
      <c r="DP38" s="664"/>
      <c r="DQ38" s="664"/>
      <c r="DR38" s="664"/>
      <c r="DS38" s="664"/>
      <c r="DT38" s="664"/>
      <c r="DU38" s="664"/>
      <c r="DV38" s="665"/>
      <c r="DW38" s="666">
        <v>10.8</v>
      </c>
      <c r="DX38" s="695"/>
      <c r="DY38" s="695"/>
      <c r="DZ38" s="695"/>
      <c r="EA38" s="695"/>
      <c r="EB38" s="695"/>
      <c r="EC38" s="697"/>
    </row>
    <row r="39" spans="2:133" ht="11.25" customHeight="1">
      <c r="AQ39" s="698" t="s">
        <v>343</v>
      </c>
      <c r="AR39" s="699"/>
      <c r="AS39" s="699"/>
      <c r="AT39" s="699"/>
      <c r="AU39" s="699"/>
      <c r="AV39" s="699"/>
      <c r="AW39" s="699"/>
      <c r="AX39" s="699"/>
      <c r="AY39" s="700"/>
      <c r="AZ39" s="661" t="s">
        <v>236</v>
      </c>
      <c r="BA39" s="664"/>
      <c r="BB39" s="664"/>
      <c r="BC39" s="664"/>
      <c r="BD39" s="662"/>
      <c r="BE39" s="662"/>
      <c r="BF39" s="701"/>
      <c r="BG39" s="706" t="s">
        <v>344</v>
      </c>
      <c r="BH39" s="707"/>
      <c r="BI39" s="707"/>
      <c r="BJ39" s="707"/>
      <c r="BK39" s="707"/>
      <c r="BL39" s="235"/>
      <c r="BM39" s="702" t="s">
        <v>345</v>
      </c>
      <c r="BN39" s="702"/>
      <c r="BO39" s="702"/>
      <c r="BP39" s="702"/>
      <c r="BQ39" s="702"/>
      <c r="BR39" s="702"/>
      <c r="BS39" s="702"/>
      <c r="BT39" s="702"/>
      <c r="BU39" s="703"/>
      <c r="BV39" s="661">
        <v>92</v>
      </c>
      <c r="BW39" s="664"/>
      <c r="BX39" s="664"/>
      <c r="BY39" s="664"/>
      <c r="BZ39" s="664"/>
      <c r="CA39" s="664"/>
      <c r="CB39" s="704"/>
      <c r="CD39" s="705" t="s">
        <v>346</v>
      </c>
      <c r="CE39" s="702"/>
      <c r="CF39" s="702"/>
      <c r="CG39" s="702"/>
      <c r="CH39" s="702"/>
      <c r="CI39" s="702"/>
      <c r="CJ39" s="702"/>
      <c r="CK39" s="702"/>
      <c r="CL39" s="702"/>
      <c r="CM39" s="702"/>
      <c r="CN39" s="702"/>
      <c r="CO39" s="702"/>
      <c r="CP39" s="702"/>
      <c r="CQ39" s="703"/>
      <c r="CR39" s="661">
        <v>3958158</v>
      </c>
      <c r="CS39" s="662"/>
      <c r="CT39" s="662"/>
      <c r="CU39" s="662"/>
      <c r="CV39" s="662"/>
      <c r="CW39" s="662"/>
      <c r="CX39" s="662"/>
      <c r="CY39" s="663"/>
      <c r="CZ39" s="666">
        <v>9.8000000000000007</v>
      </c>
      <c r="DA39" s="695"/>
      <c r="DB39" s="695"/>
      <c r="DC39" s="696"/>
      <c r="DD39" s="669">
        <v>1670014</v>
      </c>
      <c r="DE39" s="662"/>
      <c r="DF39" s="662"/>
      <c r="DG39" s="662"/>
      <c r="DH39" s="662"/>
      <c r="DI39" s="662"/>
      <c r="DJ39" s="662"/>
      <c r="DK39" s="663"/>
      <c r="DL39" s="669" t="s">
        <v>236</v>
      </c>
      <c r="DM39" s="662"/>
      <c r="DN39" s="662"/>
      <c r="DO39" s="662"/>
      <c r="DP39" s="662"/>
      <c r="DQ39" s="662"/>
      <c r="DR39" s="662"/>
      <c r="DS39" s="662"/>
      <c r="DT39" s="662"/>
      <c r="DU39" s="662"/>
      <c r="DV39" s="663"/>
      <c r="DW39" s="666" t="s">
        <v>129</v>
      </c>
      <c r="DX39" s="695"/>
      <c r="DY39" s="695"/>
      <c r="DZ39" s="695"/>
      <c r="EA39" s="695"/>
      <c r="EB39" s="695"/>
      <c r="EC39" s="697"/>
    </row>
    <row r="40" spans="2:133" ht="11.25" customHeight="1">
      <c r="AQ40" s="698" t="s">
        <v>347</v>
      </c>
      <c r="AR40" s="699"/>
      <c r="AS40" s="699"/>
      <c r="AT40" s="699"/>
      <c r="AU40" s="699"/>
      <c r="AV40" s="699"/>
      <c r="AW40" s="699"/>
      <c r="AX40" s="699"/>
      <c r="AY40" s="700"/>
      <c r="AZ40" s="661">
        <v>998664</v>
      </c>
      <c r="BA40" s="664"/>
      <c r="BB40" s="664"/>
      <c r="BC40" s="664"/>
      <c r="BD40" s="662"/>
      <c r="BE40" s="662"/>
      <c r="BF40" s="701"/>
      <c r="BG40" s="706"/>
      <c r="BH40" s="707"/>
      <c r="BI40" s="707"/>
      <c r="BJ40" s="707"/>
      <c r="BK40" s="707"/>
      <c r="BL40" s="235"/>
      <c r="BM40" s="702" t="s">
        <v>348</v>
      </c>
      <c r="BN40" s="702"/>
      <c r="BO40" s="702"/>
      <c r="BP40" s="702"/>
      <c r="BQ40" s="702"/>
      <c r="BR40" s="702"/>
      <c r="BS40" s="702"/>
      <c r="BT40" s="702"/>
      <c r="BU40" s="703"/>
      <c r="BV40" s="661" t="s">
        <v>129</v>
      </c>
      <c r="BW40" s="664"/>
      <c r="BX40" s="664"/>
      <c r="BY40" s="664"/>
      <c r="BZ40" s="664"/>
      <c r="CA40" s="664"/>
      <c r="CB40" s="704"/>
      <c r="CD40" s="705" t="s">
        <v>349</v>
      </c>
      <c r="CE40" s="702"/>
      <c r="CF40" s="702"/>
      <c r="CG40" s="702"/>
      <c r="CH40" s="702"/>
      <c r="CI40" s="702"/>
      <c r="CJ40" s="702"/>
      <c r="CK40" s="702"/>
      <c r="CL40" s="702"/>
      <c r="CM40" s="702"/>
      <c r="CN40" s="702"/>
      <c r="CO40" s="702"/>
      <c r="CP40" s="702"/>
      <c r="CQ40" s="703"/>
      <c r="CR40" s="661">
        <v>7975</v>
      </c>
      <c r="CS40" s="664"/>
      <c r="CT40" s="664"/>
      <c r="CU40" s="664"/>
      <c r="CV40" s="664"/>
      <c r="CW40" s="664"/>
      <c r="CX40" s="664"/>
      <c r="CY40" s="665"/>
      <c r="CZ40" s="666">
        <v>0</v>
      </c>
      <c r="DA40" s="695"/>
      <c r="DB40" s="695"/>
      <c r="DC40" s="696"/>
      <c r="DD40" s="669" t="s">
        <v>236</v>
      </c>
      <c r="DE40" s="664"/>
      <c r="DF40" s="664"/>
      <c r="DG40" s="664"/>
      <c r="DH40" s="664"/>
      <c r="DI40" s="664"/>
      <c r="DJ40" s="664"/>
      <c r="DK40" s="665"/>
      <c r="DL40" s="669" t="s">
        <v>129</v>
      </c>
      <c r="DM40" s="664"/>
      <c r="DN40" s="664"/>
      <c r="DO40" s="664"/>
      <c r="DP40" s="664"/>
      <c r="DQ40" s="664"/>
      <c r="DR40" s="664"/>
      <c r="DS40" s="664"/>
      <c r="DT40" s="664"/>
      <c r="DU40" s="664"/>
      <c r="DV40" s="665"/>
      <c r="DW40" s="666" t="s">
        <v>236</v>
      </c>
      <c r="DX40" s="695"/>
      <c r="DY40" s="695"/>
      <c r="DZ40" s="695"/>
      <c r="EA40" s="695"/>
      <c r="EB40" s="695"/>
      <c r="EC40" s="697"/>
    </row>
    <row r="41" spans="2:133" ht="11.25" customHeight="1">
      <c r="AQ41" s="710" t="s">
        <v>350</v>
      </c>
      <c r="AR41" s="711"/>
      <c r="AS41" s="711"/>
      <c r="AT41" s="711"/>
      <c r="AU41" s="711"/>
      <c r="AV41" s="711"/>
      <c r="AW41" s="711"/>
      <c r="AX41" s="711"/>
      <c r="AY41" s="712"/>
      <c r="AZ41" s="676">
        <v>2240217</v>
      </c>
      <c r="BA41" s="713"/>
      <c r="BB41" s="713"/>
      <c r="BC41" s="713"/>
      <c r="BD41" s="677"/>
      <c r="BE41" s="677"/>
      <c r="BF41" s="714"/>
      <c r="BG41" s="708"/>
      <c r="BH41" s="709"/>
      <c r="BI41" s="709"/>
      <c r="BJ41" s="709"/>
      <c r="BK41" s="709"/>
      <c r="BL41" s="236"/>
      <c r="BM41" s="715" t="s">
        <v>351</v>
      </c>
      <c r="BN41" s="715"/>
      <c r="BO41" s="715"/>
      <c r="BP41" s="715"/>
      <c r="BQ41" s="715"/>
      <c r="BR41" s="715"/>
      <c r="BS41" s="715"/>
      <c r="BT41" s="715"/>
      <c r="BU41" s="716"/>
      <c r="BV41" s="676">
        <v>291</v>
      </c>
      <c r="BW41" s="713"/>
      <c r="BX41" s="713"/>
      <c r="BY41" s="713"/>
      <c r="BZ41" s="713"/>
      <c r="CA41" s="713"/>
      <c r="CB41" s="717"/>
      <c r="CD41" s="705" t="s">
        <v>352</v>
      </c>
      <c r="CE41" s="702"/>
      <c r="CF41" s="702"/>
      <c r="CG41" s="702"/>
      <c r="CH41" s="702"/>
      <c r="CI41" s="702"/>
      <c r="CJ41" s="702"/>
      <c r="CK41" s="702"/>
      <c r="CL41" s="702"/>
      <c r="CM41" s="702"/>
      <c r="CN41" s="702"/>
      <c r="CO41" s="702"/>
      <c r="CP41" s="702"/>
      <c r="CQ41" s="703"/>
      <c r="CR41" s="661" t="s">
        <v>236</v>
      </c>
      <c r="CS41" s="662"/>
      <c r="CT41" s="662"/>
      <c r="CU41" s="662"/>
      <c r="CV41" s="662"/>
      <c r="CW41" s="662"/>
      <c r="CX41" s="662"/>
      <c r="CY41" s="663"/>
      <c r="CZ41" s="666" t="s">
        <v>129</v>
      </c>
      <c r="DA41" s="695"/>
      <c r="DB41" s="695"/>
      <c r="DC41" s="696"/>
      <c r="DD41" s="669" t="s">
        <v>236</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c r="B42" s="229" t="s">
        <v>353</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354</v>
      </c>
      <c r="CE42" s="659"/>
      <c r="CF42" s="659"/>
      <c r="CG42" s="659"/>
      <c r="CH42" s="659"/>
      <c r="CI42" s="659"/>
      <c r="CJ42" s="659"/>
      <c r="CK42" s="659"/>
      <c r="CL42" s="659"/>
      <c r="CM42" s="659"/>
      <c r="CN42" s="659"/>
      <c r="CO42" s="659"/>
      <c r="CP42" s="659"/>
      <c r="CQ42" s="660"/>
      <c r="CR42" s="661">
        <v>4041513</v>
      </c>
      <c r="CS42" s="664"/>
      <c r="CT42" s="664"/>
      <c r="CU42" s="664"/>
      <c r="CV42" s="664"/>
      <c r="CW42" s="664"/>
      <c r="CX42" s="664"/>
      <c r="CY42" s="665"/>
      <c r="CZ42" s="666">
        <v>10</v>
      </c>
      <c r="DA42" s="667"/>
      <c r="DB42" s="667"/>
      <c r="DC42" s="668"/>
      <c r="DD42" s="669">
        <v>779964</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c r="B43" s="239" t="s">
        <v>355</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356</v>
      </c>
      <c r="CE43" s="659"/>
      <c r="CF43" s="659"/>
      <c r="CG43" s="659"/>
      <c r="CH43" s="659"/>
      <c r="CI43" s="659"/>
      <c r="CJ43" s="659"/>
      <c r="CK43" s="659"/>
      <c r="CL43" s="659"/>
      <c r="CM43" s="659"/>
      <c r="CN43" s="659"/>
      <c r="CO43" s="659"/>
      <c r="CP43" s="659"/>
      <c r="CQ43" s="660"/>
      <c r="CR43" s="661">
        <v>104990</v>
      </c>
      <c r="CS43" s="662"/>
      <c r="CT43" s="662"/>
      <c r="CU43" s="662"/>
      <c r="CV43" s="662"/>
      <c r="CW43" s="662"/>
      <c r="CX43" s="662"/>
      <c r="CY43" s="663"/>
      <c r="CZ43" s="666">
        <v>0.3</v>
      </c>
      <c r="DA43" s="695"/>
      <c r="DB43" s="695"/>
      <c r="DC43" s="696"/>
      <c r="DD43" s="669">
        <v>104990</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c r="B44" s="240" t="s">
        <v>357</v>
      </c>
      <c r="CD44" s="689" t="s">
        <v>308</v>
      </c>
      <c r="CE44" s="690"/>
      <c r="CF44" s="658" t="s">
        <v>358</v>
      </c>
      <c r="CG44" s="659"/>
      <c r="CH44" s="659"/>
      <c r="CI44" s="659"/>
      <c r="CJ44" s="659"/>
      <c r="CK44" s="659"/>
      <c r="CL44" s="659"/>
      <c r="CM44" s="659"/>
      <c r="CN44" s="659"/>
      <c r="CO44" s="659"/>
      <c r="CP44" s="659"/>
      <c r="CQ44" s="660"/>
      <c r="CR44" s="661">
        <v>3984751</v>
      </c>
      <c r="CS44" s="664"/>
      <c r="CT44" s="664"/>
      <c r="CU44" s="664"/>
      <c r="CV44" s="664"/>
      <c r="CW44" s="664"/>
      <c r="CX44" s="664"/>
      <c r="CY44" s="665"/>
      <c r="CZ44" s="666">
        <v>9.9</v>
      </c>
      <c r="DA44" s="667"/>
      <c r="DB44" s="667"/>
      <c r="DC44" s="668"/>
      <c r="DD44" s="669">
        <v>748537</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c r="CD45" s="691"/>
      <c r="CE45" s="692"/>
      <c r="CF45" s="658" t="s">
        <v>359</v>
      </c>
      <c r="CG45" s="659"/>
      <c r="CH45" s="659"/>
      <c r="CI45" s="659"/>
      <c r="CJ45" s="659"/>
      <c r="CK45" s="659"/>
      <c r="CL45" s="659"/>
      <c r="CM45" s="659"/>
      <c r="CN45" s="659"/>
      <c r="CO45" s="659"/>
      <c r="CP45" s="659"/>
      <c r="CQ45" s="660"/>
      <c r="CR45" s="661">
        <v>969054</v>
      </c>
      <c r="CS45" s="662"/>
      <c r="CT45" s="662"/>
      <c r="CU45" s="662"/>
      <c r="CV45" s="662"/>
      <c r="CW45" s="662"/>
      <c r="CX45" s="662"/>
      <c r="CY45" s="663"/>
      <c r="CZ45" s="666">
        <v>2.4</v>
      </c>
      <c r="DA45" s="695"/>
      <c r="DB45" s="695"/>
      <c r="DC45" s="696"/>
      <c r="DD45" s="669">
        <v>45760</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c r="CD46" s="691"/>
      <c r="CE46" s="692"/>
      <c r="CF46" s="658" t="s">
        <v>360</v>
      </c>
      <c r="CG46" s="659"/>
      <c r="CH46" s="659"/>
      <c r="CI46" s="659"/>
      <c r="CJ46" s="659"/>
      <c r="CK46" s="659"/>
      <c r="CL46" s="659"/>
      <c r="CM46" s="659"/>
      <c r="CN46" s="659"/>
      <c r="CO46" s="659"/>
      <c r="CP46" s="659"/>
      <c r="CQ46" s="660"/>
      <c r="CR46" s="661">
        <v>3015697</v>
      </c>
      <c r="CS46" s="664"/>
      <c r="CT46" s="664"/>
      <c r="CU46" s="664"/>
      <c r="CV46" s="664"/>
      <c r="CW46" s="664"/>
      <c r="CX46" s="664"/>
      <c r="CY46" s="665"/>
      <c r="CZ46" s="666">
        <v>7.5</v>
      </c>
      <c r="DA46" s="667"/>
      <c r="DB46" s="667"/>
      <c r="DC46" s="668"/>
      <c r="DD46" s="669">
        <v>702777</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c r="CD47" s="691"/>
      <c r="CE47" s="692"/>
      <c r="CF47" s="658" t="s">
        <v>361</v>
      </c>
      <c r="CG47" s="659"/>
      <c r="CH47" s="659"/>
      <c r="CI47" s="659"/>
      <c r="CJ47" s="659"/>
      <c r="CK47" s="659"/>
      <c r="CL47" s="659"/>
      <c r="CM47" s="659"/>
      <c r="CN47" s="659"/>
      <c r="CO47" s="659"/>
      <c r="CP47" s="659"/>
      <c r="CQ47" s="660"/>
      <c r="CR47" s="661">
        <v>56762</v>
      </c>
      <c r="CS47" s="662"/>
      <c r="CT47" s="662"/>
      <c r="CU47" s="662"/>
      <c r="CV47" s="662"/>
      <c r="CW47" s="662"/>
      <c r="CX47" s="662"/>
      <c r="CY47" s="663"/>
      <c r="CZ47" s="666">
        <v>0.1</v>
      </c>
      <c r="DA47" s="695"/>
      <c r="DB47" s="695"/>
      <c r="DC47" s="696"/>
      <c r="DD47" s="669">
        <v>31427</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c r="CD48" s="693"/>
      <c r="CE48" s="694"/>
      <c r="CF48" s="658" t="s">
        <v>362</v>
      </c>
      <c r="CG48" s="659"/>
      <c r="CH48" s="659"/>
      <c r="CI48" s="659"/>
      <c r="CJ48" s="659"/>
      <c r="CK48" s="659"/>
      <c r="CL48" s="659"/>
      <c r="CM48" s="659"/>
      <c r="CN48" s="659"/>
      <c r="CO48" s="659"/>
      <c r="CP48" s="659"/>
      <c r="CQ48" s="660"/>
      <c r="CR48" s="661" t="s">
        <v>236</v>
      </c>
      <c r="CS48" s="664"/>
      <c r="CT48" s="664"/>
      <c r="CU48" s="664"/>
      <c r="CV48" s="664"/>
      <c r="CW48" s="664"/>
      <c r="CX48" s="664"/>
      <c r="CY48" s="665"/>
      <c r="CZ48" s="666" t="s">
        <v>129</v>
      </c>
      <c r="DA48" s="667"/>
      <c r="DB48" s="667"/>
      <c r="DC48" s="668"/>
      <c r="DD48" s="669" t="s">
        <v>129</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c r="CD49" s="673" t="s">
        <v>363</v>
      </c>
      <c r="CE49" s="674"/>
      <c r="CF49" s="674"/>
      <c r="CG49" s="674"/>
      <c r="CH49" s="674"/>
      <c r="CI49" s="674"/>
      <c r="CJ49" s="674"/>
      <c r="CK49" s="674"/>
      <c r="CL49" s="674"/>
      <c r="CM49" s="674"/>
      <c r="CN49" s="674"/>
      <c r="CO49" s="674"/>
      <c r="CP49" s="674"/>
      <c r="CQ49" s="675"/>
      <c r="CR49" s="676">
        <v>40351389</v>
      </c>
      <c r="CS49" s="677"/>
      <c r="CT49" s="677"/>
      <c r="CU49" s="677"/>
      <c r="CV49" s="677"/>
      <c r="CW49" s="677"/>
      <c r="CX49" s="677"/>
      <c r="CY49" s="678"/>
      <c r="CZ49" s="679">
        <v>100</v>
      </c>
      <c r="DA49" s="680"/>
      <c r="DB49" s="680"/>
      <c r="DC49" s="681"/>
      <c r="DD49" s="682">
        <v>25110873</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row r="51" spans="82:133" hidden="1"/>
    <row r="52" spans="82:133" hidden="1"/>
    <row r="53" spans="82:133" hidden="1"/>
  </sheetData>
  <sheetProtection algorithmName="SHA-512" hashValue="aLPDGchTOKVLVlMpqPJ/hobAp41zHPwV5zlWb+BrzyUsvKk4mGgpgY1Pq/ng3sFR8MLlFWZyRMvWE/GZrXpicA==" saltValue="8g5XSZCTvmhfe0aTBEbmc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70"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364</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365</v>
      </c>
      <c r="DK2" s="1200"/>
      <c r="DL2" s="1200"/>
      <c r="DM2" s="1200"/>
      <c r="DN2" s="1200"/>
      <c r="DO2" s="1201"/>
      <c r="DP2" s="249"/>
      <c r="DQ2" s="1199" t="s">
        <v>366</v>
      </c>
      <c r="DR2" s="1200"/>
      <c r="DS2" s="1200"/>
      <c r="DT2" s="1200"/>
      <c r="DU2" s="1200"/>
      <c r="DV2" s="1200"/>
      <c r="DW2" s="1200"/>
      <c r="DX2" s="1200"/>
      <c r="DY2" s="1200"/>
      <c r="DZ2" s="1201"/>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1152" t="s">
        <v>367</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368</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1084" t="s">
        <v>369</v>
      </c>
      <c r="B5" s="1085"/>
      <c r="C5" s="1085"/>
      <c r="D5" s="1085"/>
      <c r="E5" s="1085"/>
      <c r="F5" s="1085"/>
      <c r="G5" s="1085"/>
      <c r="H5" s="1085"/>
      <c r="I5" s="1085"/>
      <c r="J5" s="1085"/>
      <c r="K5" s="1085"/>
      <c r="L5" s="1085"/>
      <c r="M5" s="1085"/>
      <c r="N5" s="1085"/>
      <c r="O5" s="1085"/>
      <c r="P5" s="1086"/>
      <c r="Q5" s="1090" t="s">
        <v>370</v>
      </c>
      <c r="R5" s="1091"/>
      <c r="S5" s="1091"/>
      <c r="T5" s="1091"/>
      <c r="U5" s="1092"/>
      <c r="V5" s="1090" t="s">
        <v>371</v>
      </c>
      <c r="W5" s="1091"/>
      <c r="X5" s="1091"/>
      <c r="Y5" s="1091"/>
      <c r="Z5" s="1092"/>
      <c r="AA5" s="1090" t="s">
        <v>372</v>
      </c>
      <c r="AB5" s="1091"/>
      <c r="AC5" s="1091"/>
      <c r="AD5" s="1091"/>
      <c r="AE5" s="1091"/>
      <c r="AF5" s="1202" t="s">
        <v>373</v>
      </c>
      <c r="AG5" s="1091"/>
      <c r="AH5" s="1091"/>
      <c r="AI5" s="1091"/>
      <c r="AJ5" s="1106"/>
      <c r="AK5" s="1091" t="s">
        <v>374</v>
      </c>
      <c r="AL5" s="1091"/>
      <c r="AM5" s="1091"/>
      <c r="AN5" s="1091"/>
      <c r="AO5" s="1092"/>
      <c r="AP5" s="1090" t="s">
        <v>375</v>
      </c>
      <c r="AQ5" s="1091"/>
      <c r="AR5" s="1091"/>
      <c r="AS5" s="1091"/>
      <c r="AT5" s="1092"/>
      <c r="AU5" s="1090" t="s">
        <v>376</v>
      </c>
      <c r="AV5" s="1091"/>
      <c r="AW5" s="1091"/>
      <c r="AX5" s="1091"/>
      <c r="AY5" s="1106"/>
      <c r="AZ5" s="256"/>
      <c r="BA5" s="256"/>
      <c r="BB5" s="256"/>
      <c r="BC5" s="256"/>
      <c r="BD5" s="256"/>
      <c r="BE5" s="257"/>
      <c r="BF5" s="257"/>
      <c r="BG5" s="257"/>
      <c r="BH5" s="257"/>
      <c r="BI5" s="257"/>
      <c r="BJ5" s="257"/>
      <c r="BK5" s="257"/>
      <c r="BL5" s="257"/>
      <c r="BM5" s="257"/>
      <c r="BN5" s="257"/>
      <c r="BO5" s="257"/>
      <c r="BP5" s="257"/>
      <c r="BQ5" s="1084" t="s">
        <v>377</v>
      </c>
      <c r="BR5" s="1085"/>
      <c r="BS5" s="1085"/>
      <c r="BT5" s="1085"/>
      <c r="BU5" s="1085"/>
      <c r="BV5" s="1085"/>
      <c r="BW5" s="1085"/>
      <c r="BX5" s="1085"/>
      <c r="BY5" s="1085"/>
      <c r="BZ5" s="1085"/>
      <c r="CA5" s="1085"/>
      <c r="CB5" s="1085"/>
      <c r="CC5" s="1085"/>
      <c r="CD5" s="1085"/>
      <c r="CE5" s="1085"/>
      <c r="CF5" s="1085"/>
      <c r="CG5" s="1086"/>
      <c r="CH5" s="1090" t="s">
        <v>378</v>
      </c>
      <c r="CI5" s="1091"/>
      <c r="CJ5" s="1091"/>
      <c r="CK5" s="1091"/>
      <c r="CL5" s="1092"/>
      <c r="CM5" s="1090" t="s">
        <v>379</v>
      </c>
      <c r="CN5" s="1091"/>
      <c r="CO5" s="1091"/>
      <c r="CP5" s="1091"/>
      <c r="CQ5" s="1092"/>
      <c r="CR5" s="1090" t="s">
        <v>380</v>
      </c>
      <c r="CS5" s="1091"/>
      <c r="CT5" s="1091"/>
      <c r="CU5" s="1091"/>
      <c r="CV5" s="1092"/>
      <c r="CW5" s="1090" t="s">
        <v>381</v>
      </c>
      <c r="CX5" s="1091"/>
      <c r="CY5" s="1091"/>
      <c r="CZ5" s="1091"/>
      <c r="DA5" s="1092"/>
      <c r="DB5" s="1090" t="s">
        <v>382</v>
      </c>
      <c r="DC5" s="1091"/>
      <c r="DD5" s="1091"/>
      <c r="DE5" s="1091"/>
      <c r="DF5" s="1092"/>
      <c r="DG5" s="1187" t="s">
        <v>383</v>
      </c>
      <c r="DH5" s="1188"/>
      <c r="DI5" s="1188"/>
      <c r="DJ5" s="1188"/>
      <c r="DK5" s="1189"/>
      <c r="DL5" s="1187" t="s">
        <v>384</v>
      </c>
      <c r="DM5" s="1188"/>
      <c r="DN5" s="1188"/>
      <c r="DO5" s="1188"/>
      <c r="DP5" s="1189"/>
      <c r="DQ5" s="1090" t="s">
        <v>385</v>
      </c>
      <c r="DR5" s="1091"/>
      <c r="DS5" s="1091"/>
      <c r="DT5" s="1091"/>
      <c r="DU5" s="1092"/>
      <c r="DV5" s="1090" t="s">
        <v>376</v>
      </c>
      <c r="DW5" s="1091"/>
      <c r="DX5" s="1091"/>
      <c r="DY5" s="1091"/>
      <c r="DZ5" s="1106"/>
      <c r="EA5" s="254"/>
    </row>
    <row r="6" spans="1:131" s="255" customFormat="1" ht="26.25" customHeight="1" thickBot="1">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c r="A7" s="258">
        <v>1</v>
      </c>
      <c r="B7" s="1139" t="s">
        <v>386</v>
      </c>
      <c r="C7" s="1140"/>
      <c r="D7" s="1140"/>
      <c r="E7" s="1140"/>
      <c r="F7" s="1140"/>
      <c r="G7" s="1140"/>
      <c r="H7" s="1140"/>
      <c r="I7" s="1140"/>
      <c r="J7" s="1140"/>
      <c r="K7" s="1140"/>
      <c r="L7" s="1140"/>
      <c r="M7" s="1140"/>
      <c r="N7" s="1140"/>
      <c r="O7" s="1140"/>
      <c r="P7" s="1141"/>
      <c r="Q7" s="1193">
        <v>42051</v>
      </c>
      <c r="R7" s="1194"/>
      <c r="S7" s="1194"/>
      <c r="T7" s="1194"/>
      <c r="U7" s="1194"/>
      <c r="V7" s="1194">
        <v>40351</v>
      </c>
      <c r="W7" s="1194"/>
      <c r="X7" s="1194"/>
      <c r="Y7" s="1194"/>
      <c r="Z7" s="1194"/>
      <c r="AA7" s="1194">
        <v>1699</v>
      </c>
      <c r="AB7" s="1194"/>
      <c r="AC7" s="1194"/>
      <c r="AD7" s="1194"/>
      <c r="AE7" s="1195"/>
      <c r="AF7" s="1196">
        <v>1345</v>
      </c>
      <c r="AG7" s="1197"/>
      <c r="AH7" s="1197"/>
      <c r="AI7" s="1197"/>
      <c r="AJ7" s="1198"/>
      <c r="AK7" s="1180">
        <v>1402</v>
      </c>
      <c r="AL7" s="1181"/>
      <c r="AM7" s="1181"/>
      <c r="AN7" s="1181"/>
      <c r="AO7" s="1181"/>
      <c r="AP7" s="1181">
        <v>41843</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579</v>
      </c>
      <c r="BT7" s="1185"/>
      <c r="BU7" s="1185"/>
      <c r="BV7" s="1185"/>
      <c r="BW7" s="1185"/>
      <c r="BX7" s="1185"/>
      <c r="BY7" s="1185"/>
      <c r="BZ7" s="1185"/>
      <c r="CA7" s="1185"/>
      <c r="CB7" s="1185"/>
      <c r="CC7" s="1185"/>
      <c r="CD7" s="1185"/>
      <c r="CE7" s="1185"/>
      <c r="CF7" s="1185"/>
      <c r="CG7" s="1186"/>
      <c r="CH7" s="1177">
        <v>3</v>
      </c>
      <c r="CI7" s="1178"/>
      <c r="CJ7" s="1178"/>
      <c r="CK7" s="1178"/>
      <c r="CL7" s="1179"/>
      <c r="CM7" s="1177">
        <v>48</v>
      </c>
      <c r="CN7" s="1178"/>
      <c r="CO7" s="1178"/>
      <c r="CP7" s="1178"/>
      <c r="CQ7" s="1179"/>
      <c r="CR7" s="1177">
        <v>4</v>
      </c>
      <c r="CS7" s="1178"/>
      <c r="CT7" s="1178"/>
      <c r="CU7" s="1178"/>
      <c r="CV7" s="1179"/>
      <c r="CW7" s="1177" t="s">
        <v>577</v>
      </c>
      <c r="CX7" s="1178"/>
      <c r="CY7" s="1178"/>
      <c r="CZ7" s="1178"/>
      <c r="DA7" s="1179"/>
      <c r="DB7" s="1177">
        <v>1846</v>
      </c>
      <c r="DC7" s="1178"/>
      <c r="DD7" s="1178"/>
      <c r="DE7" s="1178"/>
      <c r="DF7" s="1179"/>
      <c r="DG7" s="1177" t="s">
        <v>578</v>
      </c>
      <c r="DH7" s="1178"/>
      <c r="DI7" s="1178"/>
      <c r="DJ7" s="1178"/>
      <c r="DK7" s="1179"/>
      <c r="DL7" s="1177" t="s">
        <v>574</v>
      </c>
      <c r="DM7" s="1178"/>
      <c r="DN7" s="1178"/>
      <c r="DO7" s="1178"/>
      <c r="DP7" s="1179"/>
      <c r="DQ7" s="1177" t="s">
        <v>574</v>
      </c>
      <c r="DR7" s="1178"/>
      <c r="DS7" s="1178"/>
      <c r="DT7" s="1178"/>
      <c r="DU7" s="1179"/>
      <c r="DV7" s="1204"/>
      <c r="DW7" s="1205"/>
      <c r="DX7" s="1205"/>
      <c r="DY7" s="1205"/>
      <c r="DZ7" s="1206"/>
      <c r="EA7" s="254"/>
    </row>
    <row r="8" spans="1:131" s="255" customFormat="1" ht="26.25" customHeight="1">
      <c r="A8" s="261">
        <v>2</v>
      </c>
      <c r="B8" s="1126"/>
      <c r="C8" s="1127"/>
      <c r="D8" s="1127"/>
      <c r="E8" s="1127"/>
      <c r="F8" s="1127"/>
      <c r="G8" s="1127"/>
      <c r="H8" s="1127"/>
      <c r="I8" s="1127"/>
      <c r="J8" s="1127"/>
      <c r="K8" s="1127"/>
      <c r="L8" s="1127"/>
      <c r="M8" s="1127"/>
      <c r="N8" s="1127"/>
      <c r="O8" s="1127"/>
      <c r="P8" s="1128"/>
      <c r="Q8" s="1132"/>
      <c r="R8" s="1133"/>
      <c r="S8" s="1133"/>
      <c r="T8" s="1133"/>
      <c r="U8" s="1133"/>
      <c r="V8" s="1133"/>
      <c r="W8" s="1133"/>
      <c r="X8" s="1133"/>
      <c r="Y8" s="1133"/>
      <c r="Z8" s="1133"/>
      <c r="AA8" s="1133"/>
      <c r="AB8" s="1133"/>
      <c r="AC8" s="1133"/>
      <c r="AD8" s="1133"/>
      <c r="AE8" s="1134"/>
      <c r="AF8" s="1108"/>
      <c r="AG8" s="1109"/>
      <c r="AH8" s="1109"/>
      <c r="AI8" s="1109"/>
      <c r="AJ8" s="1110"/>
      <c r="AK8" s="1175"/>
      <c r="AL8" s="1176"/>
      <c r="AM8" s="1176"/>
      <c r="AN8" s="1176"/>
      <c r="AO8" s="1176"/>
      <c r="AP8" s="1176"/>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c r="BT8" s="1104"/>
      <c r="BU8" s="1104"/>
      <c r="BV8" s="1104"/>
      <c r="BW8" s="1104"/>
      <c r="BX8" s="1104"/>
      <c r="BY8" s="1104"/>
      <c r="BZ8" s="1104"/>
      <c r="CA8" s="1104"/>
      <c r="CB8" s="1104"/>
      <c r="CC8" s="1104"/>
      <c r="CD8" s="1104"/>
      <c r="CE8" s="1104"/>
      <c r="CF8" s="1104"/>
      <c r="CG8" s="1105"/>
      <c r="CH8" s="1078"/>
      <c r="CI8" s="1079"/>
      <c r="CJ8" s="1079"/>
      <c r="CK8" s="1079"/>
      <c r="CL8" s="1080"/>
      <c r="CM8" s="1078"/>
      <c r="CN8" s="1079"/>
      <c r="CO8" s="1079"/>
      <c r="CP8" s="1079"/>
      <c r="CQ8" s="1080"/>
      <c r="CR8" s="1078"/>
      <c r="CS8" s="1079"/>
      <c r="CT8" s="1079"/>
      <c r="CU8" s="1079"/>
      <c r="CV8" s="1080"/>
      <c r="CW8" s="1078"/>
      <c r="CX8" s="1079"/>
      <c r="CY8" s="1079"/>
      <c r="CZ8" s="1079"/>
      <c r="DA8" s="1080"/>
      <c r="DB8" s="1078"/>
      <c r="DC8" s="1079"/>
      <c r="DD8" s="1079"/>
      <c r="DE8" s="1079"/>
      <c r="DF8" s="1080"/>
      <c r="DG8" s="1078"/>
      <c r="DH8" s="1079"/>
      <c r="DI8" s="1079"/>
      <c r="DJ8" s="1079"/>
      <c r="DK8" s="1080"/>
      <c r="DL8" s="1078"/>
      <c r="DM8" s="1079"/>
      <c r="DN8" s="1079"/>
      <c r="DO8" s="1079"/>
      <c r="DP8" s="1080"/>
      <c r="DQ8" s="1078"/>
      <c r="DR8" s="1079"/>
      <c r="DS8" s="1079"/>
      <c r="DT8" s="1079"/>
      <c r="DU8" s="1080"/>
      <c r="DV8" s="1081"/>
      <c r="DW8" s="1082"/>
      <c r="DX8" s="1082"/>
      <c r="DY8" s="1082"/>
      <c r="DZ8" s="1083"/>
      <c r="EA8" s="254"/>
    </row>
    <row r="9" spans="1:131" s="255" customFormat="1" ht="26.25" customHeight="1">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387</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c r="A23" s="264" t="s">
        <v>388</v>
      </c>
      <c r="B23" s="1033" t="s">
        <v>389</v>
      </c>
      <c r="C23" s="1034"/>
      <c r="D23" s="1034"/>
      <c r="E23" s="1034"/>
      <c r="F23" s="1034"/>
      <c r="G23" s="1034"/>
      <c r="H23" s="1034"/>
      <c r="I23" s="1034"/>
      <c r="J23" s="1034"/>
      <c r="K23" s="1034"/>
      <c r="L23" s="1034"/>
      <c r="M23" s="1034"/>
      <c r="N23" s="1034"/>
      <c r="O23" s="1034"/>
      <c r="P23" s="1035"/>
      <c r="Q23" s="1157"/>
      <c r="R23" s="1158"/>
      <c r="S23" s="1158"/>
      <c r="T23" s="1158"/>
      <c r="U23" s="1158"/>
      <c r="V23" s="1158"/>
      <c r="W23" s="1158"/>
      <c r="X23" s="1158"/>
      <c r="Y23" s="1158"/>
      <c r="Z23" s="1158"/>
      <c r="AA23" s="1158"/>
      <c r="AB23" s="1158"/>
      <c r="AC23" s="1158"/>
      <c r="AD23" s="1158"/>
      <c r="AE23" s="1159"/>
      <c r="AF23" s="1160">
        <v>1345</v>
      </c>
      <c r="AG23" s="1158"/>
      <c r="AH23" s="1158"/>
      <c r="AI23" s="1158"/>
      <c r="AJ23" s="1161"/>
      <c r="AK23" s="1162"/>
      <c r="AL23" s="1163"/>
      <c r="AM23" s="1163"/>
      <c r="AN23" s="1163"/>
      <c r="AO23" s="1163"/>
      <c r="AP23" s="1158"/>
      <c r="AQ23" s="1158"/>
      <c r="AR23" s="1158"/>
      <c r="AS23" s="1158"/>
      <c r="AT23" s="1158"/>
      <c r="AU23" s="1164"/>
      <c r="AV23" s="1164"/>
      <c r="AW23" s="1164"/>
      <c r="AX23" s="1164"/>
      <c r="AY23" s="1165"/>
      <c r="AZ23" s="1154" t="s">
        <v>390</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c r="A24" s="1153" t="s">
        <v>391</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c r="A25" s="1152" t="s">
        <v>392</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c r="A26" s="1084" t="s">
        <v>369</v>
      </c>
      <c r="B26" s="1085"/>
      <c r="C26" s="1085"/>
      <c r="D26" s="1085"/>
      <c r="E26" s="1085"/>
      <c r="F26" s="1085"/>
      <c r="G26" s="1085"/>
      <c r="H26" s="1085"/>
      <c r="I26" s="1085"/>
      <c r="J26" s="1085"/>
      <c r="K26" s="1085"/>
      <c r="L26" s="1085"/>
      <c r="M26" s="1085"/>
      <c r="N26" s="1085"/>
      <c r="O26" s="1085"/>
      <c r="P26" s="1086"/>
      <c r="Q26" s="1090" t="s">
        <v>393</v>
      </c>
      <c r="R26" s="1091"/>
      <c r="S26" s="1091"/>
      <c r="T26" s="1091"/>
      <c r="U26" s="1092"/>
      <c r="V26" s="1090" t="s">
        <v>394</v>
      </c>
      <c r="W26" s="1091"/>
      <c r="X26" s="1091"/>
      <c r="Y26" s="1091"/>
      <c r="Z26" s="1092"/>
      <c r="AA26" s="1090" t="s">
        <v>395</v>
      </c>
      <c r="AB26" s="1091"/>
      <c r="AC26" s="1091"/>
      <c r="AD26" s="1091"/>
      <c r="AE26" s="1091"/>
      <c r="AF26" s="1148" t="s">
        <v>396</v>
      </c>
      <c r="AG26" s="1097"/>
      <c r="AH26" s="1097"/>
      <c r="AI26" s="1097"/>
      <c r="AJ26" s="1149"/>
      <c r="AK26" s="1091" t="s">
        <v>397</v>
      </c>
      <c r="AL26" s="1091"/>
      <c r="AM26" s="1091"/>
      <c r="AN26" s="1091"/>
      <c r="AO26" s="1092"/>
      <c r="AP26" s="1090" t="s">
        <v>398</v>
      </c>
      <c r="AQ26" s="1091"/>
      <c r="AR26" s="1091"/>
      <c r="AS26" s="1091"/>
      <c r="AT26" s="1092"/>
      <c r="AU26" s="1090" t="s">
        <v>399</v>
      </c>
      <c r="AV26" s="1091"/>
      <c r="AW26" s="1091"/>
      <c r="AX26" s="1091"/>
      <c r="AY26" s="1092"/>
      <c r="AZ26" s="1090" t="s">
        <v>400</v>
      </c>
      <c r="BA26" s="1091"/>
      <c r="BB26" s="1091"/>
      <c r="BC26" s="1091"/>
      <c r="BD26" s="1092"/>
      <c r="BE26" s="1090" t="s">
        <v>376</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c r="A28" s="266">
        <v>1</v>
      </c>
      <c r="B28" s="1139" t="s">
        <v>401</v>
      </c>
      <c r="C28" s="1140"/>
      <c r="D28" s="1140"/>
      <c r="E28" s="1140"/>
      <c r="F28" s="1140"/>
      <c r="G28" s="1140"/>
      <c r="H28" s="1140"/>
      <c r="I28" s="1140"/>
      <c r="J28" s="1140"/>
      <c r="K28" s="1140"/>
      <c r="L28" s="1140"/>
      <c r="M28" s="1140"/>
      <c r="N28" s="1140"/>
      <c r="O28" s="1140"/>
      <c r="P28" s="1141"/>
      <c r="Q28" s="1142">
        <v>10535</v>
      </c>
      <c r="R28" s="1143"/>
      <c r="S28" s="1143"/>
      <c r="T28" s="1143"/>
      <c r="U28" s="1143"/>
      <c r="V28" s="1143">
        <v>10373</v>
      </c>
      <c r="W28" s="1143"/>
      <c r="X28" s="1143"/>
      <c r="Y28" s="1143"/>
      <c r="Z28" s="1143"/>
      <c r="AA28" s="1143">
        <v>162</v>
      </c>
      <c r="AB28" s="1143"/>
      <c r="AC28" s="1143"/>
      <c r="AD28" s="1143"/>
      <c r="AE28" s="1144"/>
      <c r="AF28" s="1145">
        <v>161</v>
      </c>
      <c r="AG28" s="1143"/>
      <c r="AH28" s="1143"/>
      <c r="AI28" s="1143"/>
      <c r="AJ28" s="1146"/>
      <c r="AK28" s="1147">
        <v>1081</v>
      </c>
      <c r="AL28" s="1135"/>
      <c r="AM28" s="1135"/>
      <c r="AN28" s="1135"/>
      <c r="AO28" s="1135"/>
      <c r="AP28" s="1135"/>
      <c r="AQ28" s="1135"/>
      <c r="AR28" s="1135"/>
      <c r="AS28" s="1135"/>
      <c r="AT28" s="1135"/>
      <c r="AU28" s="1135"/>
      <c r="AV28" s="1135"/>
      <c r="AW28" s="1135"/>
      <c r="AX28" s="1135"/>
      <c r="AY28" s="1135"/>
      <c r="AZ28" s="1136"/>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c r="A29" s="266">
        <v>2</v>
      </c>
      <c r="B29" s="1126" t="s">
        <v>402</v>
      </c>
      <c r="C29" s="1127"/>
      <c r="D29" s="1127"/>
      <c r="E29" s="1127"/>
      <c r="F29" s="1127"/>
      <c r="G29" s="1127"/>
      <c r="H29" s="1127"/>
      <c r="I29" s="1127"/>
      <c r="J29" s="1127"/>
      <c r="K29" s="1127"/>
      <c r="L29" s="1127"/>
      <c r="M29" s="1127"/>
      <c r="N29" s="1127"/>
      <c r="O29" s="1127"/>
      <c r="P29" s="1128"/>
      <c r="Q29" s="1132">
        <v>6923</v>
      </c>
      <c r="R29" s="1133"/>
      <c r="S29" s="1133"/>
      <c r="T29" s="1133"/>
      <c r="U29" s="1133"/>
      <c r="V29" s="1133">
        <v>6792</v>
      </c>
      <c r="W29" s="1133"/>
      <c r="X29" s="1133"/>
      <c r="Y29" s="1133"/>
      <c r="Z29" s="1133"/>
      <c r="AA29" s="1133">
        <v>131</v>
      </c>
      <c r="AB29" s="1133"/>
      <c r="AC29" s="1133"/>
      <c r="AD29" s="1133"/>
      <c r="AE29" s="1134"/>
      <c r="AF29" s="1108">
        <v>131</v>
      </c>
      <c r="AG29" s="1109"/>
      <c r="AH29" s="1109"/>
      <c r="AI29" s="1109"/>
      <c r="AJ29" s="1110"/>
      <c r="AK29" s="1069">
        <v>1099</v>
      </c>
      <c r="AL29" s="1060"/>
      <c r="AM29" s="1060"/>
      <c r="AN29" s="1060"/>
      <c r="AO29" s="1060"/>
      <c r="AP29" s="1060"/>
      <c r="AQ29" s="1060"/>
      <c r="AR29" s="1060"/>
      <c r="AS29" s="1060"/>
      <c r="AT29" s="1060"/>
      <c r="AU29" s="1060"/>
      <c r="AV29" s="1060"/>
      <c r="AW29" s="1060"/>
      <c r="AX29" s="1060"/>
      <c r="AY29" s="1060"/>
      <c r="AZ29" s="1131"/>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c r="A30" s="266">
        <v>3</v>
      </c>
      <c r="B30" s="1126" t="s">
        <v>403</v>
      </c>
      <c r="C30" s="1127"/>
      <c r="D30" s="1127"/>
      <c r="E30" s="1127"/>
      <c r="F30" s="1127"/>
      <c r="G30" s="1127"/>
      <c r="H30" s="1127"/>
      <c r="I30" s="1127"/>
      <c r="J30" s="1127"/>
      <c r="K30" s="1127"/>
      <c r="L30" s="1127"/>
      <c r="M30" s="1127"/>
      <c r="N30" s="1127"/>
      <c r="O30" s="1127"/>
      <c r="P30" s="1128"/>
      <c r="Q30" s="1132">
        <v>1242</v>
      </c>
      <c r="R30" s="1133"/>
      <c r="S30" s="1133"/>
      <c r="T30" s="1133"/>
      <c r="U30" s="1133"/>
      <c r="V30" s="1133">
        <v>1240</v>
      </c>
      <c r="W30" s="1133"/>
      <c r="X30" s="1133"/>
      <c r="Y30" s="1133"/>
      <c r="Z30" s="1133"/>
      <c r="AA30" s="1133">
        <v>3</v>
      </c>
      <c r="AB30" s="1133"/>
      <c r="AC30" s="1133"/>
      <c r="AD30" s="1133"/>
      <c r="AE30" s="1134"/>
      <c r="AF30" s="1108">
        <v>3</v>
      </c>
      <c r="AG30" s="1109"/>
      <c r="AH30" s="1109"/>
      <c r="AI30" s="1109"/>
      <c r="AJ30" s="1110"/>
      <c r="AK30" s="1069">
        <v>212</v>
      </c>
      <c r="AL30" s="1060"/>
      <c r="AM30" s="1060"/>
      <c r="AN30" s="1060"/>
      <c r="AO30" s="1060"/>
      <c r="AP30" s="1060"/>
      <c r="AQ30" s="1060"/>
      <c r="AR30" s="1060"/>
      <c r="AS30" s="1060"/>
      <c r="AT30" s="1060"/>
      <c r="AU30" s="1060"/>
      <c r="AV30" s="1060"/>
      <c r="AW30" s="1060"/>
      <c r="AX30" s="1060"/>
      <c r="AY30" s="1060"/>
      <c r="AZ30" s="1131"/>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c r="A31" s="266">
        <v>4</v>
      </c>
      <c r="B31" s="1126" t="s">
        <v>404</v>
      </c>
      <c r="C31" s="1127"/>
      <c r="D31" s="1127"/>
      <c r="E31" s="1127"/>
      <c r="F31" s="1127"/>
      <c r="G31" s="1127"/>
      <c r="H31" s="1127"/>
      <c r="I31" s="1127"/>
      <c r="J31" s="1127"/>
      <c r="K31" s="1127"/>
      <c r="L31" s="1127"/>
      <c r="M31" s="1127"/>
      <c r="N31" s="1127"/>
      <c r="O31" s="1127"/>
      <c r="P31" s="1128"/>
      <c r="Q31" s="1132">
        <v>1648</v>
      </c>
      <c r="R31" s="1133"/>
      <c r="S31" s="1133"/>
      <c r="T31" s="1133"/>
      <c r="U31" s="1133"/>
      <c r="V31" s="1133">
        <v>1542</v>
      </c>
      <c r="W31" s="1133"/>
      <c r="X31" s="1133"/>
      <c r="Y31" s="1133"/>
      <c r="Z31" s="1133"/>
      <c r="AA31" s="1133">
        <v>106</v>
      </c>
      <c r="AB31" s="1133"/>
      <c r="AC31" s="1133"/>
      <c r="AD31" s="1133"/>
      <c r="AE31" s="1134"/>
      <c r="AF31" s="1108">
        <v>966</v>
      </c>
      <c r="AG31" s="1109"/>
      <c r="AH31" s="1109"/>
      <c r="AI31" s="1109"/>
      <c r="AJ31" s="1110"/>
      <c r="AK31" s="1069">
        <v>18</v>
      </c>
      <c r="AL31" s="1060"/>
      <c r="AM31" s="1060"/>
      <c r="AN31" s="1060"/>
      <c r="AO31" s="1060"/>
      <c r="AP31" s="1060">
        <v>1985</v>
      </c>
      <c r="AQ31" s="1060"/>
      <c r="AR31" s="1060"/>
      <c r="AS31" s="1060"/>
      <c r="AT31" s="1060"/>
      <c r="AU31" s="1060"/>
      <c r="AV31" s="1060"/>
      <c r="AW31" s="1060"/>
      <c r="AX31" s="1060"/>
      <c r="AY31" s="1060"/>
      <c r="AZ31" s="1131"/>
      <c r="BA31" s="1131"/>
      <c r="BB31" s="1131"/>
      <c r="BC31" s="1131"/>
      <c r="BD31" s="1131"/>
      <c r="BE31" s="1121" t="s">
        <v>405</v>
      </c>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c r="A32" s="266">
        <v>5</v>
      </c>
      <c r="B32" s="1126" t="s">
        <v>406</v>
      </c>
      <c r="C32" s="1127"/>
      <c r="D32" s="1127"/>
      <c r="E32" s="1127"/>
      <c r="F32" s="1127"/>
      <c r="G32" s="1127"/>
      <c r="H32" s="1127"/>
      <c r="I32" s="1127"/>
      <c r="J32" s="1127"/>
      <c r="K32" s="1127"/>
      <c r="L32" s="1127"/>
      <c r="M32" s="1127"/>
      <c r="N32" s="1127"/>
      <c r="O32" s="1127"/>
      <c r="P32" s="1128"/>
      <c r="Q32" s="1132">
        <v>1614</v>
      </c>
      <c r="R32" s="1133"/>
      <c r="S32" s="1133"/>
      <c r="T32" s="1133"/>
      <c r="U32" s="1133"/>
      <c r="V32" s="1133">
        <v>1418</v>
      </c>
      <c r="W32" s="1133"/>
      <c r="X32" s="1133"/>
      <c r="Y32" s="1133"/>
      <c r="Z32" s="1133"/>
      <c r="AA32" s="1133">
        <v>195</v>
      </c>
      <c r="AB32" s="1133"/>
      <c r="AC32" s="1133"/>
      <c r="AD32" s="1133"/>
      <c r="AE32" s="1134"/>
      <c r="AF32" s="1108">
        <v>1013</v>
      </c>
      <c r="AG32" s="1109"/>
      <c r="AH32" s="1109"/>
      <c r="AI32" s="1109"/>
      <c r="AJ32" s="1110"/>
      <c r="AK32" s="1069">
        <v>268</v>
      </c>
      <c r="AL32" s="1060"/>
      <c r="AM32" s="1060"/>
      <c r="AN32" s="1060"/>
      <c r="AO32" s="1060"/>
      <c r="AP32" s="1060">
        <v>2863</v>
      </c>
      <c r="AQ32" s="1060"/>
      <c r="AR32" s="1060"/>
      <c r="AS32" s="1060"/>
      <c r="AT32" s="1060"/>
      <c r="AU32" s="1060">
        <v>1489</v>
      </c>
      <c r="AV32" s="1060"/>
      <c r="AW32" s="1060"/>
      <c r="AX32" s="1060"/>
      <c r="AY32" s="1060"/>
      <c r="AZ32" s="1131"/>
      <c r="BA32" s="1131"/>
      <c r="BB32" s="1131"/>
      <c r="BC32" s="1131"/>
      <c r="BD32" s="1131"/>
      <c r="BE32" s="1121" t="s">
        <v>407</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c r="A33" s="266">
        <v>6</v>
      </c>
      <c r="B33" s="1126"/>
      <c r="C33" s="1127"/>
      <c r="D33" s="1127"/>
      <c r="E33" s="1127"/>
      <c r="F33" s="1127"/>
      <c r="G33" s="1127"/>
      <c r="H33" s="1127"/>
      <c r="I33" s="1127"/>
      <c r="J33" s="1127"/>
      <c r="K33" s="1127"/>
      <c r="L33" s="1127"/>
      <c r="M33" s="1127"/>
      <c r="N33" s="1127"/>
      <c r="O33" s="1127"/>
      <c r="P33" s="1128"/>
      <c r="Q33" s="1132"/>
      <c r="R33" s="1133"/>
      <c r="S33" s="1133"/>
      <c r="T33" s="1133"/>
      <c r="U33" s="1133"/>
      <c r="V33" s="1133"/>
      <c r="W33" s="1133"/>
      <c r="X33" s="1133"/>
      <c r="Y33" s="1133"/>
      <c r="Z33" s="1133"/>
      <c r="AA33" s="1133"/>
      <c r="AB33" s="1133"/>
      <c r="AC33" s="1133"/>
      <c r="AD33" s="1133"/>
      <c r="AE33" s="1134"/>
      <c r="AF33" s="1108"/>
      <c r="AG33" s="1109"/>
      <c r="AH33" s="1109"/>
      <c r="AI33" s="1109"/>
      <c r="AJ33" s="1110"/>
      <c r="AK33" s="1069"/>
      <c r="AL33" s="1060"/>
      <c r="AM33" s="1060"/>
      <c r="AN33" s="1060"/>
      <c r="AO33" s="1060"/>
      <c r="AP33" s="1060"/>
      <c r="AQ33" s="1060"/>
      <c r="AR33" s="1060"/>
      <c r="AS33" s="1060"/>
      <c r="AT33" s="1060"/>
      <c r="AU33" s="1060"/>
      <c r="AV33" s="1060"/>
      <c r="AW33" s="1060"/>
      <c r="AX33" s="1060"/>
      <c r="AY33" s="1060"/>
      <c r="AZ33" s="1131"/>
      <c r="BA33" s="1131"/>
      <c r="BB33" s="1131"/>
      <c r="BC33" s="1131"/>
      <c r="BD33" s="1131"/>
      <c r="BE33" s="1121"/>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c r="A34" s="266">
        <v>7</v>
      </c>
      <c r="B34" s="1126"/>
      <c r="C34" s="1127"/>
      <c r="D34" s="1127"/>
      <c r="E34" s="1127"/>
      <c r="F34" s="1127"/>
      <c r="G34" s="1127"/>
      <c r="H34" s="1127"/>
      <c r="I34" s="1127"/>
      <c r="J34" s="1127"/>
      <c r="K34" s="1127"/>
      <c r="L34" s="1127"/>
      <c r="M34" s="1127"/>
      <c r="N34" s="1127"/>
      <c r="O34" s="1127"/>
      <c r="P34" s="1128"/>
      <c r="Q34" s="1132"/>
      <c r="R34" s="1133"/>
      <c r="S34" s="1133"/>
      <c r="T34" s="1133"/>
      <c r="U34" s="1133"/>
      <c r="V34" s="1133"/>
      <c r="W34" s="1133"/>
      <c r="X34" s="1133"/>
      <c r="Y34" s="1133"/>
      <c r="Z34" s="1133"/>
      <c r="AA34" s="1133"/>
      <c r="AB34" s="1133"/>
      <c r="AC34" s="1133"/>
      <c r="AD34" s="1133"/>
      <c r="AE34" s="1134"/>
      <c r="AF34" s="1108"/>
      <c r="AG34" s="1109"/>
      <c r="AH34" s="1109"/>
      <c r="AI34" s="1109"/>
      <c r="AJ34" s="1110"/>
      <c r="AK34" s="1069"/>
      <c r="AL34" s="1060"/>
      <c r="AM34" s="1060"/>
      <c r="AN34" s="1060"/>
      <c r="AO34" s="1060"/>
      <c r="AP34" s="1060"/>
      <c r="AQ34" s="1060"/>
      <c r="AR34" s="1060"/>
      <c r="AS34" s="1060"/>
      <c r="AT34" s="1060"/>
      <c r="AU34" s="1060"/>
      <c r="AV34" s="1060"/>
      <c r="AW34" s="1060"/>
      <c r="AX34" s="1060"/>
      <c r="AY34" s="1060"/>
      <c r="AZ34" s="1131"/>
      <c r="BA34" s="1131"/>
      <c r="BB34" s="1131"/>
      <c r="BC34" s="1131"/>
      <c r="BD34" s="1131"/>
      <c r="BE34" s="1121"/>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c r="A35" s="266">
        <v>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21"/>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408</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c r="A63" s="264" t="s">
        <v>388</v>
      </c>
      <c r="B63" s="1033" t="s">
        <v>409</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2273</v>
      </c>
      <c r="AG63" s="1048"/>
      <c r="AH63" s="1048"/>
      <c r="AI63" s="1048"/>
      <c r="AJ63" s="1119"/>
      <c r="AK63" s="1120"/>
      <c r="AL63" s="1052"/>
      <c r="AM63" s="1052"/>
      <c r="AN63" s="1052"/>
      <c r="AO63" s="1052"/>
      <c r="AP63" s="1048"/>
      <c r="AQ63" s="1048"/>
      <c r="AR63" s="1048"/>
      <c r="AS63" s="1048"/>
      <c r="AT63" s="1048"/>
      <c r="AU63" s="1048"/>
      <c r="AV63" s="1048"/>
      <c r="AW63" s="1048"/>
      <c r="AX63" s="1048"/>
      <c r="AY63" s="1048"/>
      <c r="AZ63" s="1114"/>
      <c r="BA63" s="1114"/>
      <c r="BB63" s="1114"/>
      <c r="BC63" s="1114"/>
      <c r="BD63" s="1114"/>
      <c r="BE63" s="1049"/>
      <c r="BF63" s="1049"/>
      <c r="BG63" s="1049"/>
      <c r="BH63" s="1049"/>
      <c r="BI63" s="1050"/>
      <c r="BJ63" s="1115" t="s">
        <v>129</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c r="A65" s="252" t="s">
        <v>410</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c r="A66" s="1084" t="s">
        <v>411</v>
      </c>
      <c r="B66" s="1085"/>
      <c r="C66" s="1085"/>
      <c r="D66" s="1085"/>
      <c r="E66" s="1085"/>
      <c r="F66" s="1085"/>
      <c r="G66" s="1085"/>
      <c r="H66" s="1085"/>
      <c r="I66" s="1085"/>
      <c r="J66" s="1085"/>
      <c r="K66" s="1085"/>
      <c r="L66" s="1085"/>
      <c r="M66" s="1085"/>
      <c r="N66" s="1085"/>
      <c r="O66" s="1085"/>
      <c r="P66" s="1086"/>
      <c r="Q66" s="1090" t="s">
        <v>393</v>
      </c>
      <c r="R66" s="1091"/>
      <c r="S66" s="1091"/>
      <c r="T66" s="1091"/>
      <c r="U66" s="1092"/>
      <c r="V66" s="1090" t="s">
        <v>412</v>
      </c>
      <c r="W66" s="1091"/>
      <c r="X66" s="1091"/>
      <c r="Y66" s="1091"/>
      <c r="Z66" s="1092"/>
      <c r="AA66" s="1090" t="s">
        <v>413</v>
      </c>
      <c r="AB66" s="1091"/>
      <c r="AC66" s="1091"/>
      <c r="AD66" s="1091"/>
      <c r="AE66" s="1092"/>
      <c r="AF66" s="1096" t="s">
        <v>396</v>
      </c>
      <c r="AG66" s="1097"/>
      <c r="AH66" s="1097"/>
      <c r="AI66" s="1097"/>
      <c r="AJ66" s="1098"/>
      <c r="AK66" s="1090" t="s">
        <v>414</v>
      </c>
      <c r="AL66" s="1085"/>
      <c r="AM66" s="1085"/>
      <c r="AN66" s="1085"/>
      <c r="AO66" s="1086"/>
      <c r="AP66" s="1090" t="s">
        <v>415</v>
      </c>
      <c r="AQ66" s="1091"/>
      <c r="AR66" s="1091"/>
      <c r="AS66" s="1091"/>
      <c r="AT66" s="1092"/>
      <c r="AU66" s="1090" t="s">
        <v>416</v>
      </c>
      <c r="AV66" s="1091"/>
      <c r="AW66" s="1091"/>
      <c r="AX66" s="1091"/>
      <c r="AY66" s="1092"/>
      <c r="AZ66" s="1090" t="s">
        <v>376</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c r="A68" s="258">
        <v>1</v>
      </c>
      <c r="B68" s="1074" t="s">
        <v>568</v>
      </c>
      <c r="C68" s="1075"/>
      <c r="D68" s="1075"/>
      <c r="E68" s="1075"/>
      <c r="F68" s="1075"/>
      <c r="G68" s="1075"/>
      <c r="H68" s="1075"/>
      <c r="I68" s="1075"/>
      <c r="J68" s="1075"/>
      <c r="K68" s="1075"/>
      <c r="L68" s="1075"/>
      <c r="M68" s="1075"/>
      <c r="N68" s="1075"/>
      <c r="O68" s="1075"/>
      <c r="P68" s="1076"/>
      <c r="Q68" s="1077">
        <v>4109</v>
      </c>
      <c r="R68" s="1071"/>
      <c r="S68" s="1071"/>
      <c r="T68" s="1071"/>
      <c r="U68" s="1071"/>
      <c r="V68" s="1071">
        <v>3790</v>
      </c>
      <c r="W68" s="1071"/>
      <c r="X68" s="1071"/>
      <c r="Y68" s="1071"/>
      <c r="Z68" s="1071"/>
      <c r="AA68" s="1071">
        <v>320</v>
      </c>
      <c r="AB68" s="1071"/>
      <c r="AC68" s="1071"/>
      <c r="AD68" s="1071"/>
      <c r="AE68" s="1071"/>
      <c r="AF68" s="1071">
        <v>220</v>
      </c>
      <c r="AG68" s="1071"/>
      <c r="AH68" s="1071"/>
      <c r="AI68" s="1071"/>
      <c r="AJ68" s="1071"/>
      <c r="AK68" s="1071" t="s">
        <v>573</v>
      </c>
      <c r="AL68" s="1071"/>
      <c r="AM68" s="1071"/>
      <c r="AN68" s="1071"/>
      <c r="AO68" s="1071"/>
      <c r="AP68" s="1071">
        <v>3306</v>
      </c>
      <c r="AQ68" s="1071"/>
      <c r="AR68" s="1071"/>
      <c r="AS68" s="1071"/>
      <c r="AT68" s="1071"/>
      <c r="AU68" s="1071">
        <v>1380</v>
      </c>
      <c r="AV68" s="1071"/>
      <c r="AW68" s="1071"/>
      <c r="AX68" s="1071"/>
      <c r="AY68" s="1071"/>
      <c r="AZ68" s="1072" t="s">
        <v>572</v>
      </c>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c r="A69" s="261">
        <v>2</v>
      </c>
      <c r="B69" s="1063" t="s">
        <v>569</v>
      </c>
      <c r="C69" s="1064"/>
      <c r="D69" s="1064"/>
      <c r="E69" s="1064"/>
      <c r="F69" s="1064"/>
      <c r="G69" s="1064"/>
      <c r="H69" s="1064"/>
      <c r="I69" s="1064"/>
      <c r="J69" s="1064"/>
      <c r="K69" s="1064"/>
      <c r="L69" s="1064"/>
      <c r="M69" s="1064"/>
      <c r="N69" s="1064"/>
      <c r="O69" s="1064"/>
      <c r="P69" s="1065"/>
      <c r="Q69" s="1066">
        <v>2056</v>
      </c>
      <c r="R69" s="1060"/>
      <c r="S69" s="1060"/>
      <c r="T69" s="1060"/>
      <c r="U69" s="1060"/>
      <c r="V69" s="1060">
        <v>2034</v>
      </c>
      <c r="W69" s="1060"/>
      <c r="X69" s="1060"/>
      <c r="Y69" s="1060"/>
      <c r="Z69" s="1060"/>
      <c r="AA69" s="1060">
        <v>22</v>
      </c>
      <c r="AB69" s="1060"/>
      <c r="AC69" s="1060"/>
      <c r="AD69" s="1060"/>
      <c r="AE69" s="1060"/>
      <c r="AF69" s="1060">
        <v>22</v>
      </c>
      <c r="AG69" s="1060"/>
      <c r="AH69" s="1060"/>
      <c r="AI69" s="1060"/>
      <c r="AJ69" s="1060"/>
      <c r="AK69" s="1060" t="s">
        <v>574</v>
      </c>
      <c r="AL69" s="1060"/>
      <c r="AM69" s="1060"/>
      <c r="AN69" s="1060"/>
      <c r="AO69" s="1060"/>
      <c r="AP69" s="1060" t="s">
        <v>574</v>
      </c>
      <c r="AQ69" s="1060"/>
      <c r="AR69" s="1060"/>
      <c r="AS69" s="1060"/>
      <c r="AT69" s="1060"/>
      <c r="AU69" s="1060" t="s">
        <v>574</v>
      </c>
      <c r="AV69" s="1060"/>
      <c r="AW69" s="1060"/>
      <c r="AX69" s="1060"/>
      <c r="AY69" s="1060"/>
      <c r="AZ69" s="1061" t="s">
        <v>572</v>
      </c>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c r="A70" s="261">
        <v>3</v>
      </c>
      <c r="B70" s="1063" t="s">
        <v>569</v>
      </c>
      <c r="C70" s="1064"/>
      <c r="D70" s="1064"/>
      <c r="E70" s="1064"/>
      <c r="F70" s="1064"/>
      <c r="G70" s="1064"/>
      <c r="H70" s="1064"/>
      <c r="I70" s="1064"/>
      <c r="J70" s="1064"/>
      <c r="K70" s="1064"/>
      <c r="L70" s="1064"/>
      <c r="M70" s="1064"/>
      <c r="N70" s="1064"/>
      <c r="O70" s="1064"/>
      <c r="P70" s="1065"/>
      <c r="Q70" s="1066">
        <v>723894</v>
      </c>
      <c r="R70" s="1060"/>
      <c r="S70" s="1060"/>
      <c r="T70" s="1060"/>
      <c r="U70" s="1060"/>
      <c r="V70" s="1060">
        <v>705179</v>
      </c>
      <c r="W70" s="1060"/>
      <c r="X70" s="1060"/>
      <c r="Y70" s="1060"/>
      <c r="Z70" s="1060"/>
      <c r="AA70" s="1060">
        <v>18715</v>
      </c>
      <c r="AB70" s="1060"/>
      <c r="AC70" s="1060"/>
      <c r="AD70" s="1060"/>
      <c r="AE70" s="1060"/>
      <c r="AF70" s="1060">
        <v>18715</v>
      </c>
      <c r="AG70" s="1060"/>
      <c r="AH70" s="1060"/>
      <c r="AI70" s="1060"/>
      <c r="AJ70" s="1060"/>
      <c r="AK70" s="1060">
        <v>1705</v>
      </c>
      <c r="AL70" s="1060"/>
      <c r="AM70" s="1060"/>
      <c r="AN70" s="1060"/>
      <c r="AO70" s="1060"/>
      <c r="AP70" s="1060" t="s">
        <v>507</v>
      </c>
      <c r="AQ70" s="1060"/>
      <c r="AR70" s="1060"/>
      <c r="AS70" s="1060"/>
      <c r="AT70" s="1060"/>
      <c r="AU70" s="1060" t="s">
        <v>507</v>
      </c>
      <c r="AV70" s="1060"/>
      <c r="AW70" s="1060"/>
      <c r="AX70" s="1060"/>
      <c r="AY70" s="1060"/>
      <c r="AZ70" s="1061" t="s">
        <v>575</v>
      </c>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c r="A71" s="261">
        <v>4</v>
      </c>
      <c r="B71" s="1063" t="s">
        <v>570</v>
      </c>
      <c r="C71" s="1064"/>
      <c r="D71" s="1064"/>
      <c r="E71" s="1064"/>
      <c r="F71" s="1064"/>
      <c r="G71" s="1064"/>
      <c r="H71" s="1064"/>
      <c r="I71" s="1064"/>
      <c r="J71" s="1064"/>
      <c r="K71" s="1064"/>
      <c r="L71" s="1064"/>
      <c r="M71" s="1064"/>
      <c r="N71" s="1064"/>
      <c r="O71" s="1064"/>
      <c r="P71" s="1065"/>
      <c r="Q71" s="1066">
        <v>23533</v>
      </c>
      <c r="R71" s="1060"/>
      <c r="S71" s="1060"/>
      <c r="T71" s="1060"/>
      <c r="U71" s="1060"/>
      <c r="V71" s="1060">
        <v>22843</v>
      </c>
      <c r="W71" s="1060"/>
      <c r="X71" s="1060"/>
      <c r="Y71" s="1060"/>
      <c r="Z71" s="1060"/>
      <c r="AA71" s="1060">
        <v>689</v>
      </c>
      <c r="AB71" s="1060"/>
      <c r="AC71" s="1060"/>
      <c r="AD71" s="1060"/>
      <c r="AE71" s="1060"/>
      <c r="AF71" s="1060">
        <v>689</v>
      </c>
      <c r="AG71" s="1060"/>
      <c r="AH71" s="1060"/>
      <c r="AI71" s="1060"/>
      <c r="AJ71" s="1060"/>
      <c r="AK71" s="1060">
        <v>22</v>
      </c>
      <c r="AL71" s="1060"/>
      <c r="AM71" s="1060"/>
      <c r="AN71" s="1060"/>
      <c r="AO71" s="1060"/>
      <c r="AP71" s="1060" t="s">
        <v>507</v>
      </c>
      <c r="AQ71" s="1060"/>
      <c r="AR71" s="1060"/>
      <c r="AS71" s="1060"/>
      <c r="AT71" s="1060"/>
      <c r="AU71" s="1060" t="s">
        <v>507</v>
      </c>
      <c r="AV71" s="1060"/>
      <c r="AW71" s="1060"/>
      <c r="AX71" s="1060"/>
      <c r="AY71" s="1060"/>
      <c r="AZ71" s="1061" t="s">
        <v>572</v>
      </c>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c r="A72" s="261">
        <v>5</v>
      </c>
      <c r="B72" s="1063" t="s">
        <v>570</v>
      </c>
      <c r="C72" s="1064"/>
      <c r="D72" s="1064"/>
      <c r="E72" s="1064"/>
      <c r="F72" s="1064"/>
      <c r="G72" s="1064"/>
      <c r="H72" s="1064"/>
      <c r="I72" s="1064"/>
      <c r="J72" s="1064"/>
      <c r="K72" s="1064"/>
      <c r="L72" s="1064"/>
      <c r="M72" s="1064"/>
      <c r="N72" s="1064"/>
      <c r="O72" s="1064"/>
      <c r="P72" s="1065"/>
      <c r="Q72" s="1066">
        <v>370</v>
      </c>
      <c r="R72" s="1060"/>
      <c r="S72" s="1060"/>
      <c r="T72" s="1060"/>
      <c r="U72" s="1060"/>
      <c r="V72" s="1060">
        <v>135</v>
      </c>
      <c r="W72" s="1060"/>
      <c r="X72" s="1060"/>
      <c r="Y72" s="1060"/>
      <c r="Z72" s="1060"/>
      <c r="AA72" s="1060">
        <v>235</v>
      </c>
      <c r="AB72" s="1060"/>
      <c r="AC72" s="1060"/>
      <c r="AD72" s="1060"/>
      <c r="AE72" s="1060"/>
      <c r="AF72" s="1060">
        <v>235</v>
      </c>
      <c r="AG72" s="1060"/>
      <c r="AH72" s="1060"/>
      <c r="AI72" s="1060"/>
      <c r="AJ72" s="1060"/>
      <c r="AK72" s="1060" t="s">
        <v>573</v>
      </c>
      <c r="AL72" s="1060"/>
      <c r="AM72" s="1060"/>
      <c r="AN72" s="1060"/>
      <c r="AO72" s="1060"/>
      <c r="AP72" s="1060" t="s">
        <v>574</v>
      </c>
      <c r="AQ72" s="1060"/>
      <c r="AR72" s="1060"/>
      <c r="AS72" s="1060"/>
      <c r="AT72" s="1060"/>
      <c r="AU72" s="1060" t="s">
        <v>574</v>
      </c>
      <c r="AV72" s="1060"/>
      <c r="AW72" s="1060"/>
      <c r="AX72" s="1060"/>
      <c r="AY72" s="1060"/>
      <c r="AZ72" s="1061" t="s">
        <v>576</v>
      </c>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c r="A73" s="261">
        <v>6</v>
      </c>
      <c r="B73" s="1063" t="s">
        <v>571</v>
      </c>
      <c r="C73" s="1064"/>
      <c r="D73" s="1064"/>
      <c r="E73" s="1064"/>
      <c r="F73" s="1064"/>
      <c r="G73" s="1064"/>
      <c r="H73" s="1064"/>
      <c r="I73" s="1064"/>
      <c r="J73" s="1064"/>
      <c r="K73" s="1064"/>
      <c r="L73" s="1064"/>
      <c r="M73" s="1064"/>
      <c r="N73" s="1064"/>
      <c r="O73" s="1064"/>
      <c r="P73" s="1065"/>
      <c r="Q73" s="1066">
        <v>405</v>
      </c>
      <c r="R73" s="1060"/>
      <c r="S73" s="1060"/>
      <c r="T73" s="1060"/>
      <c r="U73" s="1060"/>
      <c r="V73" s="1060">
        <v>397</v>
      </c>
      <c r="W73" s="1060"/>
      <c r="X73" s="1060"/>
      <c r="Y73" s="1060"/>
      <c r="Z73" s="1060"/>
      <c r="AA73" s="1060">
        <v>8</v>
      </c>
      <c r="AB73" s="1060"/>
      <c r="AC73" s="1060"/>
      <c r="AD73" s="1060"/>
      <c r="AE73" s="1060"/>
      <c r="AF73" s="1060">
        <v>8</v>
      </c>
      <c r="AG73" s="1060"/>
      <c r="AH73" s="1060"/>
      <c r="AI73" s="1060"/>
      <c r="AJ73" s="1060"/>
      <c r="AK73" s="1060" t="s">
        <v>574</v>
      </c>
      <c r="AL73" s="1060"/>
      <c r="AM73" s="1060"/>
      <c r="AN73" s="1060"/>
      <c r="AO73" s="1060"/>
      <c r="AP73" s="1060" t="s">
        <v>574</v>
      </c>
      <c r="AQ73" s="1060"/>
      <c r="AR73" s="1060"/>
      <c r="AS73" s="1060"/>
      <c r="AT73" s="1060"/>
      <c r="AU73" s="1060" t="s">
        <v>574</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c r="A74" s="261">
        <v>7</v>
      </c>
      <c r="B74" s="1063"/>
      <c r="C74" s="1064"/>
      <c r="D74" s="1064"/>
      <c r="E74" s="1064"/>
      <c r="F74" s="1064"/>
      <c r="G74" s="1064"/>
      <c r="H74" s="1064"/>
      <c r="I74" s="1064"/>
      <c r="J74" s="1064"/>
      <c r="K74" s="1064"/>
      <c r="L74" s="1064"/>
      <c r="M74" s="1064"/>
      <c r="N74" s="1064"/>
      <c r="O74" s="1064"/>
      <c r="P74" s="1065"/>
      <c r="Q74" s="1066"/>
      <c r="R74" s="1060"/>
      <c r="S74" s="1060"/>
      <c r="T74" s="1060"/>
      <c r="U74" s="1060"/>
      <c r="V74" s="1060"/>
      <c r="W74" s="1060"/>
      <c r="X74" s="1060"/>
      <c r="Y74" s="1060"/>
      <c r="Z74" s="1060"/>
      <c r="AA74" s="1060"/>
      <c r="AB74" s="1060"/>
      <c r="AC74" s="1060"/>
      <c r="AD74" s="1060"/>
      <c r="AE74" s="1060"/>
      <c r="AF74" s="1060"/>
      <c r="AG74" s="1060"/>
      <c r="AH74" s="1060"/>
      <c r="AI74" s="1060"/>
      <c r="AJ74" s="1060"/>
      <c r="AK74" s="1060"/>
      <c r="AL74" s="1060"/>
      <c r="AM74" s="1060"/>
      <c r="AN74" s="1060"/>
      <c r="AO74" s="1060"/>
      <c r="AP74" s="1060"/>
      <c r="AQ74" s="1060"/>
      <c r="AR74" s="1060"/>
      <c r="AS74" s="1060"/>
      <c r="AT74" s="1060"/>
      <c r="AU74" s="1060"/>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c r="A75" s="261">
        <v>8</v>
      </c>
      <c r="B75" s="1063"/>
      <c r="C75" s="1064"/>
      <c r="D75" s="1064"/>
      <c r="E75" s="1064"/>
      <c r="F75" s="1064"/>
      <c r="G75" s="1064"/>
      <c r="H75" s="1064"/>
      <c r="I75" s="1064"/>
      <c r="J75" s="1064"/>
      <c r="K75" s="1064"/>
      <c r="L75" s="1064"/>
      <c r="M75" s="1064"/>
      <c r="N75" s="1064"/>
      <c r="O75" s="1064"/>
      <c r="P75" s="1065"/>
      <c r="Q75" s="1067"/>
      <c r="R75" s="1068"/>
      <c r="S75" s="1068"/>
      <c r="T75" s="1068"/>
      <c r="U75" s="1069"/>
      <c r="V75" s="1070"/>
      <c r="W75" s="1068"/>
      <c r="X75" s="1068"/>
      <c r="Y75" s="1068"/>
      <c r="Z75" s="1069"/>
      <c r="AA75" s="1070"/>
      <c r="AB75" s="1068"/>
      <c r="AC75" s="1068"/>
      <c r="AD75" s="1068"/>
      <c r="AE75" s="1069"/>
      <c r="AF75" s="1070"/>
      <c r="AG75" s="1068"/>
      <c r="AH75" s="1068"/>
      <c r="AI75" s="1068"/>
      <c r="AJ75" s="1069"/>
      <c r="AK75" s="1070"/>
      <c r="AL75" s="1068"/>
      <c r="AM75" s="1068"/>
      <c r="AN75" s="1068"/>
      <c r="AO75" s="1069"/>
      <c r="AP75" s="1070"/>
      <c r="AQ75" s="1068"/>
      <c r="AR75" s="1068"/>
      <c r="AS75" s="1068"/>
      <c r="AT75" s="1069"/>
      <c r="AU75" s="1070"/>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c r="A88" s="264" t="s">
        <v>388</v>
      </c>
      <c r="B88" s="1033" t="s">
        <v>417</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c r="AG88" s="1048"/>
      <c r="AH88" s="1048"/>
      <c r="AI88" s="1048"/>
      <c r="AJ88" s="1048"/>
      <c r="AK88" s="1052"/>
      <c r="AL88" s="1052"/>
      <c r="AM88" s="1052"/>
      <c r="AN88" s="1052"/>
      <c r="AO88" s="1052"/>
      <c r="AP88" s="1048"/>
      <c r="AQ88" s="1048"/>
      <c r="AR88" s="1048"/>
      <c r="AS88" s="1048"/>
      <c r="AT88" s="1048"/>
      <c r="AU88" s="1048"/>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388</v>
      </c>
      <c r="BR102" s="1033" t="s">
        <v>418</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c r="CS102" s="1040"/>
      <c r="CT102" s="1040"/>
      <c r="CU102" s="1040"/>
      <c r="CV102" s="1041"/>
      <c r="CW102" s="1039"/>
      <c r="CX102" s="1040"/>
      <c r="CY102" s="1040"/>
      <c r="CZ102" s="1040"/>
      <c r="DA102" s="1041"/>
      <c r="DB102" s="1039"/>
      <c r="DC102" s="1040"/>
      <c r="DD102" s="1040"/>
      <c r="DE102" s="1040"/>
      <c r="DF102" s="1041"/>
      <c r="DG102" s="1039"/>
      <c r="DH102" s="1040"/>
      <c r="DI102" s="1040"/>
      <c r="DJ102" s="1040"/>
      <c r="DK102" s="1041"/>
      <c r="DL102" s="1039"/>
      <c r="DM102" s="1040"/>
      <c r="DN102" s="1040"/>
      <c r="DO102" s="1040"/>
      <c r="DP102" s="1041"/>
      <c r="DQ102" s="1039"/>
      <c r="DR102" s="1040"/>
      <c r="DS102" s="1040"/>
      <c r="DT102" s="1040"/>
      <c r="DU102" s="1041"/>
      <c r="DV102" s="1022"/>
      <c r="DW102" s="1023"/>
      <c r="DX102" s="1023"/>
      <c r="DY102" s="1023"/>
      <c r="DZ102" s="1024"/>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419</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420</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421</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422</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1027" t="s">
        <v>423</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424</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c r="A109" s="982" t="s">
        <v>425</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426</v>
      </c>
      <c r="AB109" s="983"/>
      <c r="AC109" s="983"/>
      <c r="AD109" s="983"/>
      <c r="AE109" s="984"/>
      <c r="AF109" s="985" t="s">
        <v>307</v>
      </c>
      <c r="AG109" s="983"/>
      <c r="AH109" s="983"/>
      <c r="AI109" s="983"/>
      <c r="AJ109" s="984"/>
      <c r="AK109" s="985" t="s">
        <v>306</v>
      </c>
      <c r="AL109" s="983"/>
      <c r="AM109" s="983"/>
      <c r="AN109" s="983"/>
      <c r="AO109" s="984"/>
      <c r="AP109" s="985" t="s">
        <v>427</v>
      </c>
      <c r="AQ109" s="983"/>
      <c r="AR109" s="983"/>
      <c r="AS109" s="983"/>
      <c r="AT109" s="1014"/>
      <c r="AU109" s="982" t="s">
        <v>425</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426</v>
      </c>
      <c r="BR109" s="983"/>
      <c r="BS109" s="983"/>
      <c r="BT109" s="983"/>
      <c r="BU109" s="984"/>
      <c r="BV109" s="985" t="s">
        <v>307</v>
      </c>
      <c r="BW109" s="983"/>
      <c r="BX109" s="983"/>
      <c r="BY109" s="983"/>
      <c r="BZ109" s="984"/>
      <c r="CA109" s="985" t="s">
        <v>306</v>
      </c>
      <c r="CB109" s="983"/>
      <c r="CC109" s="983"/>
      <c r="CD109" s="983"/>
      <c r="CE109" s="984"/>
      <c r="CF109" s="1021" t="s">
        <v>427</v>
      </c>
      <c r="CG109" s="1021"/>
      <c r="CH109" s="1021"/>
      <c r="CI109" s="1021"/>
      <c r="CJ109" s="1021"/>
      <c r="CK109" s="985" t="s">
        <v>428</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426</v>
      </c>
      <c r="DH109" s="983"/>
      <c r="DI109" s="983"/>
      <c r="DJ109" s="983"/>
      <c r="DK109" s="984"/>
      <c r="DL109" s="985" t="s">
        <v>307</v>
      </c>
      <c r="DM109" s="983"/>
      <c r="DN109" s="983"/>
      <c r="DO109" s="983"/>
      <c r="DP109" s="984"/>
      <c r="DQ109" s="985" t="s">
        <v>306</v>
      </c>
      <c r="DR109" s="983"/>
      <c r="DS109" s="983"/>
      <c r="DT109" s="983"/>
      <c r="DU109" s="984"/>
      <c r="DV109" s="985" t="s">
        <v>427</v>
      </c>
      <c r="DW109" s="983"/>
      <c r="DX109" s="983"/>
      <c r="DY109" s="983"/>
      <c r="DZ109" s="1014"/>
    </row>
    <row r="110" spans="1:131" s="246" customFormat="1" ht="26.25" customHeight="1">
      <c r="A110" s="885" t="s">
        <v>429</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3400540</v>
      </c>
      <c r="AB110" s="976"/>
      <c r="AC110" s="976"/>
      <c r="AD110" s="976"/>
      <c r="AE110" s="977"/>
      <c r="AF110" s="978">
        <v>3725375</v>
      </c>
      <c r="AG110" s="976"/>
      <c r="AH110" s="976"/>
      <c r="AI110" s="976"/>
      <c r="AJ110" s="977"/>
      <c r="AK110" s="978">
        <v>3849768</v>
      </c>
      <c r="AL110" s="976"/>
      <c r="AM110" s="976"/>
      <c r="AN110" s="976"/>
      <c r="AO110" s="977"/>
      <c r="AP110" s="979">
        <v>20</v>
      </c>
      <c r="AQ110" s="980"/>
      <c r="AR110" s="980"/>
      <c r="AS110" s="980"/>
      <c r="AT110" s="981"/>
      <c r="AU110" s="1015" t="s">
        <v>72</v>
      </c>
      <c r="AV110" s="1016"/>
      <c r="AW110" s="1016"/>
      <c r="AX110" s="1016"/>
      <c r="AY110" s="1016"/>
      <c r="AZ110" s="941" t="s">
        <v>430</v>
      </c>
      <c r="BA110" s="886"/>
      <c r="BB110" s="886"/>
      <c r="BC110" s="886"/>
      <c r="BD110" s="886"/>
      <c r="BE110" s="886"/>
      <c r="BF110" s="886"/>
      <c r="BG110" s="886"/>
      <c r="BH110" s="886"/>
      <c r="BI110" s="886"/>
      <c r="BJ110" s="886"/>
      <c r="BK110" s="886"/>
      <c r="BL110" s="886"/>
      <c r="BM110" s="886"/>
      <c r="BN110" s="886"/>
      <c r="BO110" s="886"/>
      <c r="BP110" s="887"/>
      <c r="BQ110" s="942">
        <v>38694036</v>
      </c>
      <c r="BR110" s="923"/>
      <c r="BS110" s="923"/>
      <c r="BT110" s="923"/>
      <c r="BU110" s="923"/>
      <c r="BV110" s="923">
        <v>39675642</v>
      </c>
      <c r="BW110" s="923"/>
      <c r="BX110" s="923"/>
      <c r="BY110" s="923"/>
      <c r="BZ110" s="923"/>
      <c r="CA110" s="923">
        <v>41842705</v>
      </c>
      <c r="CB110" s="923"/>
      <c r="CC110" s="923"/>
      <c r="CD110" s="923"/>
      <c r="CE110" s="923"/>
      <c r="CF110" s="947">
        <v>217</v>
      </c>
      <c r="CG110" s="948"/>
      <c r="CH110" s="948"/>
      <c r="CI110" s="948"/>
      <c r="CJ110" s="948"/>
      <c r="CK110" s="1011" t="s">
        <v>431</v>
      </c>
      <c r="CL110" s="897"/>
      <c r="CM110" s="972" t="s">
        <v>432</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v>328915</v>
      </c>
      <c r="DH110" s="923"/>
      <c r="DI110" s="923"/>
      <c r="DJ110" s="923"/>
      <c r="DK110" s="923"/>
      <c r="DL110" s="923">
        <v>305231</v>
      </c>
      <c r="DM110" s="923"/>
      <c r="DN110" s="923"/>
      <c r="DO110" s="923"/>
      <c r="DP110" s="923"/>
      <c r="DQ110" s="923">
        <v>281514</v>
      </c>
      <c r="DR110" s="923"/>
      <c r="DS110" s="923"/>
      <c r="DT110" s="923"/>
      <c r="DU110" s="923"/>
      <c r="DV110" s="924">
        <v>1.5</v>
      </c>
      <c r="DW110" s="924"/>
      <c r="DX110" s="924"/>
      <c r="DY110" s="924"/>
      <c r="DZ110" s="925"/>
    </row>
    <row r="111" spans="1:131" s="246" customFormat="1" ht="26.25" customHeight="1">
      <c r="A111" s="852" t="s">
        <v>433</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434</v>
      </c>
      <c r="AB111" s="1004"/>
      <c r="AC111" s="1004"/>
      <c r="AD111" s="1004"/>
      <c r="AE111" s="1005"/>
      <c r="AF111" s="1006" t="s">
        <v>434</v>
      </c>
      <c r="AG111" s="1004"/>
      <c r="AH111" s="1004"/>
      <c r="AI111" s="1004"/>
      <c r="AJ111" s="1005"/>
      <c r="AK111" s="1006" t="s">
        <v>129</v>
      </c>
      <c r="AL111" s="1004"/>
      <c r="AM111" s="1004"/>
      <c r="AN111" s="1004"/>
      <c r="AO111" s="1005"/>
      <c r="AP111" s="1007" t="s">
        <v>434</v>
      </c>
      <c r="AQ111" s="1008"/>
      <c r="AR111" s="1008"/>
      <c r="AS111" s="1008"/>
      <c r="AT111" s="1009"/>
      <c r="AU111" s="1017"/>
      <c r="AV111" s="1018"/>
      <c r="AW111" s="1018"/>
      <c r="AX111" s="1018"/>
      <c r="AY111" s="1018"/>
      <c r="AZ111" s="893" t="s">
        <v>435</v>
      </c>
      <c r="BA111" s="828"/>
      <c r="BB111" s="828"/>
      <c r="BC111" s="828"/>
      <c r="BD111" s="828"/>
      <c r="BE111" s="828"/>
      <c r="BF111" s="828"/>
      <c r="BG111" s="828"/>
      <c r="BH111" s="828"/>
      <c r="BI111" s="828"/>
      <c r="BJ111" s="828"/>
      <c r="BK111" s="828"/>
      <c r="BL111" s="828"/>
      <c r="BM111" s="828"/>
      <c r="BN111" s="828"/>
      <c r="BO111" s="828"/>
      <c r="BP111" s="829"/>
      <c r="BQ111" s="894">
        <v>2175253</v>
      </c>
      <c r="BR111" s="895"/>
      <c r="BS111" s="895"/>
      <c r="BT111" s="895"/>
      <c r="BU111" s="895"/>
      <c r="BV111" s="895">
        <v>2257807</v>
      </c>
      <c r="BW111" s="895"/>
      <c r="BX111" s="895"/>
      <c r="BY111" s="895"/>
      <c r="BZ111" s="895"/>
      <c r="CA111" s="895">
        <v>2227706</v>
      </c>
      <c r="CB111" s="895"/>
      <c r="CC111" s="895"/>
      <c r="CD111" s="895"/>
      <c r="CE111" s="895"/>
      <c r="CF111" s="956">
        <v>11.6</v>
      </c>
      <c r="CG111" s="957"/>
      <c r="CH111" s="957"/>
      <c r="CI111" s="957"/>
      <c r="CJ111" s="957"/>
      <c r="CK111" s="1012"/>
      <c r="CL111" s="899"/>
      <c r="CM111" s="902" t="s">
        <v>436</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434</v>
      </c>
      <c r="DH111" s="895"/>
      <c r="DI111" s="895"/>
      <c r="DJ111" s="895"/>
      <c r="DK111" s="895"/>
      <c r="DL111" s="895" t="s">
        <v>129</v>
      </c>
      <c r="DM111" s="895"/>
      <c r="DN111" s="895"/>
      <c r="DO111" s="895"/>
      <c r="DP111" s="895"/>
      <c r="DQ111" s="895" t="s">
        <v>434</v>
      </c>
      <c r="DR111" s="895"/>
      <c r="DS111" s="895"/>
      <c r="DT111" s="895"/>
      <c r="DU111" s="895"/>
      <c r="DV111" s="872" t="s">
        <v>129</v>
      </c>
      <c r="DW111" s="872"/>
      <c r="DX111" s="872"/>
      <c r="DY111" s="872"/>
      <c r="DZ111" s="873"/>
    </row>
    <row r="112" spans="1:131" s="246" customFormat="1" ht="26.25" customHeight="1">
      <c r="A112" s="997" t="s">
        <v>437</v>
      </c>
      <c r="B112" s="998"/>
      <c r="C112" s="828" t="s">
        <v>438</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129</v>
      </c>
      <c r="AB112" s="858"/>
      <c r="AC112" s="858"/>
      <c r="AD112" s="858"/>
      <c r="AE112" s="859"/>
      <c r="AF112" s="860" t="s">
        <v>129</v>
      </c>
      <c r="AG112" s="858"/>
      <c r="AH112" s="858"/>
      <c r="AI112" s="858"/>
      <c r="AJ112" s="859"/>
      <c r="AK112" s="860" t="s">
        <v>390</v>
      </c>
      <c r="AL112" s="858"/>
      <c r="AM112" s="858"/>
      <c r="AN112" s="858"/>
      <c r="AO112" s="859"/>
      <c r="AP112" s="905" t="s">
        <v>129</v>
      </c>
      <c r="AQ112" s="906"/>
      <c r="AR112" s="906"/>
      <c r="AS112" s="906"/>
      <c r="AT112" s="907"/>
      <c r="AU112" s="1017"/>
      <c r="AV112" s="1018"/>
      <c r="AW112" s="1018"/>
      <c r="AX112" s="1018"/>
      <c r="AY112" s="1018"/>
      <c r="AZ112" s="893" t="s">
        <v>439</v>
      </c>
      <c r="BA112" s="828"/>
      <c r="BB112" s="828"/>
      <c r="BC112" s="828"/>
      <c r="BD112" s="828"/>
      <c r="BE112" s="828"/>
      <c r="BF112" s="828"/>
      <c r="BG112" s="828"/>
      <c r="BH112" s="828"/>
      <c r="BI112" s="828"/>
      <c r="BJ112" s="828"/>
      <c r="BK112" s="828"/>
      <c r="BL112" s="828"/>
      <c r="BM112" s="828"/>
      <c r="BN112" s="828"/>
      <c r="BO112" s="828"/>
      <c r="BP112" s="829"/>
      <c r="BQ112" s="894">
        <v>1078168</v>
      </c>
      <c r="BR112" s="895"/>
      <c r="BS112" s="895"/>
      <c r="BT112" s="895"/>
      <c r="BU112" s="895"/>
      <c r="BV112" s="895">
        <v>1189847</v>
      </c>
      <c r="BW112" s="895"/>
      <c r="BX112" s="895"/>
      <c r="BY112" s="895"/>
      <c r="BZ112" s="895"/>
      <c r="CA112" s="895">
        <v>1488805</v>
      </c>
      <c r="CB112" s="895"/>
      <c r="CC112" s="895"/>
      <c r="CD112" s="895"/>
      <c r="CE112" s="895"/>
      <c r="CF112" s="956">
        <v>7.7</v>
      </c>
      <c r="CG112" s="957"/>
      <c r="CH112" s="957"/>
      <c r="CI112" s="957"/>
      <c r="CJ112" s="957"/>
      <c r="CK112" s="1012"/>
      <c r="CL112" s="899"/>
      <c r="CM112" s="902" t="s">
        <v>440</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129</v>
      </c>
      <c r="DH112" s="895"/>
      <c r="DI112" s="895"/>
      <c r="DJ112" s="895"/>
      <c r="DK112" s="895"/>
      <c r="DL112" s="895" t="s">
        <v>129</v>
      </c>
      <c r="DM112" s="895"/>
      <c r="DN112" s="895"/>
      <c r="DO112" s="895"/>
      <c r="DP112" s="895"/>
      <c r="DQ112" s="895" t="s">
        <v>390</v>
      </c>
      <c r="DR112" s="895"/>
      <c r="DS112" s="895"/>
      <c r="DT112" s="895"/>
      <c r="DU112" s="895"/>
      <c r="DV112" s="872" t="s">
        <v>129</v>
      </c>
      <c r="DW112" s="872"/>
      <c r="DX112" s="872"/>
      <c r="DY112" s="872"/>
      <c r="DZ112" s="873"/>
    </row>
    <row r="113" spans="1:130" s="246" customFormat="1" ht="26.25" customHeight="1">
      <c r="A113" s="999"/>
      <c r="B113" s="1000"/>
      <c r="C113" s="828" t="s">
        <v>441</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235722</v>
      </c>
      <c r="AB113" s="1004"/>
      <c r="AC113" s="1004"/>
      <c r="AD113" s="1004"/>
      <c r="AE113" s="1005"/>
      <c r="AF113" s="1006">
        <v>176496</v>
      </c>
      <c r="AG113" s="1004"/>
      <c r="AH113" s="1004"/>
      <c r="AI113" s="1004"/>
      <c r="AJ113" s="1005"/>
      <c r="AK113" s="1006">
        <v>213667</v>
      </c>
      <c r="AL113" s="1004"/>
      <c r="AM113" s="1004"/>
      <c r="AN113" s="1004"/>
      <c r="AO113" s="1005"/>
      <c r="AP113" s="1007">
        <v>1.1000000000000001</v>
      </c>
      <c r="AQ113" s="1008"/>
      <c r="AR113" s="1008"/>
      <c r="AS113" s="1008"/>
      <c r="AT113" s="1009"/>
      <c r="AU113" s="1017"/>
      <c r="AV113" s="1018"/>
      <c r="AW113" s="1018"/>
      <c r="AX113" s="1018"/>
      <c r="AY113" s="1018"/>
      <c r="AZ113" s="893" t="s">
        <v>442</v>
      </c>
      <c r="BA113" s="828"/>
      <c r="BB113" s="828"/>
      <c r="BC113" s="828"/>
      <c r="BD113" s="828"/>
      <c r="BE113" s="828"/>
      <c r="BF113" s="828"/>
      <c r="BG113" s="828"/>
      <c r="BH113" s="828"/>
      <c r="BI113" s="828"/>
      <c r="BJ113" s="828"/>
      <c r="BK113" s="828"/>
      <c r="BL113" s="828"/>
      <c r="BM113" s="828"/>
      <c r="BN113" s="828"/>
      <c r="BO113" s="828"/>
      <c r="BP113" s="829"/>
      <c r="BQ113" s="894">
        <v>1492052</v>
      </c>
      <c r="BR113" s="895"/>
      <c r="BS113" s="895"/>
      <c r="BT113" s="895"/>
      <c r="BU113" s="895"/>
      <c r="BV113" s="895">
        <v>1312408</v>
      </c>
      <c r="BW113" s="895"/>
      <c r="BX113" s="895"/>
      <c r="BY113" s="895"/>
      <c r="BZ113" s="895"/>
      <c r="CA113" s="895">
        <v>1380014</v>
      </c>
      <c r="CB113" s="895"/>
      <c r="CC113" s="895"/>
      <c r="CD113" s="895"/>
      <c r="CE113" s="895"/>
      <c r="CF113" s="956">
        <v>7.2</v>
      </c>
      <c r="CG113" s="957"/>
      <c r="CH113" s="957"/>
      <c r="CI113" s="957"/>
      <c r="CJ113" s="957"/>
      <c r="CK113" s="1012"/>
      <c r="CL113" s="899"/>
      <c r="CM113" s="902" t="s">
        <v>443</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129</v>
      </c>
      <c r="DH113" s="858"/>
      <c r="DI113" s="858"/>
      <c r="DJ113" s="858"/>
      <c r="DK113" s="859"/>
      <c r="DL113" s="860" t="s">
        <v>129</v>
      </c>
      <c r="DM113" s="858"/>
      <c r="DN113" s="858"/>
      <c r="DO113" s="858"/>
      <c r="DP113" s="859"/>
      <c r="DQ113" s="860" t="s">
        <v>129</v>
      </c>
      <c r="DR113" s="858"/>
      <c r="DS113" s="858"/>
      <c r="DT113" s="858"/>
      <c r="DU113" s="859"/>
      <c r="DV113" s="905" t="s">
        <v>444</v>
      </c>
      <c r="DW113" s="906"/>
      <c r="DX113" s="906"/>
      <c r="DY113" s="906"/>
      <c r="DZ113" s="907"/>
    </row>
    <row r="114" spans="1:130" s="246" customFormat="1" ht="26.25" customHeight="1">
      <c r="A114" s="999"/>
      <c r="B114" s="1000"/>
      <c r="C114" s="828" t="s">
        <v>445</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235045</v>
      </c>
      <c r="AB114" s="858"/>
      <c r="AC114" s="858"/>
      <c r="AD114" s="858"/>
      <c r="AE114" s="859"/>
      <c r="AF114" s="860">
        <v>184113</v>
      </c>
      <c r="AG114" s="858"/>
      <c r="AH114" s="858"/>
      <c r="AI114" s="858"/>
      <c r="AJ114" s="859"/>
      <c r="AK114" s="860">
        <v>246509</v>
      </c>
      <c r="AL114" s="858"/>
      <c r="AM114" s="858"/>
      <c r="AN114" s="858"/>
      <c r="AO114" s="859"/>
      <c r="AP114" s="905">
        <v>1.3</v>
      </c>
      <c r="AQ114" s="906"/>
      <c r="AR114" s="906"/>
      <c r="AS114" s="906"/>
      <c r="AT114" s="907"/>
      <c r="AU114" s="1017"/>
      <c r="AV114" s="1018"/>
      <c r="AW114" s="1018"/>
      <c r="AX114" s="1018"/>
      <c r="AY114" s="1018"/>
      <c r="AZ114" s="893" t="s">
        <v>446</v>
      </c>
      <c r="BA114" s="828"/>
      <c r="BB114" s="828"/>
      <c r="BC114" s="828"/>
      <c r="BD114" s="828"/>
      <c r="BE114" s="828"/>
      <c r="BF114" s="828"/>
      <c r="BG114" s="828"/>
      <c r="BH114" s="828"/>
      <c r="BI114" s="828"/>
      <c r="BJ114" s="828"/>
      <c r="BK114" s="828"/>
      <c r="BL114" s="828"/>
      <c r="BM114" s="828"/>
      <c r="BN114" s="828"/>
      <c r="BO114" s="828"/>
      <c r="BP114" s="829"/>
      <c r="BQ114" s="894">
        <v>5088001</v>
      </c>
      <c r="BR114" s="895"/>
      <c r="BS114" s="895"/>
      <c r="BT114" s="895"/>
      <c r="BU114" s="895"/>
      <c r="BV114" s="895">
        <v>5035093</v>
      </c>
      <c r="BW114" s="895"/>
      <c r="BX114" s="895"/>
      <c r="BY114" s="895"/>
      <c r="BZ114" s="895"/>
      <c r="CA114" s="895">
        <v>4789453</v>
      </c>
      <c r="CB114" s="895"/>
      <c r="CC114" s="895"/>
      <c r="CD114" s="895"/>
      <c r="CE114" s="895"/>
      <c r="CF114" s="956">
        <v>24.8</v>
      </c>
      <c r="CG114" s="957"/>
      <c r="CH114" s="957"/>
      <c r="CI114" s="957"/>
      <c r="CJ114" s="957"/>
      <c r="CK114" s="1012"/>
      <c r="CL114" s="899"/>
      <c r="CM114" s="902" t="s">
        <v>447</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444</v>
      </c>
      <c r="DH114" s="858"/>
      <c r="DI114" s="858"/>
      <c r="DJ114" s="858"/>
      <c r="DK114" s="859"/>
      <c r="DL114" s="860" t="s">
        <v>129</v>
      </c>
      <c r="DM114" s="858"/>
      <c r="DN114" s="858"/>
      <c r="DO114" s="858"/>
      <c r="DP114" s="859"/>
      <c r="DQ114" s="860" t="s">
        <v>129</v>
      </c>
      <c r="DR114" s="858"/>
      <c r="DS114" s="858"/>
      <c r="DT114" s="858"/>
      <c r="DU114" s="859"/>
      <c r="DV114" s="905" t="s">
        <v>129</v>
      </c>
      <c r="DW114" s="906"/>
      <c r="DX114" s="906"/>
      <c r="DY114" s="906"/>
      <c r="DZ114" s="907"/>
    </row>
    <row r="115" spans="1:130" s="246" customFormat="1" ht="26.25" customHeight="1">
      <c r="A115" s="999"/>
      <c r="B115" s="1000"/>
      <c r="C115" s="828" t="s">
        <v>448</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23651</v>
      </c>
      <c r="AB115" s="1004"/>
      <c r="AC115" s="1004"/>
      <c r="AD115" s="1004"/>
      <c r="AE115" s="1005"/>
      <c r="AF115" s="1006">
        <v>41000</v>
      </c>
      <c r="AG115" s="1004"/>
      <c r="AH115" s="1004"/>
      <c r="AI115" s="1004"/>
      <c r="AJ115" s="1005"/>
      <c r="AK115" s="1006">
        <v>55244</v>
      </c>
      <c r="AL115" s="1004"/>
      <c r="AM115" s="1004"/>
      <c r="AN115" s="1004"/>
      <c r="AO115" s="1005"/>
      <c r="AP115" s="1007">
        <v>0.3</v>
      </c>
      <c r="AQ115" s="1008"/>
      <c r="AR115" s="1008"/>
      <c r="AS115" s="1008"/>
      <c r="AT115" s="1009"/>
      <c r="AU115" s="1017"/>
      <c r="AV115" s="1018"/>
      <c r="AW115" s="1018"/>
      <c r="AX115" s="1018"/>
      <c r="AY115" s="1018"/>
      <c r="AZ115" s="893" t="s">
        <v>449</v>
      </c>
      <c r="BA115" s="828"/>
      <c r="BB115" s="828"/>
      <c r="BC115" s="828"/>
      <c r="BD115" s="828"/>
      <c r="BE115" s="828"/>
      <c r="BF115" s="828"/>
      <c r="BG115" s="828"/>
      <c r="BH115" s="828"/>
      <c r="BI115" s="828"/>
      <c r="BJ115" s="828"/>
      <c r="BK115" s="828"/>
      <c r="BL115" s="828"/>
      <c r="BM115" s="828"/>
      <c r="BN115" s="828"/>
      <c r="BO115" s="828"/>
      <c r="BP115" s="829"/>
      <c r="BQ115" s="894">
        <v>1940</v>
      </c>
      <c r="BR115" s="895"/>
      <c r="BS115" s="895"/>
      <c r="BT115" s="895"/>
      <c r="BU115" s="895"/>
      <c r="BV115" s="895">
        <v>1386</v>
      </c>
      <c r="BW115" s="895"/>
      <c r="BX115" s="895"/>
      <c r="BY115" s="895"/>
      <c r="BZ115" s="895"/>
      <c r="CA115" s="895">
        <v>914</v>
      </c>
      <c r="CB115" s="895"/>
      <c r="CC115" s="895"/>
      <c r="CD115" s="895"/>
      <c r="CE115" s="895"/>
      <c r="CF115" s="956">
        <v>0</v>
      </c>
      <c r="CG115" s="957"/>
      <c r="CH115" s="957"/>
      <c r="CI115" s="957"/>
      <c r="CJ115" s="957"/>
      <c r="CK115" s="1012"/>
      <c r="CL115" s="899"/>
      <c r="CM115" s="893" t="s">
        <v>450</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v>1846338</v>
      </c>
      <c r="DH115" s="858"/>
      <c r="DI115" s="858"/>
      <c r="DJ115" s="858"/>
      <c r="DK115" s="859"/>
      <c r="DL115" s="860">
        <v>1846338</v>
      </c>
      <c r="DM115" s="858"/>
      <c r="DN115" s="858"/>
      <c r="DO115" s="858"/>
      <c r="DP115" s="859"/>
      <c r="DQ115" s="860">
        <v>1846338</v>
      </c>
      <c r="DR115" s="858"/>
      <c r="DS115" s="858"/>
      <c r="DT115" s="858"/>
      <c r="DU115" s="859"/>
      <c r="DV115" s="905">
        <v>9.6</v>
      </c>
      <c r="DW115" s="906"/>
      <c r="DX115" s="906"/>
      <c r="DY115" s="906"/>
      <c r="DZ115" s="907"/>
    </row>
    <row r="116" spans="1:130" s="246" customFormat="1" ht="26.25" customHeight="1">
      <c r="A116" s="1001"/>
      <c r="B116" s="1002"/>
      <c r="C116" s="961" t="s">
        <v>451</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129</v>
      </c>
      <c r="AB116" s="858"/>
      <c r="AC116" s="858"/>
      <c r="AD116" s="858"/>
      <c r="AE116" s="859"/>
      <c r="AF116" s="860" t="s">
        <v>129</v>
      </c>
      <c r="AG116" s="858"/>
      <c r="AH116" s="858"/>
      <c r="AI116" s="858"/>
      <c r="AJ116" s="859"/>
      <c r="AK116" s="860" t="s">
        <v>129</v>
      </c>
      <c r="AL116" s="858"/>
      <c r="AM116" s="858"/>
      <c r="AN116" s="858"/>
      <c r="AO116" s="859"/>
      <c r="AP116" s="905" t="s">
        <v>129</v>
      </c>
      <c r="AQ116" s="906"/>
      <c r="AR116" s="906"/>
      <c r="AS116" s="906"/>
      <c r="AT116" s="907"/>
      <c r="AU116" s="1017"/>
      <c r="AV116" s="1018"/>
      <c r="AW116" s="1018"/>
      <c r="AX116" s="1018"/>
      <c r="AY116" s="1018"/>
      <c r="AZ116" s="944" t="s">
        <v>452</v>
      </c>
      <c r="BA116" s="945"/>
      <c r="BB116" s="945"/>
      <c r="BC116" s="945"/>
      <c r="BD116" s="945"/>
      <c r="BE116" s="945"/>
      <c r="BF116" s="945"/>
      <c r="BG116" s="945"/>
      <c r="BH116" s="945"/>
      <c r="BI116" s="945"/>
      <c r="BJ116" s="945"/>
      <c r="BK116" s="945"/>
      <c r="BL116" s="945"/>
      <c r="BM116" s="945"/>
      <c r="BN116" s="945"/>
      <c r="BO116" s="945"/>
      <c r="BP116" s="946"/>
      <c r="BQ116" s="894" t="s">
        <v>129</v>
      </c>
      <c r="BR116" s="895"/>
      <c r="BS116" s="895"/>
      <c r="BT116" s="895"/>
      <c r="BU116" s="895"/>
      <c r="BV116" s="895" t="s">
        <v>129</v>
      </c>
      <c r="BW116" s="895"/>
      <c r="BX116" s="895"/>
      <c r="BY116" s="895"/>
      <c r="BZ116" s="895"/>
      <c r="CA116" s="895" t="s">
        <v>444</v>
      </c>
      <c r="CB116" s="895"/>
      <c r="CC116" s="895"/>
      <c r="CD116" s="895"/>
      <c r="CE116" s="895"/>
      <c r="CF116" s="956" t="s">
        <v>129</v>
      </c>
      <c r="CG116" s="957"/>
      <c r="CH116" s="957"/>
      <c r="CI116" s="957"/>
      <c r="CJ116" s="957"/>
      <c r="CK116" s="1012"/>
      <c r="CL116" s="899"/>
      <c r="CM116" s="902" t="s">
        <v>453</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390</v>
      </c>
      <c r="DH116" s="858"/>
      <c r="DI116" s="858"/>
      <c r="DJ116" s="858"/>
      <c r="DK116" s="859"/>
      <c r="DL116" s="860" t="s">
        <v>129</v>
      </c>
      <c r="DM116" s="858"/>
      <c r="DN116" s="858"/>
      <c r="DO116" s="858"/>
      <c r="DP116" s="859"/>
      <c r="DQ116" s="860" t="s">
        <v>129</v>
      </c>
      <c r="DR116" s="858"/>
      <c r="DS116" s="858"/>
      <c r="DT116" s="858"/>
      <c r="DU116" s="859"/>
      <c r="DV116" s="905" t="s">
        <v>129</v>
      </c>
      <c r="DW116" s="906"/>
      <c r="DX116" s="906"/>
      <c r="DY116" s="906"/>
      <c r="DZ116" s="907"/>
    </row>
    <row r="117" spans="1:130" s="246" customFormat="1" ht="26.25" customHeight="1">
      <c r="A117" s="982" t="s">
        <v>189</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454</v>
      </c>
      <c r="Z117" s="984"/>
      <c r="AA117" s="989">
        <v>3894958</v>
      </c>
      <c r="AB117" s="990"/>
      <c r="AC117" s="990"/>
      <c r="AD117" s="990"/>
      <c r="AE117" s="991"/>
      <c r="AF117" s="992">
        <v>4126984</v>
      </c>
      <c r="AG117" s="990"/>
      <c r="AH117" s="990"/>
      <c r="AI117" s="990"/>
      <c r="AJ117" s="991"/>
      <c r="AK117" s="992">
        <v>4365188</v>
      </c>
      <c r="AL117" s="990"/>
      <c r="AM117" s="990"/>
      <c r="AN117" s="990"/>
      <c r="AO117" s="991"/>
      <c r="AP117" s="993"/>
      <c r="AQ117" s="994"/>
      <c r="AR117" s="994"/>
      <c r="AS117" s="994"/>
      <c r="AT117" s="995"/>
      <c r="AU117" s="1017"/>
      <c r="AV117" s="1018"/>
      <c r="AW117" s="1018"/>
      <c r="AX117" s="1018"/>
      <c r="AY117" s="1018"/>
      <c r="AZ117" s="944" t="s">
        <v>455</v>
      </c>
      <c r="BA117" s="945"/>
      <c r="BB117" s="945"/>
      <c r="BC117" s="945"/>
      <c r="BD117" s="945"/>
      <c r="BE117" s="945"/>
      <c r="BF117" s="945"/>
      <c r="BG117" s="945"/>
      <c r="BH117" s="945"/>
      <c r="BI117" s="945"/>
      <c r="BJ117" s="945"/>
      <c r="BK117" s="945"/>
      <c r="BL117" s="945"/>
      <c r="BM117" s="945"/>
      <c r="BN117" s="945"/>
      <c r="BO117" s="945"/>
      <c r="BP117" s="946"/>
      <c r="BQ117" s="894" t="s">
        <v>129</v>
      </c>
      <c r="BR117" s="895"/>
      <c r="BS117" s="895"/>
      <c r="BT117" s="895"/>
      <c r="BU117" s="895"/>
      <c r="BV117" s="895" t="s">
        <v>129</v>
      </c>
      <c r="BW117" s="895"/>
      <c r="BX117" s="895"/>
      <c r="BY117" s="895"/>
      <c r="BZ117" s="895"/>
      <c r="CA117" s="895" t="s">
        <v>129</v>
      </c>
      <c r="CB117" s="895"/>
      <c r="CC117" s="895"/>
      <c r="CD117" s="895"/>
      <c r="CE117" s="895"/>
      <c r="CF117" s="956" t="s">
        <v>129</v>
      </c>
      <c r="CG117" s="957"/>
      <c r="CH117" s="957"/>
      <c r="CI117" s="957"/>
      <c r="CJ117" s="957"/>
      <c r="CK117" s="1012"/>
      <c r="CL117" s="899"/>
      <c r="CM117" s="902" t="s">
        <v>456</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129</v>
      </c>
      <c r="DH117" s="858"/>
      <c r="DI117" s="858"/>
      <c r="DJ117" s="858"/>
      <c r="DK117" s="859"/>
      <c r="DL117" s="860" t="s">
        <v>129</v>
      </c>
      <c r="DM117" s="858"/>
      <c r="DN117" s="858"/>
      <c r="DO117" s="858"/>
      <c r="DP117" s="859"/>
      <c r="DQ117" s="860" t="s">
        <v>129</v>
      </c>
      <c r="DR117" s="858"/>
      <c r="DS117" s="858"/>
      <c r="DT117" s="858"/>
      <c r="DU117" s="859"/>
      <c r="DV117" s="905" t="s">
        <v>129</v>
      </c>
      <c r="DW117" s="906"/>
      <c r="DX117" s="906"/>
      <c r="DY117" s="906"/>
      <c r="DZ117" s="907"/>
    </row>
    <row r="118" spans="1:130" s="246" customFormat="1" ht="26.25" customHeight="1">
      <c r="A118" s="982" t="s">
        <v>428</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426</v>
      </c>
      <c r="AB118" s="983"/>
      <c r="AC118" s="983"/>
      <c r="AD118" s="983"/>
      <c r="AE118" s="984"/>
      <c r="AF118" s="985" t="s">
        <v>307</v>
      </c>
      <c r="AG118" s="983"/>
      <c r="AH118" s="983"/>
      <c r="AI118" s="983"/>
      <c r="AJ118" s="984"/>
      <c r="AK118" s="985" t="s">
        <v>306</v>
      </c>
      <c r="AL118" s="983"/>
      <c r="AM118" s="983"/>
      <c r="AN118" s="983"/>
      <c r="AO118" s="984"/>
      <c r="AP118" s="986" t="s">
        <v>427</v>
      </c>
      <c r="AQ118" s="987"/>
      <c r="AR118" s="987"/>
      <c r="AS118" s="987"/>
      <c r="AT118" s="988"/>
      <c r="AU118" s="1017"/>
      <c r="AV118" s="1018"/>
      <c r="AW118" s="1018"/>
      <c r="AX118" s="1018"/>
      <c r="AY118" s="1018"/>
      <c r="AZ118" s="960" t="s">
        <v>457</v>
      </c>
      <c r="BA118" s="961"/>
      <c r="BB118" s="961"/>
      <c r="BC118" s="961"/>
      <c r="BD118" s="961"/>
      <c r="BE118" s="961"/>
      <c r="BF118" s="961"/>
      <c r="BG118" s="961"/>
      <c r="BH118" s="961"/>
      <c r="BI118" s="961"/>
      <c r="BJ118" s="961"/>
      <c r="BK118" s="961"/>
      <c r="BL118" s="961"/>
      <c r="BM118" s="961"/>
      <c r="BN118" s="961"/>
      <c r="BO118" s="961"/>
      <c r="BP118" s="962"/>
      <c r="BQ118" s="963" t="s">
        <v>129</v>
      </c>
      <c r="BR118" s="926"/>
      <c r="BS118" s="926"/>
      <c r="BT118" s="926"/>
      <c r="BU118" s="926"/>
      <c r="BV118" s="926" t="s">
        <v>129</v>
      </c>
      <c r="BW118" s="926"/>
      <c r="BX118" s="926"/>
      <c r="BY118" s="926"/>
      <c r="BZ118" s="926"/>
      <c r="CA118" s="926" t="s">
        <v>129</v>
      </c>
      <c r="CB118" s="926"/>
      <c r="CC118" s="926"/>
      <c r="CD118" s="926"/>
      <c r="CE118" s="926"/>
      <c r="CF118" s="956" t="s">
        <v>390</v>
      </c>
      <c r="CG118" s="957"/>
      <c r="CH118" s="957"/>
      <c r="CI118" s="957"/>
      <c r="CJ118" s="957"/>
      <c r="CK118" s="1012"/>
      <c r="CL118" s="899"/>
      <c r="CM118" s="902" t="s">
        <v>458</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390</v>
      </c>
      <c r="DH118" s="858"/>
      <c r="DI118" s="858"/>
      <c r="DJ118" s="858"/>
      <c r="DK118" s="859"/>
      <c r="DL118" s="860" t="s">
        <v>129</v>
      </c>
      <c r="DM118" s="858"/>
      <c r="DN118" s="858"/>
      <c r="DO118" s="858"/>
      <c r="DP118" s="859"/>
      <c r="DQ118" s="860" t="s">
        <v>129</v>
      </c>
      <c r="DR118" s="858"/>
      <c r="DS118" s="858"/>
      <c r="DT118" s="858"/>
      <c r="DU118" s="859"/>
      <c r="DV118" s="905" t="s">
        <v>390</v>
      </c>
      <c r="DW118" s="906"/>
      <c r="DX118" s="906"/>
      <c r="DY118" s="906"/>
      <c r="DZ118" s="907"/>
    </row>
    <row r="119" spans="1:130" s="246" customFormat="1" ht="26.25" customHeight="1">
      <c r="A119" s="896" t="s">
        <v>431</v>
      </c>
      <c r="B119" s="897"/>
      <c r="C119" s="972" t="s">
        <v>432</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v>23651</v>
      </c>
      <c r="AB119" s="976"/>
      <c r="AC119" s="976"/>
      <c r="AD119" s="976"/>
      <c r="AE119" s="977"/>
      <c r="AF119" s="978">
        <v>23684</v>
      </c>
      <c r="AG119" s="976"/>
      <c r="AH119" s="976"/>
      <c r="AI119" s="976"/>
      <c r="AJ119" s="977"/>
      <c r="AK119" s="978">
        <v>23717</v>
      </c>
      <c r="AL119" s="976"/>
      <c r="AM119" s="976"/>
      <c r="AN119" s="976"/>
      <c r="AO119" s="977"/>
      <c r="AP119" s="979">
        <v>0.1</v>
      </c>
      <c r="AQ119" s="980"/>
      <c r="AR119" s="980"/>
      <c r="AS119" s="980"/>
      <c r="AT119" s="981"/>
      <c r="AU119" s="1019"/>
      <c r="AV119" s="1020"/>
      <c r="AW119" s="1020"/>
      <c r="AX119" s="1020"/>
      <c r="AY119" s="1020"/>
      <c r="AZ119" s="277" t="s">
        <v>189</v>
      </c>
      <c r="BA119" s="277"/>
      <c r="BB119" s="277"/>
      <c r="BC119" s="277"/>
      <c r="BD119" s="277"/>
      <c r="BE119" s="277"/>
      <c r="BF119" s="277"/>
      <c r="BG119" s="277"/>
      <c r="BH119" s="277"/>
      <c r="BI119" s="277"/>
      <c r="BJ119" s="277"/>
      <c r="BK119" s="277"/>
      <c r="BL119" s="277"/>
      <c r="BM119" s="277"/>
      <c r="BN119" s="277"/>
      <c r="BO119" s="958" t="s">
        <v>459</v>
      </c>
      <c r="BP119" s="959"/>
      <c r="BQ119" s="963">
        <v>48529450</v>
      </c>
      <c r="BR119" s="926"/>
      <c r="BS119" s="926"/>
      <c r="BT119" s="926"/>
      <c r="BU119" s="926"/>
      <c r="BV119" s="926">
        <v>49472183</v>
      </c>
      <c r="BW119" s="926"/>
      <c r="BX119" s="926"/>
      <c r="BY119" s="926"/>
      <c r="BZ119" s="926"/>
      <c r="CA119" s="926">
        <v>51729597</v>
      </c>
      <c r="CB119" s="926"/>
      <c r="CC119" s="926"/>
      <c r="CD119" s="926"/>
      <c r="CE119" s="926"/>
      <c r="CF119" s="824"/>
      <c r="CG119" s="825"/>
      <c r="CH119" s="825"/>
      <c r="CI119" s="825"/>
      <c r="CJ119" s="915"/>
      <c r="CK119" s="1013"/>
      <c r="CL119" s="901"/>
      <c r="CM119" s="919" t="s">
        <v>460</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129</v>
      </c>
      <c r="DH119" s="841"/>
      <c r="DI119" s="841"/>
      <c r="DJ119" s="841"/>
      <c r="DK119" s="842"/>
      <c r="DL119" s="843">
        <v>106238</v>
      </c>
      <c r="DM119" s="841"/>
      <c r="DN119" s="841"/>
      <c r="DO119" s="841"/>
      <c r="DP119" s="842"/>
      <c r="DQ119" s="843">
        <v>99854</v>
      </c>
      <c r="DR119" s="841"/>
      <c r="DS119" s="841"/>
      <c r="DT119" s="841"/>
      <c r="DU119" s="842"/>
      <c r="DV119" s="929">
        <v>0.5</v>
      </c>
      <c r="DW119" s="930"/>
      <c r="DX119" s="930"/>
      <c r="DY119" s="930"/>
      <c r="DZ119" s="931"/>
    </row>
    <row r="120" spans="1:130" s="246" customFormat="1" ht="26.25" customHeight="1">
      <c r="A120" s="898"/>
      <c r="B120" s="899"/>
      <c r="C120" s="902" t="s">
        <v>436</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390</v>
      </c>
      <c r="AB120" s="858"/>
      <c r="AC120" s="858"/>
      <c r="AD120" s="858"/>
      <c r="AE120" s="859"/>
      <c r="AF120" s="860" t="s">
        <v>129</v>
      </c>
      <c r="AG120" s="858"/>
      <c r="AH120" s="858"/>
      <c r="AI120" s="858"/>
      <c r="AJ120" s="859"/>
      <c r="AK120" s="860" t="s">
        <v>390</v>
      </c>
      <c r="AL120" s="858"/>
      <c r="AM120" s="858"/>
      <c r="AN120" s="858"/>
      <c r="AO120" s="859"/>
      <c r="AP120" s="905" t="s">
        <v>129</v>
      </c>
      <c r="AQ120" s="906"/>
      <c r="AR120" s="906"/>
      <c r="AS120" s="906"/>
      <c r="AT120" s="907"/>
      <c r="AU120" s="964" t="s">
        <v>461</v>
      </c>
      <c r="AV120" s="965"/>
      <c r="AW120" s="965"/>
      <c r="AX120" s="965"/>
      <c r="AY120" s="966"/>
      <c r="AZ120" s="941" t="s">
        <v>462</v>
      </c>
      <c r="BA120" s="886"/>
      <c r="BB120" s="886"/>
      <c r="BC120" s="886"/>
      <c r="BD120" s="886"/>
      <c r="BE120" s="886"/>
      <c r="BF120" s="886"/>
      <c r="BG120" s="886"/>
      <c r="BH120" s="886"/>
      <c r="BI120" s="886"/>
      <c r="BJ120" s="886"/>
      <c r="BK120" s="886"/>
      <c r="BL120" s="886"/>
      <c r="BM120" s="886"/>
      <c r="BN120" s="886"/>
      <c r="BO120" s="886"/>
      <c r="BP120" s="887"/>
      <c r="BQ120" s="942">
        <v>11846504</v>
      </c>
      <c r="BR120" s="923"/>
      <c r="BS120" s="923"/>
      <c r="BT120" s="923"/>
      <c r="BU120" s="923"/>
      <c r="BV120" s="923">
        <v>12292631</v>
      </c>
      <c r="BW120" s="923"/>
      <c r="BX120" s="923"/>
      <c r="BY120" s="923"/>
      <c r="BZ120" s="923"/>
      <c r="CA120" s="923">
        <v>15326650</v>
      </c>
      <c r="CB120" s="923"/>
      <c r="CC120" s="923"/>
      <c r="CD120" s="923"/>
      <c r="CE120" s="923"/>
      <c r="CF120" s="947">
        <v>79.5</v>
      </c>
      <c r="CG120" s="948"/>
      <c r="CH120" s="948"/>
      <c r="CI120" s="948"/>
      <c r="CJ120" s="948"/>
      <c r="CK120" s="949" t="s">
        <v>463</v>
      </c>
      <c r="CL120" s="933"/>
      <c r="CM120" s="933"/>
      <c r="CN120" s="933"/>
      <c r="CO120" s="934"/>
      <c r="CP120" s="953" t="s">
        <v>406</v>
      </c>
      <c r="CQ120" s="954"/>
      <c r="CR120" s="954"/>
      <c r="CS120" s="954"/>
      <c r="CT120" s="954"/>
      <c r="CU120" s="954"/>
      <c r="CV120" s="954"/>
      <c r="CW120" s="954"/>
      <c r="CX120" s="954"/>
      <c r="CY120" s="954"/>
      <c r="CZ120" s="954"/>
      <c r="DA120" s="954"/>
      <c r="DB120" s="954"/>
      <c r="DC120" s="954"/>
      <c r="DD120" s="954"/>
      <c r="DE120" s="954"/>
      <c r="DF120" s="955"/>
      <c r="DG120" s="942">
        <v>1078168</v>
      </c>
      <c r="DH120" s="923"/>
      <c r="DI120" s="923"/>
      <c r="DJ120" s="923"/>
      <c r="DK120" s="923"/>
      <c r="DL120" s="923">
        <v>1189847</v>
      </c>
      <c r="DM120" s="923"/>
      <c r="DN120" s="923"/>
      <c r="DO120" s="923"/>
      <c r="DP120" s="923"/>
      <c r="DQ120" s="923">
        <v>1488805</v>
      </c>
      <c r="DR120" s="923"/>
      <c r="DS120" s="923"/>
      <c r="DT120" s="923"/>
      <c r="DU120" s="923"/>
      <c r="DV120" s="924">
        <v>7.7</v>
      </c>
      <c r="DW120" s="924"/>
      <c r="DX120" s="924"/>
      <c r="DY120" s="924"/>
      <c r="DZ120" s="925"/>
    </row>
    <row r="121" spans="1:130" s="246" customFormat="1" ht="26.25" customHeight="1">
      <c r="A121" s="898"/>
      <c r="B121" s="899"/>
      <c r="C121" s="944" t="s">
        <v>464</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129</v>
      </c>
      <c r="AB121" s="858"/>
      <c r="AC121" s="858"/>
      <c r="AD121" s="858"/>
      <c r="AE121" s="859"/>
      <c r="AF121" s="860" t="s">
        <v>390</v>
      </c>
      <c r="AG121" s="858"/>
      <c r="AH121" s="858"/>
      <c r="AI121" s="858"/>
      <c r="AJ121" s="859"/>
      <c r="AK121" s="860" t="s">
        <v>129</v>
      </c>
      <c r="AL121" s="858"/>
      <c r="AM121" s="858"/>
      <c r="AN121" s="858"/>
      <c r="AO121" s="859"/>
      <c r="AP121" s="905" t="s">
        <v>129</v>
      </c>
      <c r="AQ121" s="906"/>
      <c r="AR121" s="906"/>
      <c r="AS121" s="906"/>
      <c r="AT121" s="907"/>
      <c r="AU121" s="967"/>
      <c r="AV121" s="968"/>
      <c r="AW121" s="968"/>
      <c r="AX121" s="968"/>
      <c r="AY121" s="969"/>
      <c r="AZ121" s="893" t="s">
        <v>465</v>
      </c>
      <c r="BA121" s="828"/>
      <c r="BB121" s="828"/>
      <c r="BC121" s="828"/>
      <c r="BD121" s="828"/>
      <c r="BE121" s="828"/>
      <c r="BF121" s="828"/>
      <c r="BG121" s="828"/>
      <c r="BH121" s="828"/>
      <c r="BI121" s="828"/>
      <c r="BJ121" s="828"/>
      <c r="BK121" s="828"/>
      <c r="BL121" s="828"/>
      <c r="BM121" s="828"/>
      <c r="BN121" s="828"/>
      <c r="BO121" s="828"/>
      <c r="BP121" s="829"/>
      <c r="BQ121" s="894">
        <v>8538238</v>
      </c>
      <c r="BR121" s="895"/>
      <c r="BS121" s="895"/>
      <c r="BT121" s="895"/>
      <c r="BU121" s="895"/>
      <c r="BV121" s="895">
        <v>7644366</v>
      </c>
      <c r="BW121" s="895"/>
      <c r="BX121" s="895"/>
      <c r="BY121" s="895"/>
      <c r="BZ121" s="895"/>
      <c r="CA121" s="895">
        <v>8921705</v>
      </c>
      <c r="CB121" s="895"/>
      <c r="CC121" s="895"/>
      <c r="CD121" s="895"/>
      <c r="CE121" s="895"/>
      <c r="CF121" s="956">
        <v>46.3</v>
      </c>
      <c r="CG121" s="957"/>
      <c r="CH121" s="957"/>
      <c r="CI121" s="957"/>
      <c r="CJ121" s="957"/>
      <c r="CK121" s="950"/>
      <c r="CL121" s="936"/>
      <c r="CM121" s="936"/>
      <c r="CN121" s="936"/>
      <c r="CO121" s="937"/>
      <c r="CP121" s="916" t="s">
        <v>466</v>
      </c>
      <c r="CQ121" s="917"/>
      <c r="CR121" s="917"/>
      <c r="CS121" s="917"/>
      <c r="CT121" s="917"/>
      <c r="CU121" s="917"/>
      <c r="CV121" s="917"/>
      <c r="CW121" s="917"/>
      <c r="CX121" s="917"/>
      <c r="CY121" s="917"/>
      <c r="CZ121" s="917"/>
      <c r="DA121" s="917"/>
      <c r="DB121" s="917"/>
      <c r="DC121" s="917"/>
      <c r="DD121" s="917"/>
      <c r="DE121" s="917"/>
      <c r="DF121" s="918"/>
      <c r="DG121" s="894" t="s">
        <v>129</v>
      </c>
      <c r="DH121" s="895"/>
      <c r="DI121" s="895"/>
      <c r="DJ121" s="895"/>
      <c r="DK121" s="895"/>
      <c r="DL121" s="895" t="s">
        <v>129</v>
      </c>
      <c r="DM121" s="895"/>
      <c r="DN121" s="895"/>
      <c r="DO121" s="895"/>
      <c r="DP121" s="895"/>
      <c r="DQ121" s="895" t="s">
        <v>390</v>
      </c>
      <c r="DR121" s="895"/>
      <c r="DS121" s="895"/>
      <c r="DT121" s="895"/>
      <c r="DU121" s="895"/>
      <c r="DV121" s="872" t="s">
        <v>390</v>
      </c>
      <c r="DW121" s="872"/>
      <c r="DX121" s="872"/>
      <c r="DY121" s="872"/>
      <c r="DZ121" s="873"/>
    </row>
    <row r="122" spans="1:130" s="246" customFormat="1" ht="26.25" customHeight="1">
      <c r="A122" s="898"/>
      <c r="B122" s="899"/>
      <c r="C122" s="902" t="s">
        <v>447</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129</v>
      </c>
      <c r="AB122" s="858"/>
      <c r="AC122" s="858"/>
      <c r="AD122" s="858"/>
      <c r="AE122" s="859"/>
      <c r="AF122" s="860" t="s">
        <v>129</v>
      </c>
      <c r="AG122" s="858"/>
      <c r="AH122" s="858"/>
      <c r="AI122" s="858"/>
      <c r="AJ122" s="859"/>
      <c r="AK122" s="860" t="s">
        <v>129</v>
      </c>
      <c r="AL122" s="858"/>
      <c r="AM122" s="858"/>
      <c r="AN122" s="858"/>
      <c r="AO122" s="859"/>
      <c r="AP122" s="905" t="s">
        <v>129</v>
      </c>
      <c r="AQ122" s="906"/>
      <c r="AR122" s="906"/>
      <c r="AS122" s="906"/>
      <c r="AT122" s="907"/>
      <c r="AU122" s="967"/>
      <c r="AV122" s="968"/>
      <c r="AW122" s="968"/>
      <c r="AX122" s="968"/>
      <c r="AY122" s="969"/>
      <c r="AZ122" s="960" t="s">
        <v>467</v>
      </c>
      <c r="BA122" s="961"/>
      <c r="BB122" s="961"/>
      <c r="BC122" s="961"/>
      <c r="BD122" s="961"/>
      <c r="BE122" s="961"/>
      <c r="BF122" s="961"/>
      <c r="BG122" s="961"/>
      <c r="BH122" s="961"/>
      <c r="BI122" s="961"/>
      <c r="BJ122" s="961"/>
      <c r="BK122" s="961"/>
      <c r="BL122" s="961"/>
      <c r="BM122" s="961"/>
      <c r="BN122" s="961"/>
      <c r="BO122" s="961"/>
      <c r="BP122" s="962"/>
      <c r="BQ122" s="963">
        <v>33741177</v>
      </c>
      <c r="BR122" s="926"/>
      <c r="BS122" s="926"/>
      <c r="BT122" s="926"/>
      <c r="BU122" s="926"/>
      <c r="BV122" s="926">
        <v>34880421</v>
      </c>
      <c r="BW122" s="926"/>
      <c r="BX122" s="926"/>
      <c r="BY122" s="926"/>
      <c r="BZ122" s="926"/>
      <c r="CA122" s="926">
        <v>35906925</v>
      </c>
      <c r="CB122" s="926"/>
      <c r="CC122" s="926"/>
      <c r="CD122" s="926"/>
      <c r="CE122" s="926"/>
      <c r="CF122" s="927">
        <v>186.2</v>
      </c>
      <c r="CG122" s="928"/>
      <c r="CH122" s="928"/>
      <c r="CI122" s="928"/>
      <c r="CJ122" s="928"/>
      <c r="CK122" s="950"/>
      <c r="CL122" s="936"/>
      <c r="CM122" s="936"/>
      <c r="CN122" s="936"/>
      <c r="CO122" s="937"/>
      <c r="CP122" s="916" t="s">
        <v>403</v>
      </c>
      <c r="CQ122" s="917"/>
      <c r="CR122" s="917"/>
      <c r="CS122" s="917"/>
      <c r="CT122" s="917"/>
      <c r="CU122" s="917"/>
      <c r="CV122" s="917"/>
      <c r="CW122" s="917"/>
      <c r="CX122" s="917"/>
      <c r="CY122" s="917"/>
      <c r="CZ122" s="917"/>
      <c r="DA122" s="917"/>
      <c r="DB122" s="917"/>
      <c r="DC122" s="917"/>
      <c r="DD122" s="917"/>
      <c r="DE122" s="917"/>
      <c r="DF122" s="918"/>
      <c r="DG122" s="894" t="s">
        <v>390</v>
      </c>
      <c r="DH122" s="895"/>
      <c r="DI122" s="895"/>
      <c r="DJ122" s="895"/>
      <c r="DK122" s="895"/>
      <c r="DL122" s="895" t="s">
        <v>129</v>
      </c>
      <c r="DM122" s="895"/>
      <c r="DN122" s="895"/>
      <c r="DO122" s="895"/>
      <c r="DP122" s="895"/>
      <c r="DQ122" s="895" t="s">
        <v>390</v>
      </c>
      <c r="DR122" s="895"/>
      <c r="DS122" s="895"/>
      <c r="DT122" s="895"/>
      <c r="DU122" s="895"/>
      <c r="DV122" s="872" t="s">
        <v>390</v>
      </c>
      <c r="DW122" s="872"/>
      <c r="DX122" s="872"/>
      <c r="DY122" s="872"/>
      <c r="DZ122" s="873"/>
    </row>
    <row r="123" spans="1:130" s="246" customFormat="1" ht="26.25" customHeight="1">
      <c r="A123" s="898"/>
      <c r="B123" s="899"/>
      <c r="C123" s="902" t="s">
        <v>453</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129</v>
      </c>
      <c r="AB123" s="858"/>
      <c r="AC123" s="858"/>
      <c r="AD123" s="858"/>
      <c r="AE123" s="859"/>
      <c r="AF123" s="860" t="s">
        <v>129</v>
      </c>
      <c r="AG123" s="858"/>
      <c r="AH123" s="858"/>
      <c r="AI123" s="858"/>
      <c r="AJ123" s="859"/>
      <c r="AK123" s="860" t="s">
        <v>390</v>
      </c>
      <c r="AL123" s="858"/>
      <c r="AM123" s="858"/>
      <c r="AN123" s="858"/>
      <c r="AO123" s="859"/>
      <c r="AP123" s="905" t="s">
        <v>129</v>
      </c>
      <c r="AQ123" s="906"/>
      <c r="AR123" s="906"/>
      <c r="AS123" s="906"/>
      <c r="AT123" s="907"/>
      <c r="AU123" s="970"/>
      <c r="AV123" s="971"/>
      <c r="AW123" s="971"/>
      <c r="AX123" s="971"/>
      <c r="AY123" s="971"/>
      <c r="AZ123" s="277" t="s">
        <v>189</v>
      </c>
      <c r="BA123" s="277"/>
      <c r="BB123" s="277"/>
      <c r="BC123" s="277"/>
      <c r="BD123" s="277"/>
      <c r="BE123" s="277"/>
      <c r="BF123" s="277"/>
      <c r="BG123" s="277"/>
      <c r="BH123" s="277"/>
      <c r="BI123" s="277"/>
      <c r="BJ123" s="277"/>
      <c r="BK123" s="277"/>
      <c r="BL123" s="277"/>
      <c r="BM123" s="277"/>
      <c r="BN123" s="277"/>
      <c r="BO123" s="958" t="s">
        <v>468</v>
      </c>
      <c r="BP123" s="959"/>
      <c r="BQ123" s="913">
        <v>54125919</v>
      </c>
      <c r="BR123" s="914"/>
      <c r="BS123" s="914"/>
      <c r="BT123" s="914"/>
      <c r="BU123" s="914"/>
      <c r="BV123" s="914">
        <v>54817418</v>
      </c>
      <c r="BW123" s="914"/>
      <c r="BX123" s="914"/>
      <c r="BY123" s="914"/>
      <c r="BZ123" s="914"/>
      <c r="CA123" s="914">
        <v>60155280</v>
      </c>
      <c r="CB123" s="914"/>
      <c r="CC123" s="914"/>
      <c r="CD123" s="914"/>
      <c r="CE123" s="914"/>
      <c r="CF123" s="824"/>
      <c r="CG123" s="825"/>
      <c r="CH123" s="825"/>
      <c r="CI123" s="825"/>
      <c r="CJ123" s="915"/>
      <c r="CK123" s="950"/>
      <c r="CL123" s="936"/>
      <c r="CM123" s="936"/>
      <c r="CN123" s="936"/>
      <c r="CO123" s="937"/>
      <c r="CP123" s="916" t="s">
        <v>401</v>
      </c>
      <c r="CQ123" s="917"/>
      <c r="CR123" s="917"/>
      <c r="CS123" s="917"/>
      <c r="CT123" s="917"/>
      <c r="CU123" s="917"/>
      <c r="CV123" s="917"/>
      <c r="CW123" s="917"/>
      <c r="CX123" s="917"/>
      <c r="CY123" s="917"/>
      <c r="CZ123" s="917"/>
      <c r="DA123" s="917"/>
      <c r="DB123" s="917"/>
      <c r="DC123" s="917"/>
      <c r="DD123" s="917"/>
      <c r="DE123" s="917"/>
      <c r="DF123" s="918"/>
      <c r="DG123" s="857" t="s">
        <v>129</v>
      </c>
      <c r="DH123" s="858"/>
      <c r="DI123" s="858"/>
      <c r="DJ123" s="858"/>
      <c r="DK123" s="859"/>
      <c r="DL123" s="860" t="s">
        <v>390</v>
      </c>
      <c r="DM123" s="858"/>
      <c r="DN123" s="858"/>
      <c r="DO123" s="858"/>
      <c r="DP123" s="859"/>
      <c r="DQ123" s="860" t="s">
        <v>390</v>
      </c>
      <c r="DR123" s="858"/>
      <c r="DS123" s="858"/>
      <c r="DT123" s="858"/>
      <c r="DU123" s="859"/>
      <c r="DV123" s="905" t="s">
        <v>390</v>
      </c>
      <c r="DW123" s="906"/>
      <c r="DX123" s="906"/>
      <c r="DY123" s="906"/>
      <c r="DZ123" s="907"/>
    </row>
    <row r="124" spans="1:130" s="246" customFormat="1" ht="26.25" customHeight="1" thickBot="1">
      <c r="A124" s="898"/>
      <c r="B124" s="899"/>
      <c r="C124" s="902" t="s">
        <v>456</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129</v>
      </c>
      <c r="AB124" s="858"/>
      <c r="AC124" s="858"/>
      <c r="AD124" s="858"/>
      <c r="AE124" s="859"/>
      <c r="AF124" s="860" t="s">
        <v>129</v>
      </c>
      <c r="AG124" s="858"/>
      <c r="AH124" s="858"/>
      <c r="AI124" s="858"/>
      <c r="AJ124" s="859"/>
      <c r="AK124" s="860" t="s">
        <v>129</v>
      </c>
      <c r="AL124" s="858"/>
      <c r="AM124" s="858"/>
      <c r="AN124" s="858"/>
      <c r="AO124" s="859"/>
      <c r="AP124" s="905" t="s">
        <v>390</v>
      </c>
      <c r="AQ124" s="906"/>
      <c r="AR124" s="906"/>
      <c r="AS124" s="906"/>
      <c r="AT124" s="907"/>
      <c r="AU124" s="908" t="s">
        <v>469</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t="s">
        <v>129</v>
      </c>
      <c r="BR124" s="912"/>
      <c r="BS124" s="912"/>
      <c r="BT124" s="912"/>
      <c r="BU124" s="912"/>
      <c r="BV124" s="912" t="s">
        <v>390</v>
      </c>
      <c r="BW124" s="912"/>
      <c r="BX124" s="912"/>
      <c r="BY124" s="912"/>
      <c r="BZ124" s="912"/>
      <c r="CA124" s="912" t="s">
        <v>129</v>
      </c>
      <c r="CB124" s="912"/>
      <c r="CC124" s="912"/>
      <c r="CD124" s="912"/>
      <c r="CE124" s="912"/>
      <c r="CF124" s="802"/>
      <c r="CG124" s="803"/>
      <c r="CH124" s="803"/>
      <c r="CI124" s="803"/>
      <c r="CJ124" s="943"/>
      <c r="CK124" s="951"/>
      <c r="CL124" s="951"/>
      <c r="CM124" s="951"/>
      <c r="CN124" s="951"/>
      <c r="CO124" s="952"/>
      <c r="CP124" s="916" t="s">
        <v>470</v>
      </c>
      <c r="CQ124" s="917"/>
      <c r="CR124" s="917"/>
      <c r="CS124" s="917"/>
      <c r="CT124" s="917"/>
      <c r="CU124" s="917"/>
      <c r="CV124" s="917"/>
      <c r="CW124" s="917"/>
      <c r="CX124" s="917"/>
      <c r="CY124" s="917"/>
      <c r="CZ124" s="917"/>
      <c r="DA124" s="917"/>
      <c r="DB124" s="917"/>
      <c r="DC124" s="917"/>
      <c r="DD124" s="917"/>
      <c r="DE124" s="917"/>
      <c r="DF124" s="918"/>
      <c r="DG124" s="840" t="s">
        <v>129</v>
      </c>
      <c r="DH124" s="841"/>
      <c r="DI124" s="841"/>
      <c r="DJ124" s="841"/>
      <c r="DK124" s="842"/>
      <c r="DL124" s="843" t="s">
        <v>129</v>
      </c>
      <c r="DM124" s="841"/>
      <c r="DN124" s="841"/>
      <c r="DO124" s="841"/>
      <c r="DP124" s="842"/>
      <c r="DQ124" s="843" t="s">
        <v>129</v>
      </c>
      <c r="DR124" s="841"/>
      <c r="DS124" s="841"/>
      <c r="DT124" s="841"/>
      <c r="DU124" s="842"/>
      <c r="DV124" s="929" t="s">
        <v>390</v>
      </c>
      <c r="DW124" s="930"/>
      <c r="DX124" s="930"/>
      <c r="DY124" s="930"/>
      <c r="DZ124" s="931"/>
    </row>
    <row r="125" spans="1:130" s="246" customFormat="1" ht="26.25" customHeight="1">
      <c r="A125" s="898"/>
      <c r="B125" s="899"/>
      <c r="C125" s="902" t="s">
        <v>458</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129</v>
      </c>
      <c r="AB125" s="858"/>
      <c r="AC125" s="858"/>
      <c r="AD125" s="858"/>
      <c r="AE125" s="859"/>
      <c r="AF125" s="860" t="s">
        <v>129</v>
      </c>
      <c r="AG125" s="858"/>
      <c r="AH125" s="858"/>
      <c r="AI125" s="858"/>
      <c r="AJ125" s="859"/>
      <c r="AK125" s="860" t="s">
        <v>129</v>
      </c>
      <c r="AL125" s="858"/>
      <c r="AM125" s="858"/>
      <c r="AN125" s="858"/>
      <c r="AO125" s="859"/>
      <c r="AP125" s="905" t="s">
        <v>129</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471</v>
      </c>
      <c r="CL125" s="933"/>
      <c r="CM125" s="933"/>
      <c r="CN125" s="933"/>
      <c r="CO125" s="934"/>
      <c r="CP125" s="941" t="s">
        <v>472</v>
      </c>
      <c r="CQ125" s="886"/>
      <c r="CR125" s="886"/>
      <c r="CS125" s="886"/>
      <c r="CT125" s="886"/>
      <c r="CU125" s="886"/>
      <c r="CV125" s="886"/>
      <c r="CW125" s="886"/>
      <c r="CX125" s="886"/>
      <c r="CY125" s="886"/>
      <c r="CZ125" s="886"/>
      <c r="DA125" s="886"/>
      <c r="DB125" s="886"/>
      <c r="DC125" s="886"/>
      <c r="DD125" s="886"/>
      <c r="DE125" s="886"/>
      <c r="DF125" s="887"/>
      <c r="DG125" s="942" t="s">
        <v>129</v>
      </c>
      <c r="DH125" s="923"/>
      <c r="DI125" s="923"/>
      <c r="DJ125" s="923"/>
      <c r="DK125" s="923"/>
      <c r="DL125" s="923" t="s">
        <v>129</v>
      </c>
      <c r="DM125" s="923"/>
      <c r="DN125" s="923"/>
      <c r="DO125" s="923"/>
      <c r="DP125" s="923"/>
      <c r="DQ125" s="923" t="s">
        <v>129</v>
      </c>
      <c r="DR125" s="923"/>
      <c r="DS125" s="923"/>
      <c r="DT125" s="923"/>
      <c r="DU125" s="923"/>
      <c r="DV125" s="924" t="s">
        <v>390</v>
      </c>
      <c r="DW125" s="924"/>
      <c r="DX125" s="924"/>
      <c r="DY125" s="924"/>
      <c r="DZ125" s="925"/>
    </row>
    <row r="126" spans="1:130" s="246" customFormat="1" ht="26.25" customHeight="1" thickBot="1">
      <c r="A126" s="898"/>
      <c r="B126" s="899"/>
      <c r="C126" s="902" t="s">
        <v>460</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390</v>
      </c>
      <c r="AB126" s="858"/>
      <c r="AC126" s="858"/>
      <c r="AD126" s="858"/>
      <c r="AE126" s="859"/>
      <c r="AF126" s="860">
        <v>17316</v>
      </c>
      <c r="AG126" s="858"/>
      <c r="AH126" s="858"/>
      <c r="AI126" s="858"/>
      <c r="AJ126" s="859"/>
      <c r="AK126" s="860">
        <v>31527</v>
      </c>
      <c r="AL126" s="858"/>
      <c r="AM126" s="858"/>
      <c r="AN126" s="858"/>
      <c r="AO126" s="859"/>
      <c r="AP126" s="905">
        <v>0.2</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473</v>
      </c>
      <c r="CQ126" s="828"/>
      <c r="CR126" s="828"/>
      <c r="CS126" s="828"/>
      <c r="CT126" s="828"/>
      <c r="CU126" s="828"/>
      <c r="CV126" s="828"/>
      <c r="CW126" s="828"/>
      <c r="CX126" s="828"/>
      <c r="CY126" s="828"/>
      <c r="CZ126" s="828"/>
      <c r="DA126" s="828"/>
      <c r="DB126" s="828"/>
      <c r="DC126" s="828"/>
      <c r="DD126" s="828"/>
      <c r="DE126" s="828"/>
      <c r="DF126" s="829"/>
      <c r="DG126" s="894" t="s">
        <v>129</v>
      </c>
      <c r="DH126" s="895"/>
      <c r="DI126" s="895"/>
      <c r="DJ126" s="895"/>
      <c r="DK126" s="895"/>
      <c r="DL126" s="895" t="s">
        <v>129</v>
      </c>
      <c r="DM126" s="895"/>
      <c r="DN126" s="895"/>
      <c r="DO126" s="895"/>
      <c r="DP126" s="895"/>
      <c r="DQ126" s="895" t="s">
        <v>129</v>
      </c>
      <c r="DR126" s="895"/>
      <c r="DS126" s="895"/>
      <c r="DT126" s="895"/>
      <c r="DU126" s="895"/>
      <c r="DV126" s="872" t="s">
        <v>390</v>
      </c>
      <c r="DW126" s="872"/>
      <c r="DX126" s="872"/>
      <c r="DY126" s="872"/>
      <c r="DZ126" s="873"/>
    </row>
    <row r="127" spans="1:130" s="246" customFormat="1" ht="26.25" customHeight="1">
      <c r="A127" s="900"/>
      <c r="B127" s="901"/>
      <c r="C127" s="919" t="s">
        <v>474</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390</v>
      </c>
      <c r="AB127" s="858"/>
      <c r="AC127" s="858"/>
      <c r="AD127" s="858"/>
      <c r="AE127" s="859"/>
      <c r="AF127" s="860" t="s">
        <v>129</v>
      </c>
      <c r="AG127" s="858"/>
      <c r="AH127" s="858"/>
      <c r="AI127" s="858"/>
      <c r="AJ127" s="859"/>
      <c r="AK127" s="860" t="s">
        <v>129</v>
      </c>
      <c r="AL127" s="858"/>
      <c r="AM127" s="858"/>
      <c r="AN127" s="858"/>
      <c r="AO127" s="859"/>
      <c r="AP127" s="905" t="s">
        <v>390</v>
      </c>
      <c r="AQ127" s="906"/>
      <c r="AR127" s="906"/>
      <c r="AS127" s="906"/>
      <c r="AT127" s="907"/>
      <c r="AU127" s="282"/>
      <c r="AV127" s="282"/>
      <c r="AW127" s="282"/>
      <c r="AX127" s="922" t="s">
        <v>475</v>
      </c>
      <c r="AY127" s="890"/>
      <c r="AZ127" s="890"/>
      <c r="BA127" s="890"/>
      <c r="BB127" s="890"/>
      <c r="BC127" s="890"/>
      <c r="BD127" s="890"/>
      <c r="BE127" s="891"/>
      <c r="BF127" s="889" t="s">
        <v>476</v>
      </c>
      <c r="BG127" s="890"/>
      <c r="BH127" s="890"/>
      <c r="BI127" s="890"/>
      <c r="BJ127" s="890"/>
      <c r="BK127" s="890"/>
      <c r="BL127" s="891"/>
      <c r="BM127" s="889" t="s">
        <v>477</v>
      </c>
      <c r="BN127" s="890"/>
      <c r="BO127" s="890"/>
      <c r="BP127" s="890"/>
      <c r="BQ127" s="890"/>
      <c r="BR127" s="890"/>
      <c r="BS127" s="891"/>
      <c r="BT127" s="889" t="s">
        <v>478</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479</v>
      </c>
      <c r="CQ127" s="828"/>
      <c r="CR127" s="828"/>
      <c r="CS127" s="828"/>
      <c r="CT127" s="828"/>
      <c r="CU127" s="828"/>
      <c r="CV127" s="828"/>
      <c r="CW127" s="828"/>
      <c r="CX127" s="828"/>
      <c r="CY127" s="828"/>
      <c r="CZ127" s="828"/>
      <c r="DA127" s="828"/>
      <c r="DB127" s="828"/>
      <c r="DC127" s="828"/>
      <c r="DD127" s="828"/>
      <c r="DE127" s="828"/>
      <c r="DF127" s="829"/>
      <c r="DG127" s="894" t="s">
        <v>129</v>
      </c>
      <c r="DH127" s="895"/>
      <c r="DI127" s="895"/>
      <c r="DJ127" s="895"/>
      <c r="DK127" s="895"/>
      <c r="DL127" s="895" t="s">
        <v>390</v>
      </c>
      <c r="DM127" s="895"/>
      <c r="DN127" s="895"/>
      <c r="DO127" s="895"/>
      <c r="DP127" s="895"/>
      <c r="DQ127" s="895" t="s">
        <v>390</v>
      </c>
      <c r="DR127" s="895"/>
      <c r="DS127" s="895"/>
      <c r="DT127" s="895"/>
      <c r="DU127" s="895"/>
      <c r="DV127" s="872" t="s">
        <v>129</v>
      </c>
      <c r="DW127" s="872"/>
      <c r="DX127" s="872"/>
      <c r="DY127" s="872"/>
      <c r="DZ127" s="873"/>
    </row>
    <row r="128" spans="1:130" s="246" customFormat="1" ht="26.25" customHeight="1" thickBot="1">
      <c r="A128" s="874" t="s">
        <v>480</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481</v>
      </c>
      <c r="X128" s="876"/>
      <c r="Y128" s="876"/>
      <c r="Z128" s="877"/>
      <c r="AA128" s="878">
        <v>788450</v>
      </c>
      <c r="AB128" s="879"/>
      <c r="AC128" s="879"/>
      <c r="AD128" s="879"/>
      <c r="AE128" s="880"/>
      <c r="AF128" s="881">
        <v>824969</v>
      </c>
      <c r="AG128" s="879"/>
      <c r="AH128" s="879"/>
      <c r="AI128" s="879"/>
      <c r="AJ128" s="880"/>
      <c r="AK128" s="881">
        <v>950329</v>
      </c>
      <c r="AL128" s="879"/>
      <c r="AM128" s="879"/>
      <c r="AN128" s="879"/>
      <c r="AO128" s="880"/>
      <c r="AP128" s="882"/>
      <c r="AQ128" s="883"/>
      <c r="AR128" s="883"/>
      <c r="AS128" s="883"/>
      <c r="AT128" s="884"/>
      <c r="AU128" s="282"/>
      <c r="AV128" s="282"/>
      <c r="AW128" s="282"/>
      <c r="AX128" s="885" t="s">
        <v>482</v>
      </c>
      <c r="AY128" s="886"/>
      <c r="AZ128" s="886"/>
      <c r="BA128" s="886"/>
      <c r="BB128" s="886"/>
      <c r="BC128" s="886"/>
      <c r="BD128" s="886"/>
      <c r="BE128" s="887"/>
      <c r="BF128" s="864" t="s">
        <v>129</v>
      </c>
      <c r="BG128" s="865"/>
      <c r="BH128" s="865"/>
      <c r="BI128" s="865"/>
      <c r="BJ128" s="865"/>
      <c r="BK128" s="865"/>
      <c r="BL128" s="888"/>
      <c r="BM128" s="864">
        <v>12.29</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483</v>
      </c>
      <c r="CQ128" s="806"/>
      <c r="CR128" s="806"/>
      <c r="CS128" s="806"/>
      <c r="CT128" s="806"/>
      <c r="CU128" s="806"/>
      <c r="CV128" s="806"/>
      <c r="CW128" s="806"/>
      <c r="CX128" s="806"/>
      <c r="CY128" s="806"/>
      <c r="CZ128" s="806"/>
      <c r="DA128" s="806"/>
      <c r="DB128" s="806"/>
      <c r="DC128" s="806"/>
      <c r="DD128" s="806"/>
      <c r="DE128" s="806"/>
      <c r="DF128" s="807"/>
      <c r="DG128" s="868">
        <v>1940</v>
      </c>
      <c r="DH128" s="869"/>
      <c r="DI128" s="869"/>
      <c r="DJ128" s="869"/>
      <c r="DK128" s="869"/>
      <c r="DL128" s="869">
        <v>1386</v>
      </c>
      <c r="DM128" s="869"/>
      <c r="DN128" s="869"/>
      <c r="DO128" s="869"/>
      <c r="DP128" s="869"/>
      <c r="DQ128" s="869">
        <v>914</v>
      </c>
      <c r="DR128" s="869"/>
      <c r="DS128" s="869"/>
      <c r="DT128" s="869"/>
      <c r="DU128" s="869"/>
      <c r="DV128" s="870">
        <v>0</v>
      </c>
      <c r="DW128" s="870"/>
      <c r="DX128" s="870"/>
      <c r="DY128" s="870"/>
      <c r="DZ128" s="871"/>
    </row>
    <row r="129" spans="1:131" s="246" customFormat="1" ht="26.25" customHeight="1">
      <c r="A129" s="852" t="s">
        <v>106</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484</v>
      </c>
      <c r="X129" s="855"/>
      <c r="Y129" s="855"/>
      <c r="Z129" s="856"/>
      <c r="AA129" s="857">
        <v>21890877</v>
      </c>
      <c r="AB129" s="858"/>
      <c r="AC129" s="858"/>
      <c r="AD129" s="858"/>
      <c r="AE129" s="859"/>
      <c r="AF129" s="860">
        <v>22061734</v>
      </c>
      <c r="AG129" s="858"/>
      <c r="AH129" s="858"/>
      <c r="AI129" s="858"/>
      <c r="AJ129" s="859"/>
      <c r="AK129" s="860">
        <v>22246593</v>
      </c>
      <c r="AL129" s="858"/>
      <c r="AM129" s="858"/>
      <c r="AN129" s="858"/>
      <c r="AO129" s="859"/>
      <c r="AP129" s="861"/>
      <c r="AQ129" s="862"/>
      <c r="AR129" s="862"/>
      <c r="AS129" s="862"/>
      <c r="AT129" s="863"/>
      <c r="AU129" s="284"/>
      <c r="AV129" s="284"/>
      <c r="AW129" s="284"/>
      <c r="AX129" s="827" t="s">
        <v>485</v>
      </c>
      <c r="AY129" s="828"/>
      <c r="AZ129" s="828"/>
      <c r="BA129" s="828"/>
      <c r="BB129" s="828"/>
      <c r="BC129" s="828"/>
      <c r="BD129" s="828"/>
      <c r="BE129" s="829"/>
      <c r="BF129" s="847" t="s">
        <v>129</v>
      </c>
      <c r="BG129" s="848"/>
      <c r="BH129" s="848"/>
      <c r="BI129" s="848"/>
      <c r="BJ129" s="848"/>
      <c r="BK129" s="848"/>
      <c r="BL129" s="849"/>
      <c r="BM129" s="847">
        <v>17.29</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852" t="s">
        <v>486</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487</v>
      </c>
      <c r="X130" s="855"/>
      <c r="Y130" s="855"/>
      <c r="Z130" s="856"/>
      <c r="AA130" s="857">
        <v>2749268</v>
      </c>
      <c r="AB130" s="858"/>
      <c r="AC130" s="858"/>
      <c r="AD130" s="858"/>
      <c r="AE130" s="859"/>
      <c r="AF130" s="860">
        <v>2869106</v>
      </c>
      <c r="AG130" s="858"/>
      <c r="AH130" s="858"/>
      <c r="AI130" s="858"/>
      <c r="AJ130" s="859"/>
      <c r="AK130" s="860">
        <v>2966476</v>
      </c>
      <c r="AL130" s="858"/>
      <c r="AM130" s="858"/>
      <c r="AN130" s="858"/>
      <c r="AO130" s="859"/>
      <c r="AP130" s="861"/>
      <c r="AQ130" s="862"/>
      <c r="AR130" s="862"/>
      <c r="AS130" s="862"/>
      <c r="AT130" s="863"/>
      <c r="AU130" s="284"/>
      <c r="AV130" s="284"/>
      <c r="AW130" s="284"/>
      <c r="AX130" s="827" t="s">
        <v>488</v>
      </c>
      <c r="AY130" s="828"/>
      <c r="AZ130" s="828"/>
      <c r="BA130" s="828"/>
      <c r="BB130" s="828"/>
      <c r="BC130" s="828"/>
      <c r="BD130" s="828"/>
      <c r="BE130" s="829"/>
      <c r="BF130" s="830">
        <v>2.1</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489</v>
      </c>
      <c r="X131" s="838"/>
      <c r="Y131" s="838"/>
      <c r="Z131" s="839"/>
      <c r="AA131" s="840">
        <v>19141609</v>
      </c>
      <c r="AB131" s="841"/>
      <c r="AC131" s="841"/>
      <c r="AD131" s="841"/>
      <c r="AE131" s="842"/>
      <c r="AF131" s="843">
        <v>19192628</v>
      </c>
      <c r="AG131" s="841"/>
      <c r="AH131" s="841"/>
      <c r="AI131" s="841"/>
      <c r="AJ131" s="842"/>
      <c r="AK131" s="843">
        <v>19280117</v>
      </c>
      <c r="AL131" s="841"/>
      <c r="AM131" s="841"/>
      <c r="AN131" s="841"/>
      <c r="AO131" s="842"/>
      <c r="AP131" s="844"/>
      <c r="AQ131" s="845"/>
      <c r="AR131" s="845"/>
      <c r="AS131" s="845"/>
      <c r="AT131" s="846"/>
      <c r="AU131" s="284"/>
      <c r="AV131" s="284"/>
      <c r="AW131" s="284"/>
      <c r="AX131" s="805" t="s">
        <v>490</v>
      </c>
      <c r="AY131" s="806"/>
      <c r="AZ131" s="806"/>
      <c r="BA131" s="806"/>
      <c r="BB131" s="806"/>
      <c r="BC131" s="806"/>
      <c r="BD131" s="806"/>
      <c r="BE131" s="807"/>
      <c r="BF131" s="808" t="s">
        <v>129</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814" t="s">
        <v>491</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492</v>
      </c>
      <c r="W132" s="818"/>
      <c r="X132" s="818"/>
      <c r="Y132" s="818"/>
      <c r="Z132" s="819"/>
      <c r="AA132" s="820">
        <v>1.8663007899999999</v>
      </c>
      <c r="AB132" s="821"/>
      <c r="AC132" s="821"/>
      <c r="AD132" s="821"/>
      <c r="AE132" s="822"/>
      <c r="AF132" s="823">
        <v>2.255600432</v>
      </c>
      <c r="AG132" s="821"/>
      <c r="AH132" s="821"/>
      <c r="AI132" s="821"/>
      <c r="AJ132" s="822"/>
      <c r="AK132" s="823">
        <v>2.3256238539999998</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493</v>
      </c>
      <c r="W133" s="797"/>
      <c r="X133" s="797"/>
      <c r="Y133" s="797"/>
      <c r="Z133" s="798"/>
      <c r="AA133" s="799">
        <v>0.4</v>
      </c>
      <c r="AB133" s="800"/>
      <c r="AC133" s="800"/>
      <c r="AD133" s="800"/>
      <c r="AE133" s="801"/>
      <c r="AF133" s="799">
        <v>1.3</v>
      </c>
      <c r="AG133" s="800"/>
      <c r="AH133" s="800"/>
      <c r="AI133" s="800"/>
      <c r="AJ133" s="801"/>
      <c r="AK133" s="799">
        <v>2.1</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nyCGw9DeeqetdTXcKbvUtAqVxt9wA5miwk1cuzp6rnkdQ6hHz0K+9z1hrDC7qarOW34O0VT36WU9JwDXd67miA==" saltValue="nRmlzCppoBbzZYtnuzUAy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494</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hfPibHUWpEMEClrgYWuMml7ouZQPVPmPt6hR6l2L7FnZrub5TVpa8MJijAsGYwWZe26lI18kE/0fd9nzJF7clA==" saltValue="zM55IhNSukqI8wawypnFa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wvEzg4FFUS4ca1743hrYg/BFIFTfBEFGX0r8yOmsno2wOOurDzFxWvcCWkJ8t8RvYmf4CXpMPWza2+rYm1spRw==" saltValue="epI3tHI8hmRlg9kZCXb8C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SheetLayoutView="100"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495</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496</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497</v>
      </c>
      <c r="AP7" s="303"/>
      <c r="AQ7" s="304" t="s">
        <v>498</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499</v>
      </c>
      <c r="AQ8" s="310" t="s">
        <v>500</v>
      </c>
      <c r="AR8" s="311" t="s">
        <v>501</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502</v>
      </c>
      <c r="AL9" s="1227"/>
      <c r="AM9" s="1227"/>
      <c r="AN9" s="1228"/>
      <c r="AO9" s="312">
        <v>5000090</v>
      </c>
      <c r="AP9" s="312">
        <v>43748</v>
      </c>
      <c r="AQ9" s="313">
        <v>56739</v>
      </c>
      <c r="AR9" s="314">
        <v>-22.9</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503</v>
      </c>
      <c r="AL10" s="1227"/>
      <c r="AM10" s="1227"/>
      <c r="AN10" s="1228"/>
      <c r="AO10" s="315">
        <v>388822</v>
      </c>
      <c r="AP10" s="315">
        <v>3402</v>
      </c>
      <c r="AQ10" s="316">
        <v>3644</v>
      </c>
      <c r="AR10" s="317">
        <v>-6.6</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504</v>
      </c>
      <c r="AL11" s="1227"/>
      <c r="AM11" s="1227"/>
      <c r="AN11" s="1228"/>
      <c r="AO11" s="315">
        <v>989845</v>
      </c>
      <c r="AP11" s="315">
        <v>8661</v>
      </c>
      <c r="AQ11" s="316">
        <v>3408</v>
      </c>
      <c r="AR11" s="317">
        <v>154.1</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505</v>
      </c>
      <c r="AL12" s="1227"/>
      <c r="AM12" s="1227"/>
      <c r="AN12" s="1228"/>
      <c r="AO12" s="315">
        <v>15041</v>
      </c>
      <c r="AP12" s="315">
        <v>132</v>
      </c>
      <c r="AQ12" s="316">
        <v>508</v>
      </c>
      <c r="AR12" s="317">
        <v>-74</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506</v>
      </c>
      <c r="AL13" s="1227"/>
      <c r="AM13" s="1227"/>
      <c r="AN13" s="1228"/>
      <c r="AO13" s="315" t="s">
        <v>507</v>
      </c>
      <c r="AP13" s="315" t="s">
        <v>507</v>
      </c>
      <c r="AQ13" s="316">
        <v>12</v>
      </c>
      <c r="AR13" s="317" t="s">
        <v>507</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508</v>
      </c>
      <c r="AL14" s="1227"/>
      <c r="AM14" s="1227"/>
      <c r="AN14" s="1228"/>
      <c r="AO14" s="315">
        <v>308740</v>
      </c>
      <c r="AP14" s="315">
        <v>2701</v>
      </c>
      <c r="AQ14" s="316">
        <v>2329</v>
      </c>
      <c r="AR14" s="317">
        <v>16</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509</v>
      </c>
      <c r="AL15" s="1227"/>
      <c r="AM15" s="1227"/>
      <c r="AN15" s="1228"/>
      <c r="AO15" s="315">
        <v>104990</v>
      </c>
      <c r="AP15" s="315">
        <v>919</v>
      </c>
      <c r="AQ15" s="316">
        <v>1096</v>
      </c>
      <c r="AR15" s="317">
        <v>-16.100000000000001</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510</v>
      </c>
      <c r="AL16" s="1230"/>
      <c r="AM16" s="1230"/>
      <c r="AN16" s="1231"/>
      <c r="AO16" s="315">
        <v>-400103</v>
      </c>
      <c r="AP16" s="315">
        <v>-3501</v>
      </c>
      <c r="AQ16" s="316">
        <v>-4593</v>
      </c>
      <c r="AR16" s="317">
        <v>-23.8</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189</v>
      </c>
      <c r="AL17" s="1230"/>
      <c r="AM17" s="1230"/>
      <c r="AN17" s="1231"/>
      <c r="AO17" s="315">
        <v>6407425</v>
      </c>
      <c r="AP17" s="315">
        <v>56062</v>
      </c>
      <c r="AQ17" s="316">
        <v>63141</v>
      </c>
      <c r="AR17" s="317">
        <v>-11.2</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511</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512</v>
      </c>
      <c r="AP20" s="323" t="s">
        <v>513</v>
      </c>
      <c r="AQ20" s="324" t="s">
        <v>514</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515</v>
      </c>
      <c r="AL21" s="1224"/>
      <c r="AM21" s="1224"/>
      <c r="AN21" s="1225"/>
      <c r="AO21" s="327">
        <v>4.93</v>
      </c>
      <c r="AP21" s="328">
        <v>6</v>
      </c>
      <c r="AQ21" s="329">
        <v>-1.07</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516</v>
      </c>
      <c r="AL22" s="1224"/>
      <c r="AM22" s="1224"/>
      <c r="AN22" s="1225"/>
      <c r="AO22" s="332">
        <v>98</v>
      </c>
      <c r="AP22" s="333">
        <v>99.5</v>
      </c>
      <c r="AQ22" s="334">
        <v>-1.5</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517</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518</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519</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497</v>
      </c>
      <c r="AP30" s="303"/>
      <c r="AQ30" s="304" t="s">
        <v>498</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499</v>
      </c>
      <c r="AQ31" s="310" t="s">
        <v>500</v>
      </c>
      <c r="AR31" s="311" t="s">
        <v>501</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520</v>
      </c>
      <c r="AL32" s="1215"/>
      <c r="AM32" s="1215"/>
      <c r="AN32" s="1216"/>
      <c r="AO32" s="342">
        <v>3849768</v>
      </c>
      <c r="AP32" s="342">
        <v>33684</v>
      </c>
      <c r="AQ32" s="343">
        <v>32265</v>
      </c>
      <c r="AR32" s="344">
        <v>4.4000000000000004</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521</v>
      </c>
      <c r="AL33" s="1215"/>
      <c r="AM33" s="1215"/>
      <c r="AN33" s="1216"/>
      <c r="AO33" s="342" t="s">
        <v>507</v>
      </c>
      <c r="AP33" s="342" t="s">
        <v>507</v>
      </c>
      <c r="AQ33" s="343">
        <v>1</v>
      </c>
      <c r="AR33" s="344" t="s">
        <v>507</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522</v>
      </c>
      <c r="AL34" s="1215"/>
      <c r="AM34" s="1215"/>
      <c r="AN34" s="1216"/>
      <c r="AO34" s="342" t="s">
        <v>507</v>
      </c>
      <c r="AP34" s="342" t="s">
        <v>507</v>
      </c>
      <c r="AQ34" s="343">
        <v>32</v>
      </c>
      <c r="AR34" s="344" t="s">
        <v>507</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523</v>
      </c>
      <c r="AL35" s="1215"/>
      <c r="AM35" s="1215"/>
      <c r="AN35" s="1216"/>
      <c r="AO35" s="342">
        <v>213667</v>
      </c>
      <c r="AP35" s="342">
        <v>1869</v>
      </c>
      <c r="AQ35" s="343">
        <v>6764</v>
      </c>
      <c r="AR35" s="344">
        <v>-72.400000000000006</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524</v>
      </c>
      <c r="AL36" s="1215"/>
      <c r="AM36" s="1215"/>
      <c r="AN36" s="1216"/>
      <c r="AO36" s="342">
        <v>246509</v>
      </c>
      <c r="AP36" s="342">
        <v>2157</v>
      </c>
      <c r="AQ36" s="343">
        <v>1228</v>
      </c>
      <c r="AR36" s="344">
        <v>75.7</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525</v>
      </c>
      <c r="AL37" s="1215"/>
      <c r="AM37" s="1215"/>
      <c r="AN37" s="1216"/>
      <c r="AO37" s="342">
        <v>55244</v>
      </c>
      <c r="AP37" s="342">
        <v>483</v>
      </c>
      <c r="AQ37" s="343">
        <v>1060</v>
      </c>
      <c r="AR37" s="344">
        <v>-54.4</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526</v>
      </c>
      <c r="AL38" s="1218"/>
      <c r="AM38" s="1218"/>
      <c r="AN38" s="1219"/>
      <c r="AO38" s="345" t="s">
        <v>507</v>
      </c>
      <c r="AP38" s="345" t="s">
        <v>507</v>
      </c>
      <c r="AQ38" s="346">
        <v>1</v>
      </c>
      <c r="AR38" s="334" t="s">
        <v>507</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527</v>
      </c>
      <c r="AL39" s="1218"/>
      <c r="AM39" s="1218"/>
      <c r="AN39" s="1219"/>
      <c r="AO39" s="342">
        <v>-950329</v>
      </c>
      <c r="AP39" s="342">
        <v>-8315</v>
      </c>
      <c r="AQ39" s="343">
        <v>-6969</v>
      </c>
      <c r="AR39" s="344">
        <v>19.3</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528</v>
      </c>
      <c r="AL40" s="1215"/>
      <c r="AM40" s="1215"/>
      <c r="AN40" s="1216"/>
      <c r="AO40" s="342">
        <v>-2966476</v>
      </c>
      <c r="AP40" s="342">
        <v>-25955</v>
      </c>
      <c r="AQ40" s="343">
        <v>-26451</v>
      </c>
      <c r="AR40" s="344">
        <v>-1.9</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301</v>
      </c>
      <c r="AL41" s="1221"/>
      <c r="AM41" s="1221"/>
      <c r="AN41" s="1222"/>
      <c r="AO41" s="342">
        <v>448383</v>
      </c>
      <c r="AP41" s="342">
        <v>3923</v>
      </c>
      <c r="AQ41" s="343">
        <v>7931</v>
      </c>
      <c r="AR41" s="344">
        <v>-50.5</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529</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530</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531</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497</v>
      </c>
      <c r="AN49" s="1209" t="s">
        <v>532</v>
      </c>
      <c r="AO49" s="1210"/>
      <c r="AP49" s="1210"/>
      <c r="AQ49" s="1210"/>
      <c r="AR49" s="1211"/>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533</v>
      </c>
      <c r="AO50" s="359" t="s">
        <v>534</v>
      </c>
      <c r="AP50" s="360" t="s">
        <v>535</v>
      </c>
      <c r="AQ50" s="361" t="s">
        <v>536</v>
      </c>
      <c r="AR50" s="362" t="s">
        <v>537</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538</v>
      </c>
      <c r="AL51" s="355"/>
      <c r="AM51" s="363">
        <v>8080344</v>
      </c>
      <c r="AN51" s="364">
        <v>72197</v>
      </c>
      <c r="AO51" s="365">
        <v>78.7</v>
      </c>
      <c r="AP51" s="366">
        <v>53605</v>
      </c>
      <c r="AQ51" s="367">
        <v>5.4</v>
      </c>
      <c r="AR51" s="368">
        <v>73.3</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539</v>
      </c>
      <c r="AM52" s="371">
        <v>5335684</v>
      </c>
      <c r="AN52" s="372">
        <v>47674</v>
      </c>
      <c r="AO52" s="373">
        <v>49</v>
      </c>
      <c r="AP52" s="374">
        <v>28343</v>
      </c>
      <c r="AQ52" s="375">
        <v>11.7</v>
      </c>
      <c r="AR52" s="376">
        <v>37.299999999999997</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540</v>
      </c>
      <c r="AL53" s="355"/>
      <c r="AM53" s="363">
        <v>14073191</v>
      </c>
      <c r="AN53" s="364">
        <v>124631</v>
      </c>
      <c r="AO53" s="365">
        <v>72.599999999999994</v>
      </c>
      <c r="AP53" s="366">
        <v>44267</v>
      </c>
      <c r="AQ53" s="367">
        <v>-17.399999999999999</v>
      </c>
      <c r="AR53" s="368">
        <v>90</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539</v>
      </c>
      <c r="AM54" s="371">
        <v>8103422</v>
      </c>
      <c r="AN54" s="372">
        <v>71763</v>
      </c>
      <c r="AO54" s="373">
        <v>50.5</v>
      </c>
      <c r="AP54" s="374">
        <v>26161</v>
      </c>
      <c r="AQ54" s="375">
        <v>-7.7</v>
      </c>
      <c r="AR54" s="376">
        <v>58.2</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541</v>
      </c>
      <c r="AL55" s="355"/>
      <c r="AM55" s="363">
        <v>7037906</v>
      </c>
      <c r="AN55" s="364">
        <v>61979</v>
      </c>
      <c r="AO55" s="365">
        <v>-50.3</v>
      </c>
      <c r="AP55" s="366">
        <v>40879</v>
      </c>
      <c r="AQ55" s="367">
        <v>-7.7</v>
      </c>
      <c r="AR55" s="368">
        <v>-42.6</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539</v>
      </c>
      <c r="AM56" s="371">
        <v>4305593</v>
      </c>
      <c r="AN56" s="372">
        <v>37917</v>
      </c>
      <c r="AO56" s="373">
        <v>-47.2</v>
      </c>
      <c r="AP56" s="374">
        <v>24087</v>
      </c>
      <c r="AQ56" s="375">
        <v>-7.9</v>
      </c>
      <c r="AR56" s="376">
        <v>-39.299999999999997</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542</v>
      </c>
      <c r="AL57" s="355"/>
      <c r="AM57" s="363">
        <v>4792758</v>
      </c>
      <c r="AN57" s="364">
        <v>42020</v>
      </c>
      <c r="AO57" s="365">
        <v>-32.200000000000003</v>
      </c>
      <c r="AP57" s="366">
        <v>42651</v>
      </c>
      <c r="AQ57" s="367">
        <v>4.3</v>
      </c>
      <c r="AR57" s="368">
        <v>-36.5</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539</v>
      </c>
      <c r="AM58" s="371">
        <v>3776144</v>
      </c>
      <c r="AN58" s="372">
        <v>33107</v>
      </c>
      <c r="AO58" s="373">
        <v>-12.7</v>
      </c>
      <c r="AP58" s="374">
        <v>22675</v>
      </c>
      <c r="AQ58" s="375">
        <v>-5.9</v>
      </c>
      <c r="AR58" s="376">
        <v>-6.8</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543</v>
      </c>
      <c r="AL59" s="355"/>
      <c r="AM59" s="363">
        <v>3984751</v>
      </c>
      <c r="AN59" s="364">
        <v>34865</v>
      </c>
      <c r="AO59" s="365">
        <v>-17</v>
      </c>
      <c r="AP59" s="366">
        <v>43226</v>
      </c>
      <c r="AQ59" s="367">
        <v>1.3</v>
      </c>
      <c r="AR59" s="368">
        <v>-18.3</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539</v>
      </c>
      <c r="AM60" s="371">
        <v>3015697</v>
      </c>
      <c r="AN60" s="372">
        <v>26386</v>
      </c>
      <c r="AO60" s="373">
        <v>-20.3</v>
      </c>
      <c r="AP60" s="374">
        <v>22622</v>
      </c>
      <c r="AQ60" s="375">
        <v>-0.2</v>
      </c>
      <c r="AR60" s="376">
        <v>-20.100000000000001</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544</v>
      </c>
      <c r="AL61" s="377"/>
      <c r="AM61" s="378">
        <v>7593790</v>
      </c>
      <c r="AN61" s="379">
        <v>67138</v>
      </c>
      <c r="AO61" s="380">
        <v>10.4</v>
      </c>
      <c r="AP61" s="381">
        <v>44926</v>
      </c>
      <c r="AQ61" s="382">
        <v>-2.8</v>
      </c>
      <c r="AR61" s="368">
        <v>13.2</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539</v>
      </c>
      <c r="AM62" s="371">
        <v>4907308</v>
      </c>
      <c r="AN62" s="372">
        <v>43369</v>
      </c>
      <c r="AO62" s="373">
        <v>3.9</v>
      </c>
      <c r="AP62" s="374">
        <v>24778</v>
      </c>
      <c r="AQ62" s="375">
        <v>-2</v>
      </c>
      <c r="AR62" s="376">
        <v>5.9</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xjd9K3t9eb1zb8LQ1dXtN69RcDvV6L+EQiQpFcFLEsdzoypmTLExx0HweO6FI/AqikDB7Jv0iOMvuJKyhGoRoA==" saltValue="fJtl9KUXqzrsv+0rVSzbe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546</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EIPllSW7jtiO6YutKb6vlyxrDUcVb7PHOWHjmF8nQ6fMZtYGj1tb7HfXjbyUZJ/tMZ2pltVro3ZMhyuSsNVhw==" saltValue="d6b6W8Dah9pFctmMht5WCg==" spinCount="100000"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547</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RBEm8APoRsIPdv9SIZ6BuoFKCDsvQPw8OM6Q364Y+N9h7L9+gxZplLXHOVbVagjfc+POA2wUEElWCYwH7ilstw==" saltValue="N0qPPq7ouUFfLub4v0Mi6Q==" spinCount="100000"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548</v>
      </c>
      <c r="G46" s="8" t="s">
        <v>549</v>
      </c>
      <c r="H46" s="8" t="s">
        <v>550</v>
      </c>
      <c r="I46" s="8" t="s">
        <v>551</v>
      </c>
      <c r="J46" s="9" t="s">
        <v>552</v>
      </c>
    </row>
    <row r="47" spans="2:10" ht="57.75" customHeight="1">
      <c r="B47" s="10"/>
      <c r="C47" s="1232" t="s">
        <v>3</v>
      </c>
      <c r="D47" s="1232"/>
      <c r="E47" s="1233"/>
      <c r="F47" s="11">
        <v>15.45</v>
      </c>
      <c r="G47" s="12">
        <v>15.06</v>
      </c>
      <c r="H47" s="12">
        <v>15.11</v>
      </c>
      <c r="I47" s="12">
        <v>15.24</v>
      </c>
      <c r="J47" s="13">
        <v>17.72</v>
      </c>
    </row>
    <row r="48" spans="2:10" ht="57.75" customHeight="1">
      <c r="B48" s="14"/>
      <c r="C48" s="1234" t="s">
        <v>4</v>
      </c>
      <c r="D48" s="1234"/>
      <c r="E48" s="1235"/>
      <c r="F48" s="15">
        <v>5.91</v>
      </c>
      <c r="G48" s="16">
        <v>7.16</v>
      </c>
      <c r="H48" s="16">
        <v>5.5</v>
      </c>
      <c r="I48" s="16">
        <v>6.5</v>
      </c>
      <c r="J48" s="17">
        <v>6.05</v>
      </c>
    </row>
    <row r="49" spans="2:10" ht="57.75" customHeight="1" thickBot="1">
      <c r="B49" s="18"/>
      <c r="C49" s="1236" t="s">
        <v>5</v>
      </c>
      <c r="D49" s="1236"/>
      <c r="E49" s="1237"/>
      <c r="F49" s="19" t="s">
        <v>553</v>
      </c>
      <c r="G49" s="20">
        <v>3.39</v>
      </c>
      <c r="H49" s="20" t="s">
        <v>554</v>
      </c>
      <c r="I49" s="20">
        <v>1.28</v>
      </c>
      <c r="J49" s="21">
        <v>2.21</v>
      </c>
    </row>
    <row r="50" spans="2:10" ht="13.5" customHeight="1"/>
    <row r="51" spans="2:10" ht="13.5" hidden="1" customHeight="1"/>
    <row r="52" spans="2:10" ht="13.5" hidden="1" customHeight="1"/>
    <row r="53" spans="2:10" ht="13.5" hidden="1" customHeight="1"/>
  </sheetData>
  <sheetProtection algorithmName="SHA-512" hashValue="CHy3kgxwzgPeIDLCAIXIeyLjK35GyYKXgXpp2Hgu1tQpt7q2hkd/WtygZ3aDQjzGiXhQuopjsy4c92od40FtAw==" saltValue="ti4JLX7N2dG9x0f/ZyewH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埼玉県</cp:lastModifiedBy>
  <cp:lastPrinted>2020-09-28T00:10:14Z</cp:lastPrinted>
  <dcterms:created xsi:type="dcterms:W3CDTF">2020-02-10T03:06:15Z</dcterms:created>
  <dcterms:modified xsi:type="dcterms:W3CDTF">2020-09-28T00:13:55Z</dcterms:modified>
  <cp:category/>
</cp:coreProperties>
</file>