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6BA8E420-A571-4279-A1AE-E1E7503C4A0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BE35" i="10"/>
  <c r="BE34" i="10"/>
  <c r="C34" i="10"/>
  <c r="C35" i="10" s="1"/>
  <c r="C36" i="10" l="1"/>
  <c r="U34" i="10"/>
  <c r="U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<sst xmlns="http://schemas.openxmlformats.org/spreadsheetml/2006/main" count="1136" uniqueCount="625">
  <si>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</si>
  <si>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</si>
  <si>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</si>
  <si>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</si>
  <si>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</si>
  <si>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</si>
  <si>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</si>
  <si>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</si>
  <si>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</si>
  <si>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</si>
  <si>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</si>
  <si>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</si>
  <si>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</si>
  <si>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</si>
  <si>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</si>
  <si>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</si>
  <si>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</si>
  <si>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</si>
  <si>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</si>
  <si>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</si>
  <si>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</si>
  <si>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</si>
  <si>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</si>
  <si>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</si>
  <si>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</si>
  <si>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</si>
  <si>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</si>
  <si>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</si>
  <si>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</si>
  <si>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</si>
  <si>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</si>
  <si>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</si>
  <si>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</si>
  <si>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</si>
  <si>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</si>
  <si>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</si>
  <si>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</si>
  <si>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</si>
  <si>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</si>
  <si>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</si>
  <si>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</si>
  <si>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</si>
  <si>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</si>
  <si>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</si>
  <si>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</si>
  <si>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</si>
  <si>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</si>
  <si>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</si>
  <si>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</si>
  <si>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</si>
  <si>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</si>
  <si>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</si>
  <si>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</si>
  <si>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</si>
  <si>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</si>
  <si>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</si>
  <si>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</si>
  <si>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</si>
  <si>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</si>
  <si>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</si>
  <si>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</si>
  <si>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</si>
  <si>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</si>
  <si>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</si>
  <si>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</si>
  <si>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</si>
  <si>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</si>
  <si>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</si>
  <si>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</si>
  <si>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</si>
  <si>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</si>
  <si>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</si>
  <si>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</si>
  <si>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</si>
  <si>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</si>
  <si>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</si>
  <si>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</si>
  <si>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</si>
  <si>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</si>
  <si>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</si>
  <si>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</si>
  <si>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</si>
  <si>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</si>
  <si>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</si>
  <si>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</si>
  <si>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</si>
  <si>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</si>
  <si>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</si>
  <si>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</si>
  <si>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</si>
  <si>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</si>
  <si>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</si>
  <si>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</si>
  <si>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</si>
  <si>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</si>
  <si>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</si>
  <si>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</si>
  <si>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</si>
  <si>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</si>
  <si>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</si>
  <si>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</si>
  <si>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</si>
  <si>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</si>
  <si>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</si>
  <si>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</si>
  <si>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</si>
  <si>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</si>
  <si>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</si>
  <si>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</si>
  <si>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</si>
  <si>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</si>
  <si>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</si>
  <si>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</si>
  <si>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</si>
  <si>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</si>
  <si>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</si>
  <si>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</si>
  <si>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</si>
  <si>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</si>
  <si>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</si>
  <si>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</si>
  <si>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</si>
  <si>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</si>
  <si>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</si>
  <si>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</si>
  <si>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</si>
  <si>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</si>
  <si>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</si>
  <si>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</si>
  <si>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</si>
  <si>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</si>
  <si>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</si>
  <si>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</si>
  <si>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</si>
  <si>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</si>
  <si>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</si>
  <si>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</si>
  <si>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</si>
  <si>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</si>
  <si>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</si>
  <si>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</si>
  <si>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</si>
  <si>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</si>
  <si>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</si>
  <si>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</si>
  <si>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</si>
  <si>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</si>
  <si>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</si>
  <si>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</si>
  <si>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</si>
  <si>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</si>
  <si>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</si>
  <si>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</si>
  <si>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</si>
  <si>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</si>
  <si>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</si>
  <si>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</si>
  <si>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</si>
  <si>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</si>
  <si>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</si>
  <si>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</si>
  <si>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</si>
  <si>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</si>
  <si>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</si>
  <si>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</si>
  <si>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</si>
  <si>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</si>
  <si>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</si>
  <si>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</si>
  <si>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</si>
  <si>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</si>
  <si>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</si>
  <si>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</si>
  <si>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</si>
  <si>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</si>
  <si>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</si>
  <si>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</si>
  <si>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</si>
  <si>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</si>
  <si>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</si>
  <si>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</si>
  <si>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</si>
  <si>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</si>
  <si>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</si>
  <si>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</si>
  <si>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</si>
  <si>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</si>
  <si>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</si>
  <si>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</si>
  <si>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</si>
  <si>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</si>
  <si>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</si>
  <si>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</si>
  <si>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</si>
  <si>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</si>
  <si>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</si>
  <si>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</si>
  <si>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</si>
  <si>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</si>
  <si>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</si>
  <si>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</si>
  <si>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</si>
  <si>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</si>
  <si>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</si>
  <si>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</si>
  <si>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</si>
  <si>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</si>
  <si>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</si>
  <si>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</si>
  <si>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</si>
  <si>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</si>
  <si>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</si>
  <si>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</si>
  <si>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</si>
  <si>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埼玉県深谷市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</si>
  <si>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</si>
  <si>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</si>
  <si>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</si>
  <si>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</si>
  <si>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</si>
  <si>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</si>
  <si>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</si>
  <si>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</si>
  <si>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</si>
  <si>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</si>
  <si>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</si>
  <si>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</si>
  <si>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</si>
  <si>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</si>
  <si>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</si>
  <si>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</si>
  <si>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</si>
  <si>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</si>
  <si>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</si>
  <si>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</si>
  <si>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</si>
  <si>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</si>
  <si>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</si>
  <si>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</si>
  <si>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</si>
  <si>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</si>
  <si>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</si>
  <si>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</si>
  <si>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</si>
  <si>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</si>
  <si>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</si>
  <si>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</si>
  <si>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</si>
  <si>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</si>
  <si>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</si>
  <si>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</si>
  <si>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</si>
  <si>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</si>
  <si>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</si>
  <si>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</si>
  <si>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</si>
  <si>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</si>
  <si>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</si>
  <si>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</si>
  <si>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</si>
  <si>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</si>
  <si>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</si>
  <si>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</si>
  <si>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</si>
  <si>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</si>
  <si>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</si>
  <si>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</si>
  <si>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</si>
  <si>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</si>
  <si>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</si>
  <si>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</si>
  <si>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</si>
  <si>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</si>
  <si>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</si>
  <si>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</si>
  <si>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</si>
  <si>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</si>
  <si>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</si>
  <si>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</si>
  <si>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</si>
  <si>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</si>
  <si>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</si>
  <si>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</si>
  <si>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</si>
  <si>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</si>
  <si>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</si>
  <si>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</si>
  <si>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</si>
  <si>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</si>
  <si>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</si>
  <si>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</si>
  <si>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</si>
  <si>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</si>
  <si>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</si>
  <si>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</si>
  <si>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</si>
  <si>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</si>
  <si>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</si>
  <si>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</si>
  <si>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</si>
  <si>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</si>
  <si>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</si>
  <si>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</si>
  <si>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</si>
  <si>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</si>
  <si>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</si>
  <si>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</si>
  <si>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</si>
  <si>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</si>
  <si>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</si>
  <si>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</si>
  <si>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</si>
  <si>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</si>
  <si>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</si>
  <si>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</si>
  <si>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</si>
  <si>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</si>
  <si>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</si>
  <si>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</si>
  <si>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</si>
  <si>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</si>
  <si>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</si>
  <si>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</si>
  <si>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</si>
  <si>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</si>
  <si>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</si>
  <si>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</si>
  <si>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</si>
  <si>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</si>
  <si>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</si>
  <si>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</si>
  <si>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</si>
  <si>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</si>
  <si>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</si>
  <si>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</si>
  <si>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</si>
  <si>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</si>
  <si>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</si>
  <si>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</si>
  <si>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</si>
  <si>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</si>
  <si>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</si>
  <si>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</si>
  <si>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</si>
  <si>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</si>
  <si>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</si>
  <si>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</si>
  <si>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</si>
  <si>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</si>
  <si>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</si>
  <si>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</si>
  <si>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</si>
  <si>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</si>
  <si>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</si>
  <si>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</si>
  <si>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</si>
  <si>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</si>
  <si>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</si>
  <si>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</si>
  <si>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</si>
  <si>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</si>
  <si>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</si>
  <si>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</si>
  <si>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</si>
  <si>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埼玉県深谷市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</si>
  <si>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</si>
  <si>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</si>
  <si>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</si>
  <si>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</si>
  <si>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</si>
  <si>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</si>
  <si>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</si>
  <si>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</si>
  <si>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</si>
  <si>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</si>
  <si>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</si>
  <si>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</si>
  <si>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</si>
  <si>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</si>
  <si>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</si>
  <si>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</si>
  <si>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</si>
  <si>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</si>
  <si>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</si>
  <si>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</si>
  <si>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</si>
  <si>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岡中央土地区画整理事業特別会計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</si>
  <si>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</si>
  <si>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</si>
  <si>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</si>
  <si>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</si>
  <si>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</si>
  <si>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</si>
  <si>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</si>
  <si>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</si>
  <si>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</si>
  <si>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</si>
  <si>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</si>
  <si>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</si>
  <si>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</si>
  <si>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</si>
  <si>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</si>
  <si>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</si>
  <si>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</si>
  <si>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</si>
  <si>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</si>
  <si>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</si>
  <si>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</si>
  <si>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</si>
  <si>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</si>
  <si>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</si>
  <si>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</si>
  <si>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</si>
  <si>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</si>
  <si>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</si>
  <si>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</si>
  <si>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</si>
  <si>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</si>
  <si>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</si>
  <si>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</si>
  <si>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</si>
  <si>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</si>
  <si>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</si>
  <si>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</si>
  <si>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</si>
  <si>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</si>
  <si>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</si>
  <si>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</si>
  <si>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</si>
  <si>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</si>
  <si>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</si>
  <si>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</si>
  <si>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</si>
  <si>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</si>
  <si>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</si>
  <si>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</si>
  <si>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</si>
  <si>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</si>
  <si>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</si>
  <si>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</si>
  <si>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</si>
  <si>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</si>
  <si>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</si>
  <si>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</si>
  <si>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</si>
  <si>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</si>
  <si>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</si>
  <si>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</si>
  <si>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</si>
  <si>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</si>
  <si>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</si>
  <si>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</si>
  <si>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</si>
  <si>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</si>
  <si>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</si>
  <si>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</si>
  <si>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</si>
  <si>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</si>
  <si>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</si>
  <si>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</si>
  <si>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</si>
  <si>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</si>
  <si>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</si>
  <si>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</si>
  <si>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</si>
  <si>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</si>
  <si>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</si>
  <si>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</si>
  <si>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</si>
  <si>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</si>
  <si>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</si>
  <si>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</si>
  <si>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</si>
  <si>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</si>
  <si>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</si>
  <si>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</si>
  <si>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</si>
  <si>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</si>
  <si>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</si>
  <si>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</si>
  <si>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</si>
  <si>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</si>
  <si>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</si>
  <si>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</si>
  <si>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</si>
  <si>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</si>
  <si>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</si>
  <si>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</si>
  <si>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</si>
  <si>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</si>
  <si>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</si>
  <si>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</si>
  <si>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</si>
  <si>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</si>
  <si>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</si>
  <si>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</si>
  <si>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</si>
  <si>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</si>
  <si>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</si>
  <si>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</si>
  <si>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</si>
  <si>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</si>
  <si>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</si>
  <si>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</si>
  <si>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</si>
  <si>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</si>
  <si>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</si>
  <si>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</si>
  <si>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</si>
  <si>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</si>
  <si>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</si>
  <si>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</si>
  <si>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</si>
  <si>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</si>
  <si>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</si>
  <si>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</si>
  <si>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</si>
  <si>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</si>
  <si>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</si>
  <si>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</si>
  <si>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</si>
  <si>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</si>
  <si>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</si>
  <si>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</si>
  <si>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</si>
  <si>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</si>
  <si>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</si>
  <si>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</si>
  <si>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</si>
  <si>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</si>
  <si>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</si>
  <si>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</si>
  <si>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</si>
  <si>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</si>
  <si>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</si>
  <si>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</si>
  <si>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</si>
  <si>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</si>
  <si>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</si>
  <si>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</si>
  <si>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</si>
  <si>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</si>
  <si>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</si>
  <si>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</si>
  <si>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</si>
  <si>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</si>
  <si>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</si>
  <si>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</si>
  <si>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</si>
  <si>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</si>
  <si>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</si>
  <si>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</si>
  <si>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</si>
  <si>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</si>
  <si>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</si>
  <si>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</si>
  <si>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</si>
  <si>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</si>
  <si>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</si>
  <si>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</si>
  <si>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</si>
  <si>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</si>
  <si>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</si>
  <si>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</si>
  <si>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</si>
  <si>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</si>
  <si>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</si>
  <si>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</si>
  <si>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</si>
  <si>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4.07</t>
  </si>
  <si>
    <t>一般会計</t>
  </si>
  <si>
    <t>水道事業会計</t>
  </si>
  <si>
    <t>下水道事業会計</t>
  </si>
  <si>
    <t>国民健康保険特別会計</t>
  </si>
  <si>
    <t>後期高齢者医療特別会計</t>
  </si>
  <si>
    <t>岡中央土地区画整理事業特別会計</t>
  </si>
  <si>
    <t>国済寺土地区画整理事業特別会計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</si>
  <si>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</si>
  <si>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</si>
  <si>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</si>
  <si>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</si>
  <si>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</si>
  <si>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</si>
  <si>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</si>
  <si>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</si>
  <si>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12"/>
  </si>
  <si>
    <t>埼玉県市町村総合事務組合</t>
    <rPh sb="0" eb="3">
      <t>サイタマケン</t>
    </rPh>
    <rPh sb="3" eb="6">
      <t>シチョウソン</t>
    </rPh>
    <rPh sb="6" eb="8">
      <t>ソウゴウ</t>
    </rPh>
    <rPh sb="8" eb="10">
      <t>ジム</t>
    </rPh>
    <rPh sb="10" eb="12">
      <t>クミアイ</t>
    </rPh>
    <phoneticPr fontId="12"/>
  </si>
  <si>
    <t>彩の国さいたま人づくり広域連合</t>
    <rPh sb="0" eb="1">
      <t>サイ</t>
    </rPh>
    <rPh sb="2" eb="3">
      <t>クニ</t>
    </rPh>
    <rPh sb="7" eb="8">
      <t>ヒト</t>
    </rPh>
    <rPh sb="11" eb="15">
      <t>コウイキレンゴウ</t>
    </rPh>
    <phoneticPr fontId="12"/>
  </si>
  <si>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</si>
  <si>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</si>
  <si>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2"/>
  </si>
  <si>
    <t>特別会計</t>
    <phoneticPr fontId="2"/>
  </si>
  <si>
    <t>交通災害特別会計</t>
    <rPh sb="0" eb="2">
      <t>コウツウ</t>
    </rPh>
    <rPh sb="2" eb="4">
      <t>サイガイ</t>
    </rPh>
    <rPh sb="4" eb="6">
      <t>トクベツ</t>
    </rPh>
    <rPh sb="6" eb="8">
      <t>カイケイ</t>
    </rPh>
    <phoneticPr fontId="12"/>
  </si>
  <si>
    <t>介護保険特別会計</t>
    <rPh sb="0" eb="2">
      <t>カイゴ</t>
    </rPh>
    <rPh sb="2" eb="4">
      <t>ホケン</t>
    </rPh>
    <rPh sb="4" eb="6">
      <t>トクベツ</t>
    </rPh>
    <rPh sb="6" eb="8">
      <t>カイケイ</t>
    </rPh>
    <phoneticPr fontId="2"/>
  </si>
  <si>
    <t>-</t>
    <phoneticPr fontId="2"/>
  </si>
  <si>
    <t>-</t>
    <phoneticPr fontId="2"/>
  </si>
  <si>
    <t>-</t>
    <phoneticPr fontId="2"/>
  </si>
  <si>
    <t>深谷市地域振興財団</t>
  </si>
  <si>
    <t>深谷市土地開発公社</t>
  </si>
  <si>
    <t>ふかや物産観光</t>
  </si>
  <si>
    <t>-</t>
    <phoneticPr fontId="2"/>
  </si>
  <si>
    <t>-</t>
    <phoneticPr fontId="2"/>
  </si>
  <si>
    <t>-</t>
    <phoneticPr fontId="2"/>
  </si>
  <si>
    <t>ふかやeパワー</t>
    <phoneticPr fontId="2"/>
  </si>
  <si>
    <t>-</t>
    <phoneticPr fontId="2"/>
  </si>
  <si>
    <t>-</t>
    <phoneticPr fontId="2"/>
  </si>
  <si>
    <t>公共施設整備基金</t>
  </si>
  <si>
    <t>まちづくり振興基金</t>
  </si>
  <si>
    <t>地域福祉基金</t>
  </si>
  <si>
    <t>駅周辺都市基盤整備基金</t>
  </si>
  <si>
    <t>環境保全基金</t>
  </si>
  <si>
    <t>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</si>
  <si>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</si>
  <si>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</si>
  <si>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</si>
  <si>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</si>
  <si>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</si>
  <si>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</si>
  <si>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</si>
  <si>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</si>
  <si>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</si>
  <si>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</si>
  <si>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</si>
  <si>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H30の指標を類似団体内平均値と比べると、当市は大きく下回っている。昨年に比べ、当該地方債の発行により地方債現在高は増加しているものの、合併特例債の活用により、その7割が基準財政需要額に算入されるため、将来負担比率が「-」（バー）であるためである。
　しかし、有形固定資産減価償却率は毎年度上昇しているため、各公共施設の老朽化に対応した対策更新の時期を見極めつつ、適正配置に努めるとともに、将来負担比率の状況にも注視していきたい。
</t>
    <rPh sb="52" eb="55">
      <t>チホウサイ</t>
    </rPh>
    <rPh sb="75" eb="77">
      <t>カツヨウ</t>
    </rPh>
    <rPh sb="143" eb="146">
      <t>マイネンド</t>
    </rPh>
    <rPh sb="155" eb="156">
      <t>カク</t>
    </rPh>
    <phoneticPr fontId="5"/>
  </si>
  <si>
    <t>　両数値の相関関係において、類似団体内平均値と比べると、当市は大きく下回っており、良好な状況である。将来負担比率については、近年、「-」（バー）の状況が続いている。また、実質公債費比率については、近年減少傾向にあるが、これは、合併特例債の活用により、元利償還金からその7割が基準財政需要額に算入されるため、実質的な市の負担が軽減されることで、比率を低く抑えていることが要因である。
　新庁舎建設など大規模事業の実施による地方債の増加に伴う将来負担額の増加や、それに伴う元利償還金の増加が予想される。また、合併特例債も発行限度額があることから、事業内容に応じ、可能な限り交付税算入率の有利な地方債の活用に努めるとともに、両数値の推移を把握しながら、健全で持続可能な財政運営に努めたい。
　</t>
    <rPh sb="162" eb="164">
      <t>ケイゲン</t>
    </rPh>
    <rPh sb="171" eb="173">
      <t>ヒリツ</t>
    </rPh>
    <rPh sb="174" eb="175">
      <t>ヒク</t>
    </rPh>
    <rPh sb="176" eb="177">
      <t>オサ</t>
    </rPh>
    <rPh sb="184" eb="186">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</si>
</sst>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0710-4F2C-8CC3-649C35618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40932</c:v>
                </c:pt>
                <c:pt idx="1">
                  <c:v>36579</c:v>
                </c:pt>
                <c:pt idx="2">
                  <c:v>36504</c:v>
                </c:pt>
                <c:pt idx="3">
                  <c:v>38490</c:v>
                </c:pt>
                <c:pt idx="4">
                  <c:v>49810</c:v>
                </c:pt>
              </c:numCache>
            </c:numRef>
          </c:val>
          <c:smooth val="0"/>
          <c:extLst>
            <c:ext xmlns:c16="http://schemas.microsoft.com/office/drawing/2014/chart" uri="{C3380CC4-5D6E-409C-BE32-E72D297353CC}">
              <c16:uniqueId val="{00000001-0710-4F2C-8CC3-649C356182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10.18</c:v>
                </c:pt>
                <c:pt idx="1">
                  <c:v>12.84</c:v>
                </c:pt>
                <c:pt idx="2">
                  <c:v>12.19</c:v>
                </c:pt>
                <c:pt idx="3">
                  <c:v>7.48</c:v>
                </c:pt>
                <c:pt idx="4">
                  <c:v>7.43</c:v>
                </c:pt>
              </c:numCache>
            </c:numRef>
          </c:val>
          <c:extLst>
            <c:ext xmlns:c16="http://schemas.microsoft.com/office/drawing/2014/chart" uri="{C3380CC4-5D6E-409C-BE32-E72D297353CC}">
              <c16:uniqueId val="{00000000-3D0E-4B88-A3C5-8DA10C963B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23.02</c:v>
                </c:pt>
                <c:pt idx="1">
                  <c:v>27.83</c:v>
                </c:pt>
                <c:pt idx="2">
                  <c:v>32.43</c:v>
                </c:pt>
                <c:pt idx="3">
                  <c:v>39.44</c:v>
                </c:pt>
                <c:pt idx="4">
                  <c:v>40.840000000000003</c:v>
                </c:pt>
              </c:numCache>
            </c:numRef>
          </c:val>
          <c:extLst>
            <c:ext xmlns:c16="http://schemas.microsoft.com/office/drawing/2014/chart" uri="{C3380CC4-5D6E-409C-BE32-E72D297353CC}">
              <c16:uniqueId val="{00000001-3D0E-4B88-A3C5-8DA10C963B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-4.07</c:v>
                </c:pt>
                <c:pt idx="1">
                  <c:v>7.71</c:v>
                </c:pt>
                <c:pt idx="2">
                  <c:v>3.71</c:v>
                </c:pt>
                <c:pt idx="3">
                  <c:v>2.04</c:v>
                </c:pt>
                <c:pt idx="4">
                  <c:v>1.53</c:v>
                </c:pt>
              </c:numCache>
            </c:numRef>
          </c:val>
          <c:smooth val="0"/>
          <c:extLst>
            <c:ext xmlns:c16="http://schemas.microsoft.com/office/drawing/2014/chart" uri="{C3380CC4-5D6E-409C-BE32-E72D297353CC}">
              <c16:uniqueId val="{00000002-3D0E-4B88-A3C5-8DA10C963B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99-4CCC-B14B-C8741BC057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99-4CCC-B14B-C8741BC057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99-4CCC-B14B-C8741BC057B2}"/>
            </c:ext>
          </c:extLst>
        </c:ser>
        <c:ser>
          <c:idx val="3"/>
          <c:order val="3"/>
          <c:tx>
            <c:strRef>
              <c:f>データシート!$A$30</c:f>
              <c:strCache>
                <c:ptCount val="1"/>
                <c:pt idx="0">
                  <c:v>国済寺土地区画整理事業特別会計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0.2</c:v>
                </c:pt>
                <c:pt idx="4">
                  <c:v>#N/A</c:v>
                </c:pt>
                <c:pt idx="5">
                  <c:v>0.14000000000000001</c:v>
                </c:pt>
                <c:pt idx="6">
                  <c:v>#N/A</c:v>
                </c:pt>
                <c:pt idx="7">
                  <c:v>0.27</c:v>
                </c:pt>
                <c:pt idx="8">
                  <c:v>#N/A</c:v>
                </c:pt>
                <c:pt idx="9">
                  <c:v>0.04</c:v>
                </c:pt>
              </c:numCache>
            </c:numRef>
          </c:val>
          <c:extLst>
            <c:ext xmlns:c16="http://schemas.microsoft.com/office/drawing/2014/chart" uri="{C3380CC4-5D6E-409C-BE32-E72D297353CC}">
              <c16:uniqueId val="{00000003-B199-4CCC-B14B-C8741BC057B2}"/>
            </c:ext>
          </c:extLst>
        </c:ser>
        <c:ser>
          <c:idx val="4"/>
          <c:order val="4"/>
          <c:tx>
            <c:strRef>
              <c:f>データシート!$A$31</c:f>
              <c:strCache>
                <c:ptCount val="1"/>
                <c:pt idx="0">
                  <c:v>岡中央土地区画整理事業特別会計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0.12</c:v>
                </c:pt>
                <c:pt idx="4">
                  <c:v>#N/A</c:v>
                </c:pt>
                <c:pt idx="5">
                  <c:v>0.18</c:v>
                </c:pt>
                <c:pt idx="6">
                  <c:v>#N/A</c:v>
                </c:pt>
                <c:pt idx="7">
                  <c:v>0.27</c:v>
                </c:pt>
                <c:pt idx="8">
                  <c:v>#N/A</c:v>
                </c:pt>
                <c:pt idx="9">
                  <c:v>0.04</c:v>
                </c:pt>
              </c:numCache>
            </c:numRef>
          </c:val>
          <c:extLst>
            <c:ext xmlns:c16="http://schemas.microsoft.com/office/drawing/2014/chart" uri="{C3380CC4-5D6E-409C-BE32-E72D297353CC}">
              <c16:uniqueId val="{00000004-B199-4CCC-B14B-C8741BC057B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0.05</c:v>
                </c:pt>
                <c:pt idx="8">
                  <c:v>#N/A</c:v>
                </c:pt>
                <c:pt idx="9">
                  <c:v>0.05</c:v>
                </c:pt>
              </c:numCache>
            </c:numRef>
          </c:val>
          <c:extLst>
            <c:ext xmlns:c16="http://schemas.microsoft.com/office/drawing/2014/chart" uri="{C3380CC4-5D6E-409C-BE32-E72D297353CC}">
              <c16:uniqueId val="{00000005-B199-4CCC-B14B-C8741BC057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2.37</c:v>
                </c:pt>
                <c:pt idx="2">
                  <c:v>#N/A</c:v>
                </c:pt>
                <c:pt idx="3">
                  <c:v>0.71</c:v>
                </c:pt>
                <c:pt idx="4">
                  <c:v>#N/A</c:v>
                </c:pt>
                <c:pt idx="5">
                  <c:v>0.72</c:v>
                </c:pt>
                <c:pt idx="6">
                  <c:v>#N/A</c:v>
                </c:pt>
                <c:pt idx="7">
                  <c:v>1.29</c:v>
                </c:pt>
                <c:pt idx="8">
                  <c:v>#N/A</c:v>
                </c:pt>
                <c:pt idx="9">
                  <c:v>1.02</c:v>
                </c:pt>
              </c:numCache>
            </c:numRef>
          </c:val>
          <c:extLst>
            <c:ext xmlns:c16="http://schemas.microsoft.com/office/drawing/2014/chart" uri="{C3380CC4-5D6E-409C-BE32-E72D297353CC}">
              <c16:uniqueId val="{00000006-B199-4CCC-B14B-C8741BC057B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3.72</c:v>
                </c:pt>
                <c:pt idx="2">
                  <c:v>#N/A</c:v>
                </c:pt>
                <c:pt idx="3">
                  <c:v>4.79</c:v>
                </c:pt>
                <c:pt idx="4">
                  <c:v>#N/A</c:v>
                </c:pt>
                <c:pt idx="5">
                  <c:v>6.22</c:v>
                </c:pt>
                <c:pt idx="6">
                  <c:v>#N/A</c:v>
                </c:pt>
                <c:pt idx="7">
                  <c:v>5.74</c:v>
                </c:pt>
                <c:pt idx="8">
                  <c:v>#N/A</c:v>
                </c:pt>
                <c:pt idx="9">
                  <c:v>5.94</c:v>
                </c:pt>
              </c:numCache>
            </c:numRef>
          </c:val>
          <c:extLst>
            <c:ext xmlns:c16="http://schemas.microsoft.com/office/drawing/2014/chart" uri="{C3380CC4-5D6E-409C-BE32-E72D297353CC}">
              <c16:uniqueId val="{00000007-B199-4CCC-B14B-C8741BC057B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6.37</c:v>
                </c:pt>
                <c:pt idx="2">
                  <c:v>#N/A</c:v>
                </c:pt>
                <c:pt idx="3">
                  <c:v>6.04</c:v>
                </c:pt>
                <c:pt idx="4">
                  <c:v>#N/A</c:v>
                </c:pt>
                <c:pt idx="5">
                  <c:v>6.26</c:v>
                </c:pt>
                <c:pt idx="6">
                  <c:v>#N/A</c:v>
                </c:pt>
                <c:pt idx="7">
                  <c:v>6.48</c:v>
                </c:pt>
                <c:pt idx="8">
                  <c:v>#N/A</c:v>
                </c:pt>
                <c:pt idx="9">
                  <c:v>6.83</c:v>
                </c:pt>
              </c:numCache>
            </c:numRef>
          </c:val>
          <c:extLst>
            <c:ext xmlns:c16="http://schemas.microsoft.com/office/drawing/2014/chart" uri="{C3380CC4-5D6E-409C-BE32-E72D297353CC}">
              <c16:uniqueId val="{00000008-B199-4CCC-B14B-C8741BC057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10.14</c:v>
                </c:pt>
                <c:pt idx="2">
                  <c:v>#N/A</c:v>
                </c:pt>
                <c:pt idx="3">
                  <c:v>12.78</c:v>
                </c:pt>
                <c:pt idx="4">
                  <c:v>#N/A</c:v>
                </c:pt>
                <c:pt idx="5">
                  <c:v>12.15</c:v>
                </c:pt>
                <c:pt idx="6">
                  <c:v>#N/A</c:v>
                </c:pt>
                <c:pt idx="7">
                  <c:v>7.43</c:v>
                </c:pt>
                <c:pt idx="8">
                  <c:v>#N/A</c:v>
                </c:pt>
                <c:pt idx="9">
                  <c:v>7.33</c:v>
                </c:pt>
              </c:numCache>
            </c:numRef>
          </c:val>
          <c:extLst>
            <c:ext xmlns:c16="http://schemas.microsoft.com/office/drawing/2014/chart" uri="{C3380CC4-5D6E-409C-BE32-E72D297353CC}">
              <c16:uniqueId val="{00000009-B199-4CCC-B14B-C8741BC057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4303</c:v>
                </c:pt>
                <c:pt idx="5">
                  <c:v>4059</c:v>
                </c:pt>
                <c:pt idx="8">
                  <c:v>4202</c:v>
                </c:pt>
                <c:pt idx="11">
                  <c:v>4094</c:v>
                </c:pt>
                <c:pt idx="14">
                  <c:v>4117</c:v>
                </c:pt>
              </c:numCache>
            </c:numRef>
          </c:val>
          <c:extLst>
            <c:ext xmlns:c16="http://schemas.microsoft.com/office/drawing/2014/chart" uri="{C3380CC4-5D6E-409C-BE32-E72D297353CC}">
              <c16:uniqueId val="{00000000-17FA-4F69-A2C9-328FF190A8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FA-4F69-A2C9-328FF190A8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FA-4F69-A2C9-328FF190A8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FA-4F69-A2C9-328FF190A8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1457</c:v>
                </c:pt>
                <c:pt idx="3">
                  <c:v>1405</c:v>
                </c:pt>
                <c:pt idx="6">
                  <c:v>1207</c:v>
                </c:pt>
                <c:pt idx="9">
                  <c:v>1263</c:v>
                </c:pt>
                <c:pt idx="12">
                  <c:v>797</c:v>
                </c:pt>
              </c:numCache>
            </c:numRef>
          </c:val>
          <c:extLst>
            <c:ext xmlns:c16="http://schemas.microsoft.com/office/drawing/2014/chart" uri="{C3380CC4-5D6E-409C-BE32-E72D297353CC}">
              <c16:uniqueId val="{00000004-17FA-4F69-A2C9-328FF190A8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A-4F69-A2C9-328FF190A8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FA-4F69-A2C9-328FF190A8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3403</c:v>
                </c:pt>
                <c:pt idx="3">
                  <c:v>2886</c:v>
                </c:pt>
                <c:pt idx="6">
                  <c:v>2866</c:v>
                </c:pt>
                <c:pt idx="9">
                  <c:v>2788</c:v>
                </c:pt>
                <c:pt idx="12">
                  <c:v>2908</c:v>
                </c:pt>
              </c:numCache>
            </c:numRef>
          </c:val>
          <c:extLst>
            <c:ext xmlns:c16="http://schemas.microsoft.com/office/drawing/2014/chart" uri="{C3380CC4-5D6E-409C-BE32-E72D297353CC}">
              <c16:uniqueId val="{00000007-17FA-4F69-A2C9-328FF190A8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557</c:v>
                </c:pt>
                <c:pt idx="2">
                  <c:v>#N/A</c:v>
                </c:pt>
                <c:pt idx="3">
                  <c:v>#N/A</c:v>
                </c:pt>
                <c:pt idx="4">
                  <c:v>232</c:v>
                </c:pt>
                <c:pt idx="5">
                  <c:v>#N/A</c:v>
                </c:pt>
                <c:pt idx="6">
                  <c:v>#N/A</c:v>
                </c:pt>
                <c:pt idx="7">
                  <c:v>-129</c:v>
                </c:pt>
                <c:pt idx="8">
                  <c:v>#N/A</c:v>
                </c:pt>
                <c:pt idx="9">
                  <c:v>#N/A</c:v>
                </c:pt>
                <c:pt idx="10">
                  <c:v>-43</c:v>
                </c:pt>
                <c:pt idx="11">
                  <c:v>#N/A</c:v>
                </c:pt>
                <c:pt idx="12">
                  <c:v>#N/A</c:v>
                </c:pt>
                <c:pt idx="13">
                  <c:v>-412</c:v>
                </c:pt>
                <c:pt idx="14">
                  <c:v>#N/A</c:v>
                </c:pt>
              </c:numCache>
            </c:numRef>
          </c:val>
          <c:smooth val="0"/>
          <c:extLst>
            <c:ext xmlns:c16="http://schemas.microsoft.com/office/drawing/2014/chart" uri="{C3380CC4-5D6E-409C-BE32-E72D297353CC}">
              <c16:uniqueId val="{00000008-17FA-4F69-A2C9-328FF190A8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49199</c:v>
                </c:pt>
                <c:pt idx="5">
                  <c:v>50358</c:v>
                </c:pt>
                <c:pt idx="8">
                  <c:v>49866</c:v>
                </c:pt>
                <c:pt idx="11">
                  <c:v>50250</c:v>
                </c:pt>
                <c:pt idx="14">
                  <c:v>49509</c:v>
                </c:pt>
              </c:numCache>
            </c:numRef>
          </c:val>
          <c:extLst>
            <c:ext xmlns:c16="http://schemas.microsoft.com/office/drawing/2014/chart" uri="{C3380CC4-5D6E-409C-BE32-E72D297353CC}">
              <c16:uniqueId val="{00000000-6DB8-4A79-880A-0803AB6AC6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4015</c:v>
                </c:pt>
                <c:pt idx="5">
                  <c:v>3787</c:v>
                </c:pt>
                <c:pt idx="8">
                  <c:v>4461</c:v>
                </c:pt>
                <c:pt idx="11">
                  <c:v>4871</c:v>
                </c:pt>
                <c:pt idx="14">
                  <c:v>4720</c:v>
                </c:pt>
              </c:numCache>
            </c:numRef>
          </c:val>
          <c:extLst>
            <c:ext xmlns:c16="http://schemas.microsoft.com/office/drawing/2014/chart" uri="{C3380CC4-5D6E-409C-BE32-E72D297353CC}">
              <c16:uniqueId val="{00000001-6DB8-4A79-880A-0803AB6AC6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12769</c:v>
                </c:pt>
                <c:pt idx="5">
                  <c:v>14867</c:v>
                </c:pt>
                <c:pt idx="8">
                  <c:v>17349</c:v>
                </c:pt>
                <c:pt idx="11">
                  <c:v>20405</c:v>
                </c:pt>
                <c:pt idx="14">
                  <c:v>21422</c:v>
                </c:pt>
              </c:numCache>
            </c:numRef>
          </c:val>
          <c:extLst>
            <c:ext xmlns:c16="http://schemas.microsoft.com/office/drawing/2014/chart" uri="{C3380CC4-5D6E-409C-BE32-E72D297353CC}">
              <c16:uniqueId val="{00000002-6DB8-4A79-880A-0803AB6AC6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B8-4A79-880A-0803AB6AC6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B8-4A79-880A-0803AB6AC6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5-6DB8-4A79-880A-0803AB6AC6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12483</c:v>
                </c:pt>
                <c:pt idx="3">
                  <c:v>12143</c:v>
                </c:pt>
                <c:pt idx="6">
                  <c:v>11976</c:v>
                </c:pt>
                <c:pt idx="9">
                  <c:v>12031</c:v>
                </c:pt>
                <c:pt idx="12">
                  <c:v>11784</c:v>
                </c:pt>
              </c:numCache>
            </c:numRef>
          </c:val>
          <c:extLst>
            <c:ext xmlns:c16="http://schemas.microsoft.com/office/drawing/2014/chart" uri="{C3380CC4-5D6E-409C-BE32-E72D297353CC}">
              <c16:uniqueId val="{00000006-6DB8-4A79-880A-0803AB6AC6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129</c:v>
                </c:pt>
                <c:pt idx="9">
                  <c:v>125</c:v>
                </c:pt>
                <c:pt idx="12">
                  <c:v>262</c:v>
                </c:pt>
              </c:numCache>
            </c:numRef>
          </c:val>
          <c:extLst>
            <c:ext xmlns:c16="http://schemas.microsoft.com/office/drawing/2014/chart" uri="{C3380CC4-5D6E-409C-BE32-E72D297353CC}">
              <c16:uniqueId val="{00000007-6DB8-4A79-880A-0803AB6AC6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15391</c:v>
                </c:pt>
                <c:pt idx="3">
                  <c:v>13691</c:v>
                </c:pt>
                <c:pt idx="6">
                  <c:v>11104</c:v>
                </c:pt>
                <c:pt idx="9">
                  <c:v>14630</c:v>
                </c:pt>
                <c:pt idx="12">
                  <c:v>11284</c:v>
                </c:pt>
              </c:numCache>
            </c:numRef>
          </c:val>
          <c:extLst>
            <c:ext xmlns:c16="http://schemas.microsoft.com/office/drawing/2014/chart" uri="{C3380CC4-5D6E-409C-BE32-E72D297353CC}">
              <c16:uniqueId val="{00000008-6DB8-4A79-880A-0803AB6AC6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1448</c:v>
                </c:pt>
                <c:pt idx="3">
                  <c:v>1441</c:v>
                </c:pt>
                <c:pt idx="6">
                  <c:v>1744</c:v>
                </c:pt>
                <c:pt idx="9">
                  <c:v>1727</c:v>
                </c:pt>
                <c:pt idx="12">
                  <c:v>1712</c:v>
                </c:pt>
              </c:numCache>
            </c:numRef>
          </c:val>
          <c:extLst>
            <c:ext xmlns:c16="http://schemas.microsoft.com/office/drawing/2014/chart" uri="{C3380CC4-5D6E-409C-BE32-E72D297353CC}">
              <c16:uniqueId val="{00000009-6DB8-4A79-880A-0803AB6AC6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33922</c:v>
                </c:pt>
                <c:pt idx="3">
                  <c:v>34050</c:v>
                </c:pt>
                <c:pt idx="6">
                  <c:v>33582</c:v>
                </c:pt>
                <c:pt idx="9">
                  <c:v>34104</c:v>
                </c:pt>
                <c:pt idx="12">
                  <c:v>37741</c:v>
                </c:pt>
              </c:numCache>
            </c:numRef>
          </c:val>
          <c:extLst>
            <c:ext xmlns:c16="http://schemas.microsoft.com/office/drawing/2014/chart" uri="{C3380CC4-5D6E-409C-BE32-E72D297353CC}">
              <c16:uniqueId val="{0000000A-6DB8-4A79-880A-0803AB6AC6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B8-4A79-880A-0803AB6AC6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9762</c:v>
                </c:pt>
                <c:pt idx="1">
                  <c:v>11804</c:v>
                </c:pt>
                <c:pt idx="2">
                  <c:v>12269</c:v>
                </c:pt>
              </c:numCache>
            </c:numRef>
          </c:val>
          <c:extLst>
            <c:ext xmlns:c16="http://schemas.microsoft.com/office/drawing/2014/chart" uri="{C3380CC4-5D6E-409C-BE32-E72D297353CC}">
              <c16:uniqueId val="{00000000-4DBC-49E6-9729-893E060D0A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1663</c:v>
                </c:pt>
                <c:pt idx="1">
                  <c:v>1669</c:v>
                </c:pt>
                <c:pt idx="2">
                  <c:v>1673</c:v>
                </c:pt>
              </c:numCache>
            </c:numRef>
          </c:val>
          <c:extLst>
            <c:ext xmlns:c16="http://schemas.microsoft.com/office/drawing/2014/chart" uri="{C3380CC4-5D6E-409C-BE32-E72D297353CC}">
              <c16:uniqueId val="{00000001-4DBC-49E6-9729-893E060D0A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7247</c:v>
                </c:pt>
                <c:pt idx="1">
                  <c:v>8049</c:v>
                </c:pt>
                <c:pt idx="2">
                  <c:v>8418</c:v>
                </c:pt>
              </c:numCache>
            </c:numRef>
          </c:val>
          <c:extLst>
            <c:ext xmlns:c16="http://schemas.microsoft.com/office/drawing/2014/chart" uri="{C3380CC4-5D6E-409C-BE32-E72D297353CC}">
              <c16:uniqueId val="{00000002-4DBC-49E6-9729-893E060D0A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{6696AD04-2846-4AF5-AC9A-776B82D10A34}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34D-45BC-9454-1D383A8FFA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{D9686D5C-ADEE-4430-AF31-D161D2DF5B7D}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4D-45BC-9454-1D383A8FFA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{64F21440-5E95-4400-828C-C13A071A3F7D}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4D-45BC-9454-1D383A8FFA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{2F607DA0-8DB0-45AA-B868-B063FB85F9DE}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4D-45BC-9454-1D383A8FFA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{0A8F14D2-B9E3-4A40-8000-2EF1597496D8}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4D-45BC-9454-1D383A8FFA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{D7A69EA4-83B6-4F7F-8455-D8CC973D5208}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34D-45BC-9454-1D383A8FFA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{C9364AAA-7308-4F28-B396-193FDA45FF1D}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34D-45BC-9454-1D383A8FFA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{FD0B2B64-A755-42E9-9405-7A69829BE13A}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34D-45BC-9454-1D383A8FFA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{358E24E5-EEE7-436F-A2B3-345591752E1A}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34D-45BC-9454-1D383A8FFA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50.2</c:v>
                </c:pt>
                <c:pt idx="16">
                  <c:v>59.8</c:v>
                </c:pt>
                <c:pt idx="24">
                  <c:v>61.6</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4D-45BC-9454-1D383A8FFA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{324A2D3D-01DF-48EC-8CAD-CF0462BB4026}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34D-45BC-9454-1D383A8FFA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{F02FE7BC-307A-4518-82AD-0EB3FEE2E544}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4D-45BC-9454-1D383A8FFA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{F8BA4C3A-024F-4E66-8B6E-F9311D80C283}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4D-45BC-9454-1D383A8FFA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{4820873F-2C4D-4552-892E-67A52ECDF40C}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4D-45BC-9454-1D383A8FFA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{D567140D-519F-4800-B7FA-65FD62FB0D63}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4D-45BC-9454-1D383A8FFA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{EC9C8FFA-910E-467A-8620-00FC10E7F656}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34D-45BC-9454-1D383A8FFA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{63C51C8D-3DAA-4828-9A8F-AC37AA387A2F}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34D-45BC-9454-1D383A8FFA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{7D8F07C2-D027-4EEA-90BF-8C112A4AF3D0}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34D-45BC-9454-1D383A8FFA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{E713637B-78C4-4272-BDCD-8E6C1FCFAC9F}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34D-45BC-9454-1D383A8FFA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E34D-45BC-9454-1D383A8FFA56}"/>
            </c:ext>
          </c:extLst>
        </c:ser>
        <c:dLbls>
          <c:showLegendKey val="0"/>
          <c:showVal val="1"/>
          <c:showCatName val="0"/>
          <c:showSerName val="0"/>
          <c:showPercent val="0"/>
          <c:showBubbleSize val="0"/>
        </c:dLbls>
        <c:axId val="46179840"/>
        <c:axId val="46181760"/>
      </c:scatterChart>
      <c:valAx>
        <c:axId val="46179840"/>
        <c:scaling>
          <c:orientation val="minMax"/>
          <c:max val="60.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{84B5BFC5-249F-4842-9F4F-C6E6E213403A}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FC-420B-B8C6-3777F93EBF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{8589DCF9-E1AD-4458-B233-06150BC65D57}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FC-420B-B8C6-3777F93EBF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{025E6CBD-9E9E-49CE-BC11-7B54B3EBCD38}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FC-420B-B8C6-3777F93EBF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{9074BAA9-1632-4CCD-81B8-CA0F24A22875}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FC-420B-B8C6-3777F93EBF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{463E7EBB-E56A-4F55-B83B-0A295020F4C6}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FC-420B-B8C6-3777F93EBF1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{E0DA3F48-14CE-4C7A-B34F-3693E4215462}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FC-420B-B8C6-3777F93EBF1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{026A0217-4E86-4DE0-B0DD-6585F7824E48}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FC-420B-B8C6-3777F93EBF1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{D6073C59-F062-4B8C-8DFA-1888386CE84F}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FC-420B-B8C6-3777F93EBF1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{DBD13DA9-DB68-4CE2-ABAF-8430CB6F44D8}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FC-420B-B8C6-3777F93EBF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2.5</c:v>
                </c:pt>
                <c:pt idx="16">
                  <c:v>0.8</c:v>
                </c:pt>
                <c:pt idx="24">
                  <c:v>0</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3FC-420B-B8C6-3777F93EBF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{D281C9B4-DD6F-4460-8E5E-795B402E8A1D}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FC-420B-B8C6-3777F93EBF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{76805C67-204D-4214-8B56-723DFCEEBB85}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FC-420B-B8C6-3777F93EBF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{A19A7A43-726A-4DAF-9B7D-A25DE6FD0397}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FC-420B-B8C6-3777F93EBF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{5F941BB8-40F0-461A-8131-445254FD1CF5}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FC-420B-B8C6-3777F93EBF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{D18C2E3B-0588-4747-BE02-80C30B07E2F0}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FC-420B-B8C6-3777F93EBF1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{CBF43613-DF3E-49DB-8904-9E787107EC3A}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FC-420B-B8C6-3777F93EBF1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{A3AC5BA9-E541-4575-8845-D8437F511AE3}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FC-420B-B8C6-3777F93EBF1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{7E66E13C-F647-40C5-9E9D-4EC843DE7866}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FC-420B-B8C6-3777F93EBF1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{76EF1EA5-B51A-40F2-991A-B7A2D26CB6CF}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FC-420B-B8C6-3777F93EBF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23FC-420B-B8C6-3777F93EBF1C}"/>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年連続で、実質公債費比率の分子がマイナスの数値となっており、平成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合併特例債など交付税算入率の高い、有利な地方債を優先して活用したこと、及び多種多様な財源対策を講じ、臨時財政対策債を満額発行せずに財政運営を行った結果、実質公債費比率の算出上、算入公債費等が元利償還金等を上回ったためである。</a:t>
          </a:r>
        </a:p>
        <a:p>
          <a:r>
            <a:rPr kumimoji="1" lang="ja-JP" altLang="en-US" sz="1200">
              <a:latin typeface="ＭＳ ゴシック" pitchFamily="49" charset="-128"/>
              <a:ea typeface="ＭＳ ゴシック" pitchFamily="49" charset="-128"/>
            </a:rPr>
            <a:t>　現在は、実質公債費比率の上昇を抑えられているが、合併特例債も発行限度額があるため、今後は、実質公債費比率の上昇が見込まれる。これを見据え、計画的な財政運営に努めていく。</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低下傾向で推移している。これは、合併特例債など交付税算入率の高い、有利な地方債を優先して活用したこと、多種多様な財源対策を講じ、臨時財政対策債を満額発行せずに財政運営を行ったことによる基準財政需要額算入見込額の増加、及び財政調整基金等の積立を行ってきたことによる充当可能基金の増加によるものである。</a:t>
          </a:r>
        </a:p>
        <a:p>
          <a:r>
            <a:rPr kumimoji="1" lang="ja-JP" altLang="en-US" sz="1400">
              <a:latin typeface="ＭＳ ゴシック" pitchFamily="49" charset="-128"/>
              <a:ea typeface="ＭＳ ゴシック" pitchFamily="49" charset="-128"/>
            </a:rPr>
            <a:t>　しかしながら、合併特例債も発行限度額があることから、事業内容に応じ、可能な限り交付税算入率の有利な地方債の活用に努めるとともに、各種補助金等を有効活用するなどし、健全な財政状態を維持でき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堅調な景気回復による地方税の増加や、過去に借入を行った大規模事業に係る地方債の償還が進んだことに伴う公債費の減少、効率的・効果的な事業執行等により、決算剰余金について、計画的に財政調整基金及び公共施設整備基金に積み立てを行っているため、基金全体額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それぞれの基金残高の推移を注視しつつ、今後も計画的な管理・活用による持続可能な財政運営と必要な市民サービスの提供に努めていく。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公共施設整備基金については、公共施設の整備に要する経費の財源として活用する。また、まちづくり振興基金については、市民の連帯の強化及び地域振興を図る事業の財源として活用する。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等に基づく公共施設の整備・維持管理、統廃合等の推進を見据え、決算剰余金の一部を積み立てたことにより増加している。また、まちづくり振興基金については、市民の連帯の強化及び地域振興を図る事業の財源に充てるため、毎年度２億円程度を取り崩しているため、減少傾向となっている。前述の二つの基金以外の特定目的基金については、運用利子の増加に伴う積み立て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総合管理計画等に基づき、公共施設の適正配置を推進していくための財源の一つとして活用し、持続可能な行財政運営に繋げていく。また、まちづくり振興基金については、市民の連帯の強化及び地域振興を図る事業の財源に充てるため、対象事業の財源として活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増加している要因としては、堅調な景気回復による地方税の増加や、過去に借入を行った大規模事業に係る地方債の償還が進んだことに伴う公債費の減少、効率的・効果的な事業執行等により、決算剰余金に伴う積み立てが増加している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水準を適正なものに保ちつつ、持続可能な行財政運営の維持や必要な市民サービスの提供に努めていくためには、将来の財政需要に備え、当該基金を適切に管理・活用していく必要がある。今後についても、中長期的な視点に立ち、当該基金の計画的な管理・活用に努め、持続可能な財政運営と必要な市民サービスの提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基金の運用利子の増加に伴う積み立てにより、微増となっている。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今後、地方債の償還費の増加が想定されているため、計画的に活用し、財源対策に努めていく。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公共施設整備基金の使途については、公共施設の整備に要する経費の財源として活用する。また、まちづくり振興基金の使途については、市民の連帯の強化及び地域振興を図る事業の財源として活用する。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合併団体である当市においては、合併時に旧市町の保有していた公共施設等をそのまま引き継いだことから、同種、同機能の施設を多数保有している背景がある。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指標については、前年度から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63.3</a:t>
          </a:r>
          <a:r>
            <a:rPr kumimoji="1" lang="ja-JP" altLang="en-US" sz="1100">
              <a:latin typeface="ＭＳ Ｐゴシック" panose="020B0600070205080204" pitchFamily="50" charset="-128"/>
              <a:ea typeface="ＭＳ Ｐゴシック" panose="020B0600070205080204" pitchFamily="50" charset="-128"/>
            </a:rPr>
            <a:t>％となり、類似団体平均値と比べ、上回る結果となった。今後も当市における当該指標は上昇（悪化）することが予想されるため、公共施設等の長寿命化を図っていくとともに、統廃合や除売却などを考慮しながら、計画的かつ効率的な適正配置を進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85362</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4051300" y="577650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140879</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3289300" y="582893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31</xdr:row>
      <xdr:rowOff>94071</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5884454"/>
          <a:ext cx="76200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指標については、</a:t>
          </a:r>
          <a:r>
            <a:rPr kumimoji="1" lang="en-US" altLang="ja-JP" sz="1050">
              <a:latin typeface="ＭＳ Ｐゴシック" panose="020B0600070205080204" pitchFamily="50" charset="-128"/>
              <a:ea typeface="ＭＳ Ｐゴシック" panose="020B0600070205080204" pitchFamily="50" charset="-128"/>
            </a:rPr>
            <a:t>451.7</a:t>
          </a:r>
          <a:r>
            <a:rPr kumimoji="1" lang="ja-JP" altLang="en-US" sz="1050">
              <a:latin typeface="ＭＳ Ｐゴシック" panose="020B0600070205080204" pitchFamily="50" charset="-128"/>
              <a:ea typeface="ＭＳ Ｐゴシック" panose="020B0600070205080204" pitchFamily="50" charset="-128"/>
            </a:rPr>
            <a:t>％であり、類似団体平均値と比べ、前年同様下回っている。</a:t>
          </a:r>
        </a:p>
        <a:p>
          <a:r>
            <a:rPr kumimoji="1" lang="ja-JP" altLang="en-US" sz="1050">
              <a:latin typeface="ＭＳ Ｐゴシック" panose="020B0600070205080204" pitchFamily="50" charset="-128"/>
              <a:ea typeface="ＭＳ Ｐゴシック" panose="020B0600070205080204" pitchFamily="50" charset="-128"/>
            </a:rPr>
            <a:t>　主な要因として、将来負担額から差し引く充当可能基金が他市に比べて大きいことが考えられる。</a:t>
          </a:r>
        </a:p>
        <a:p>
          <a:r>
            <a:rPr kumimoji="1" lang="ja-JP" altLang="en-US" sz="1050">
              <a:latin typeface="ＭＳ Ｐゴシック" panose="020B0600070205080204" pitchFamily="50" charset="-128"/>
              <a:ea typeface="ＭＳ Ｐゴシック" panose="020B0600070205080204" pitchFamily="50" charset="-128"/>
            </a:rPr>
            <a:t>　しかし、前年度と比較すると、類似団体平均値に対し、本市は増加率が大きくなっている。これは、新庁舎建設など大規模事業の実施により、地方債現在高が増加しているためである。今後も、地方債現在高の増加が予想されるため、基金の状況も注視しながら、健全で持続可能な財政運営に努めたい。</a:t>
          </a:r>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72217</xdr:rowOff>
    </xdr:from>
    <xdr:to>
      <xdr:col>76</xdr:col>
      <xdr:colOff>73025</xdr:colOff>
      <xdr:row>35</xdr:row>
      <xdr:rowOff>2367</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6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158594</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658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152718</xdr:rowOff>
    </xdr:from>
    <xdr:to>
      <xdr:col>72</xdr:col>
      <xdr:colOff>123825</xdr:colOff>
      <xdr:row>35</xdr:row>
      <xdr:rowOff>82868</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7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123017</xdr:rowOff>
    </xdr:from>
    <xdr:to>
      <xdr:col>76</xdr:col>
      <xdr:colOff>22225</xdr:colOff>
      <xdr:row>35</xdr:row>
      <xdr:rowOff>32068</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723842"/>
          <a:ext cx="711200" cy="8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73995</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36727" y="684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57150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64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91440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00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131445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43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77901</xdr:rowOff>
    </xdr:from>
    <xdr:to>
      <xdr:col>55</xdr:col>
      <xdr:colOff>50800</xdr:colOff>
      <xdr:row>39</xdr:row>
      <xdr:rowOff>8051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100779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4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81255</xdr:rowOff>
    </xdr:from>
    <xdr:to>
      <xdr:col>50</xdr:col>
      <xdr:colOff>165100</xdr:colOff>
      <xdr:row>39</xdr:row>
      <xdr:rowOff>11405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128701</xdr:rowOff>
    </xdr:from>
    <xdr:to>
      <xdr:col>55</xdr:col>
      <xdr:colOff>0</xdr:colOff>
      <xdr:row>38</xdr:row>
      <xdr:rowOff>132055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643801"/>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82664</xdr:rowOff>
    </xdr:from>
    <xdr:to>
      <xdr:col>46</xdr:col>
      <xdr:colOff>38100</xdr:colOff>
      <xdr:row>39</xdr:row>
      <xdr:rowOff>12814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132055</xdr:rowOff>
    </xdr:from>
    <xdr:to>
      <xdr:col>50</xdr:col>
      <xdr:colOff>114300</xdr:colOff>
      <xdr:row>38</xdr:row>
      <xdr:rowOff>133464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64715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84265</xdr:rowOff>
    </xdr:from>
    <xdr:to>
      <xdr:col>41</xdr:col>
      <xdr:colOff>101600</xdr:colOff>
      <xdr:row>39</xdr:row>
      <xdr:rowOff>14415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5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133464</xdr:rowOff>
    </xdr:from>
    <xdr:to>
      <xdr:col>45</xdr:col>
      <xdr:colOff>177800</xdr:colOff>
      <xdr:row>38</xdr:row>
      <xdr:rowOff>135065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64856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27932</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3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29341</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30942</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91440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19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99060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206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60</xdr:row>
      <xdr:rowOff>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214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34158</xdr:rowOff>
    </xdr:from>
    <xdr:to>
      <xdr:col>55</xdr:col>
      <xdr:colOff>50800</xdr:colOff>
      <xdr:row>64</xdr:row>
      <xdr:rowOff>135758</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10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120535</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9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35312</xdr:rowOff>
    </xdr:from>
    <xdr:to>
      <xdr:col>50</xdr:col>
      <xdr:colOff>165100</xdr:colOff>
      <xdr:row>64</xdr:row>
      <xdr:rowOff>136912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10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84958</xdr:rowOff>
    </xdr:from>
    <xdr:to>
      <xdr:col>55</xdr:col>
      <xdr:colOff>0</xdr:colOff>
      <xdr:row>64</xdr:row>
      <xdr:rowOff>86112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1057758"/>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36215</xdr:rowOff>
    </xdr:from>
    <xdr:to>
      <xdr:col>46</xdr:col>
      <xdr:colOff>38100</xdr:colOff>
      <xdr:row>64</xdr:row>
      <xdr:rowOff>137815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10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86112</xdr:rowOff>
    </xdr:from>
    <xdr:to>
      <xdr:col>50</xdr:col>
      <xdr:colOff>114300</xdr:colOff>
      <xdr:row>64</xdr:row>
      <xdr:rowOff>87015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1058912"/>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36330</xdr:rowOff>
    </xdr:from>
    <xdr:to>
      <xdr:col>41</xdr:col>
      <xdr:colOff>101600</xdr:colOff>
      <xdr:row>64</xdr:row>
      <xdr:rowOff>137930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1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87015</xdr:rowOff>
    </xdr:from>
    <xdr:to>
      <xdr:col>45</xdr:col>
      <xdr:colOff>177800</xdr:colOff>
      <xdr:row>64</xdr:row>
      <xdr:rowOff>87130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10598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128039</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59411" y="111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128942</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83111" y="111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129057</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94111" y="111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165608</xdr:rowOff>
    </xdr:from>
    <xdr:to>
      <xdr:col>24</xdr:col>
      <xdr:colOff>114300</xdr:colOff>
      <xdr:row>83</xdr:row>
      <xdr:rowOff>95758</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144035</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83</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42753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85598</xdr:rowOff>
    </xdr:from>
    <xdr:to>
      <xdr:col>15</xdr:col>
      <xdr:colOff>101600</xdr:colOff>
      <xdr:row>84</xdr:row>
      <xdr:rowOff>15748</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136398</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43256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136398</xdr:rowOff>
    </xdr:from>
    <xdr:to>
      <xdr:col>15</xdr:col>
      <xdr:colOff>50800</xdr:colOff>
      <xdr:row>84</xdr:row>
      <xdr:rowOff>15239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4366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6875</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E00-00003D010000}"/>
            </a:ext>
          </a:extLst>
        </xdr:cNvPr>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E00-00003F010000}"/>
            </a:ext>
          </a:extLst>
        </xdr:cNvPr>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E00-000041010000}"/>
            </a:ext>
          </a:extLst>
        </xdr:cNvPr>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E00-00004C010000}"/>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62281</xdr:rowOff>
    </xdr:from>
    <xdr:to>
      <xdr:col>50</xdr:col>
      <xdr:colOff>165100</xdr:colOff>
      <xdr:row>85</xdr:row>
      <xdr:rowOff>163881</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9588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113081</xdr:rowOff>
    </xdr:from>
    <xdr:to>
      <xdr:col>55</xdr:col>
      <xdr:colOff>0</xdr:colOff>
      <xdr:row>85</xdr:row>
      <xdr:rowOff>113537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9639300" y="1468633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8699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113081</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8750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62281</xdr:rowOff>
    </xdr:from>
    <xdr:to>
      <xdr:col>41</xdr:col>
      <xdr:colOff>101600</xdr:colOff>
      <xdr:row>85</xdr:row>
      <xdr:rowOff>163881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7810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113081</xdr:rowOff>
    </xdr:from>
    <xdr:to>
      <xdr:col>45</xdr:col>
      <xdr:colOff>177800</xdr:colOff>
      <xdr:row>85</xdr:row>
      <xdr:rowOff>113081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7861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a:extLst>
            <a:ext uri="{FF2B5EF4-FFF2-40B4-BE49-F238E27FC236}">
              <a16:creationId xmlns:a16="http://schemas.microsoft.com/office/drawing/2014/main" id="{00000000-0008-0000-0E00-000053010000}"/>
            </a:ext>
          </a:extLst>
        </xdr:cNvPr>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a:extLst>
            <a:ext uri="{FF2B5EF4-FFF2-40B4-BE49-F238E27FC236}">
              <a16:creationId xmlns:a16="http://schemas.microsoft.com/office/drawing/2014/main" id="{00000000-0008-0000-0E00-000054010000}"/>
            </a:ext>
          </a:extLst>
        </xdr:cNvPr>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a:extLst>
            <a:ext uri="{FF2B5EF4-FFF2-40B4-BE49-F238E27FC236}">
              <a16:creationId xmlns:a16="http://schemas.microsoft.com/office/drawing/2014/main" id="{00000000-0008-0000-0E00-000055010000}"/>
            </a:ext>
          </a:extLst>
        </xdr:cNvPr>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155008</xdr:rowOff>
    </xdr:from>
    <xdr:ext cx="469744" cy="259045"/>
    <xdr:sp macro="" textlink="">
      <xdr:nvSpPr>
        <xdr:cNvPr id="342" name="n_1mainValue【公営住宅】&#10;一人当たり面積">
          <a:extLst>
            <a:ext uri="{FF2B5EF4-FFF2-40B4-BE49-F238E27FC236}">
              <a16:creationId xmlns:a16="http://schemas.microsoft.com/office/drawing/2014/main" id="{00000000-0008-0000-0E00-000056010000}"/>
            </a:ext>
          </a:extLst>
        </xdr:cNvPr>
        <xdr:cNvSpPr txBox="1"/>
      </xdr:nvSpPr>
      <xdr:spPr>
        <a:xfrm>
          <a:off x="93917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43" name="n_2mainValue【公営住宅】&#10;一人当たり面積">
          <a:extLst>
            <a:ext uri="{FF2B5EF4-FFF2-40B4-BE49-F238E27FC236}">
              <a16:creationId xmlns:a16="http://schemas.microsoft.com/office/drawing/2014/main" id="{00000000-0008-0000-0E00-000057010000}"/>
            </a:ext>
          </a:extLst>
        </xdr:cNvPr>
        <xdr:cNvSpPr txBox="1"/>
      </xdr:nvSpPr>
      <xdr:spPr>
        <a:xfrm>
          <a:off x="8515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155008</xdr:rowOff>
    </xdr:from>
    <xdr:ext cx="469744" cy="259045"/>
    <xdr:sp macro="" textlink="">
      <xdr:nvSpPr>
        <xdr:cNvPr id="344" name="n_3mainValue【公営住宅】&#10;一人当たり面積">
          <a:extLst>
            <a:ext uri="{FF2B5EF4-FFF2-40B4-BE49-F238E27FC236}">
              <a16:creationId xmlns:a16="http://schemas.microsoft.com/office/drawing/2014/main" id="{00000000-0008-0000-0E00-000058010000}"/>
            </a:ext>
          </a:extLst>
        </xdr:cNvPr>
        <xdr:cNvSpPr txBox="1"/>
      </xdr:nvSpPr>
      <xdr:spPr>
        <a:xfrm>
          <a:off x="7626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00000000-0008-0000-0E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00000000-0008-0000-0E00-000082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88" name="【認定こども園・幼稚園・保育所】&#10;有形固定資産減価償却率最大値テキスト">
          <a:extLst>
            <a:ext uri="{FF2B5EF4-FFF2-40B4-BE49-F238E27FC236}">
              <a16:creationId xmlns:a16="http://schemas.microsoft.com/office/drawing/2014/main" id="{00000000-0008-0000-0E00-000084010000}"/>
            </a:ext>
          </a:extLst>
        </xdr:cNvPr>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00000000-0008-0000-0E00-000086010000}"/>
            </a:ext>
          </a:extLst>
        </xdr:cNvPr>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00000000-0008-0000-0E00-000091010000}"/>
            </a:ext>
          </a:extLst>
        </xdr:cNvPr>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49530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5481300" y="68218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39</xdr:row>
      <xdr:rowOff>163830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4592300" y="6821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163830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3703300" y="67494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0000000-0008-0000-0E00-0000B6010000}"/>
            </a:ext>
          </a:extLst>
        </xdr:cNvPr>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00000000-0008-0000-0E00-0000B8010000}"/>
            </a:ext>
          </a:extLst>
        </xdr:cNvPr>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00000000-0008-0000-0E00-0000BA010000}"/>
            </a:ext>
          </a:extLst>
        </xdr:cNvPr>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00000000-0008-0000-0E00-0000C5010000}"/>
            </a:ext>
          </a:extLst>
        </xdr:cNvPr>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1323300" y="646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44450</xdr:rowOff>
    </xdr:from>
    <xdr:to>
      <xdr:col>107</xdr:col>
      <xdr:colOff>101600</xdr:colOff>
      <xdr:row>37</xdr:row>
      <xdr:rowOff>146050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038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95250</xdr:rowOff>
    </xdr:from>
    <xdr:to>
      <xdr:col>111</xdr:col>
      <xdr:colOff>177800</xdr:colOff>
      <xdr:row>37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04343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21590</xdr:rowOff>
    </xdr:from>
    <xdr:to>
      <xdr:col>102</xdr:col>
      <xdr:colOff>165100</xdr:colOff>
      <xdr:row>37</xdr:row>
      <xdr:rowOff>123190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9494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72390</xdr:rowOff>
    </xdr:from>
    <xdr:to>
      <xdr:col>107</xdr:col>
      <xdr:colOff>50800</xdr:colOff>
      <xdr:row>37</xdr:row>
      <xdr:rowOff>95250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9545300" y="6416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139717</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00000000-0008-0000-0E00-0000E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00000000-0008-0000-0E00-0000ED010000}"/>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00000000-0008-0000-0E00-0000EF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00000000-0008-0000-0E00-0000F1010000}"/>
            </a:ext>
          </a:extLst>
        </xdr:cNvPr>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00000000-0008-0000-0E00-0000FC010000}"/>
            </a:ext>
          </a:extLst>
        </xdr:cNvPr>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88174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5481300" y="996696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133894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4592300" y="100322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138612</xdr:rowOff>
    </xdr:from>
    <xdr:to>
      <xdr:col>72</xdr:col>
      <xdr:colOff>38100</xdr:colOff>
      <xdr:row>59</xdr:row>
      <xdr:rowOff>68762</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3652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133894</xdr:rowOff>
    </xdr:from>
    <xdr:to>
      <xdr:col>76</xdr:col>
      <xdr:colOff>114300</xdr:colOff>
      <xdr:row>59</xdr:row>
      <xdr:rowOff>17962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3703300" y="100779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15" name="n_1aveValue【学校施設】&#10;有形固定資産減価償却率">
          <a:extLst>
            <a:ext uri="{FF2B5EF4-FFF2-40B4-BE49-F238E27FC236}">
              <a16:creationId xmlns:a16="http://schemas.microsoft.com/office/drawing/2014/main" id="{00000000-0008-0000-0E00-000003020000}"/>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16" name="n_2aveValue【学校施設】&#10;有形固定資産減価償却率">
          <a:extLst>
            <a:ext uri="{FF2B5EF4-FFF2-40B4-BE49-F238E27FC236}">
              <a16:creationId xmlns:a16="http://schemas.microsoft.com/office/drawing/2014/main" id="{00000000-0008-0000-0E00-000004020000}"/>
            </a:ext>
          </a:extLst>
        </xdr:cNvPr>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17" name="n_3aveValue【学校施設】&#10;有形固定資産減価償却率">
          <a:extLst>
            <a:ext uri="{FF2B5EF4-FFF2-40B4-BE49-F238E27FC236}">
              <a16:creationId xmlns:a16="http://schemas.microsoft.com/office/drawing/2014/main" id="{00000000-0008-0000-0E00-00000502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518" name="n_1mainValue【学校施設】&#10;有形固定資産減価償却率">
          <a:extLst>
            <a:ext uri="{FF2B5EF4-FFF2-40B4-BE49-F238E27FC236}">
              <a16:creationId xmlns:a16="http://schemas.microsoft.com/office/drawing/2014/main" id="{00000000-0008-0000-0E00-000006020000}"/>
            </a:ext>
          </a:extLst>
        </xdr:cNvPr>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519" name="n_2mainValue【学校施設】&#10;有形固定資産減価償却率">
          <a:extLst>
            <a:ext uri="{FF2B5EF4-FFF2-40B4-BE49-F238E27FC236}">
              <a16:creationId xmlns:a16="http://schemas.microsoft.com/office/drawing/2014/main" id="{00000000-0008-0000-0E00-000007020000}"/>
            </a:ext>
          </a:extLst>
        </xdr:cNvPr>
        <xdr:cNvSpPr txBox="1"/>
      </xdr:nvSpPr>
      <xdr:spPr>
        <a:xfrm>
          <a:off x="14389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59889</xdr:rowOff>
    </xdr:from>
    <xdr:ext cx="405111" cy="259045"/>
    <xdr:sp macro="" textlink="">
      <xdr:nvSpPr>
        <xdr:cNvPr id="520" name="n_3mainValue【学校施設】&#10;有形固定資産減価償却率">
          <a:extLst>
            <a:ext uri="{FF2B5EF4-FFF2-40B4-BE49-F238E27FC236}">
              <a16:creationId xmlns:a16="http://schemas.microsoft.com/office/drawing/2014/main" id="{00000000-0008-0000-0E00-000008020000}"/>
            </a:ext>
          </a:extLst>
        </xdr:cNvPr>
        <xdr:cNvSpPr txBox="1"/>
      </xdr:nvSpPr>
      <xdr:spPr>
        <a:xfrm>
          <a:off x="13500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E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E00-000020020000}"/>
            </a:ext>
          </a:extLst>
        </xdr:cNvPr>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46" name="【学校施設】&#10;一人当たり面積最大値テキスト">
          <a:extLst>
            <a:ext uri="{FF2B5EF4-FFF2-40B4-BE49-F238E27FC236}">
              <a16:creationId xmlns:a16="http://schemas.microsoft.com/office/drawing/2014/main" id="{00000000-0008-0000-0E00-000022020000}"/>
            </a:ext>
          </a:extLst>
        </xdr:cNvPr>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E00-000024020000}"/>
            </a:ext>
          </a:extLst>
        </xdr:cNvPr>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62585</xdr:rowOff>
    </xdr:from>
    <xdr:to>
      <xdr:col>116</xdr:col>
      <xdr:colOff>114300</xdr:colOff>
      <xdr:row>62</xdr:row>
      <xdr:rowOff>164185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21107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41012</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E00-00002F020000}"/>
            </a:ext>
          </a:extLst>
        </xdr:cNvPr>
        <xdr:cNvSpPr txBox="1"/>
      </xdr:nvSpPr>
      <xdr:spPr>
        <a:xfrm>
          <a:off x="22199600" y="106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105563</xdr:rowOff>
    </xdr:from>
    <xdr:to>
      <xdr:col>112</xdr:col>
      <xdr:colOff>38100</xdr:colOff>
      <xdr:row>63</xdr:row>
      <xdr:rowOff>35713</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1272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113385</xdr:rowOff>
    </xdr:from>
    <xdr:to>
      <xdr:col>116</xdr:col>
      <xdr:colOff>63500</xdr:colOff>
      <xdr:row>62</xdr:row>
      <xdr:rowOff>156363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1323300" y="10743285"/>
          <a:ext cx="8382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70815</xdr:rowOff>
    </xdr:from>
    <xdr:to>
      <xdr:col>107</xdr:col>
      <xdr:colOff>101600</xdr:colOff>
      <xdr:row>63</xdr:row>
      <xdr:rowOff>965</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0383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121615</xdr:rowOff>
    </xdr:from>
    <xdr:to>
      <xdr:col>111</xdr:col>
      <xdr:colOff>177800</xdr:colOff>
      <xdr:row>62</xdr:row>
      <xdr:rowOff>156363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0434300" y="1075151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67158</xdr:rowOff>
    </xdr:from>
    <xdr:to>
      <xdr:col>102</xdr:col>
      <xdr:colOff>165100</xdr:colOff>
      <xdr:row>62</xdr:row>
      <xdr:rowOff>168758</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9494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117958</xdr:rowOff>
    </xdr:from>
    <xdr:to>
      <xdr:col>107</xdr:col>
      <xdr:colOff>50800</xdr:colOff>
      <xdr:row>62</xdr:row>
      <xdr:rowOff>121615</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9545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566" name="n_1aveValue【学校施設】&#10;一人当たり面積">
          <a:extLst>
            <a:ext uri="{FF2B5EF4-FFF2-40B4-BE49-F238E27FC236}">
              <a16:creationId xmlns:a16="http://schemas.microsoft.com/office/drawing/2014/main" id="{00000000-0008-0000-0E00-000036020000}"/>
            </a:ext>
          </a:extLst>
        </xdr:cNvPr>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567" name="n_2aveValue【学校施設】&#10;一人当たり面積">
          <a:extLst>
            <a:ext uri="{FF2B5EF4-FFF2-40B4-BE49-F238E27FC236}">
              <a16:creationId xmlns:a16="http://schemas.microsoft.com/office/drawing/2014/main" id="{00000000-0008-0000-0E00-000037020000}"/>
            </a:ext>
          </a:extLst>
        </xdr:cNvPr>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68" name="n_3aveValue【学校施設】&#10;一人当たり面積">
          <a:extLst>
            <a:ext uri="{FF2B5EF4-FFF2-40B4-BE49-F238E27FC236}">
              <a16:creationId xmlns:a16="http://schemas.microsoft.com/office/drawing/2014/main" id="{00000000-0008-0000-0E00-000038020000}"/>
            </a:ext>
          </a:extLst>
        </xdr:cNvPr>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26840</xdr:rowOff>
    </xdr:from>
    <xdr:ext cx="469744" cy="259045"/>
    <xdr:sp macro="" textlink="">
      <xdr:nvSpPr>
        <xdr:cNvPr id="569" name="n_1mainValue【学校施設】&#10;一人当たり面積">
          <a:extLst>
            <a:ext uri="{FF2B5EF4-FFF2-40B4-BE49-F238E27FC236}">
              <a16:creationId xmlns:a16="http://schemas.microsoft.com/office/drawing/2014/main" id="{00000000-0008-0000-0E00-000039020000}"/>
            </a:ext>
          </a:extLst>
        </xdr:cNvPr>
        <xdr:cNvSpPr txBox="1"/>
      </xdr:nvSpPr>
      <xdr:spPr>
        <a:xfrm>
          <a:off x="210757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163542</xdr:rowOff>
    </xdr:from>
    <xdr:ext cx="469744" cy="259045"/>
    <xdr:sp macro="" textlink="">
      <xdr:nvSpPr>
        <xdr:cNvPr id="570" name="n_2mainValue【学校施設】&#10;一人当たり面積">
          <a:extLst>
            <a:ext uri="{FF2B5EF4-FFF2-40B4-BE49-F238E27FC236}">
              <a16:creationId xmlns:a16="http://schemas.microsoft.com/office/drawing/2014/main" id="{00000000-0008-0000-0E00-00003A020000}"/>
            </a:ext>
          </a:extLst>
        </xdr:cNvPr>
        <xdr:cNvSpPr txBox="1"/>
      </xdr:nvSpPr>
      <xdr:spPr>
        <a:xfrm>
          <a:off x="201994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159885</xdr:rowOff>
    </xdr:from>
    <xdr:ext cx="469744" cy="259045"/>
    <xdr:sp macro="" textlink="">
      <xdr:nvSpPr>
        <xdr:cNvPr id="571" name="n_3mainValue【学校施設】&#10;一人当たり面積">
          <a:extLst>
            <a:ext uri="{FF2B5EF4-FFF2-40B4-BE49-F238E27FC236}">
              <a16:creationId xmlns:a16="http://schemas.microsoft.com/office/drawing/2014/main" id="{00000000-0008-0000-0E00-00003B020000}"/>
            </a:ext>
          </a:extLst>
        </xdr:cNvPr>
        <xdr:cNvSpPr txBox="1"/>
      </xdr:nvSpPr>
      <xdr:spPr>
        <a:xfrm>
          <a:off x="19310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00000000-0008-0000-0E00-00006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156211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6318864" y="1714500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160038</xdr:rowOff>
    </xdr:from>
    <xdr:ext cx="405111" cy="259045"/>
    <xdr:sp macro="" textlink="">
      <xdr:nvSpPr>
        <xdr:cNvPr id="613" name="【公民館】&#10;有形固定資産減価償却率最小値テキスト">
          <a:extLst>
            <a:ext uri="{FF2B5EF4-FFF2-40B4-BE49-F238E27FC236}">
              <a16:creationId xmlns:a16="http://schemas.microsoft.com/office/drawing/2014/main" id="{00000000-0008-0000-0E00-000065020000}"/>
            </a:ext>
          </a:extLst>
        </xdr:cNvPr>
        <xdr:cNvSpPr txBox="1"/>
      </xdr:nvSpPr>
      <xdr:spPr>
        <a:xfrm>
          <a:off x="16357600"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156211</xdr:rowOff>
    </xdr:from>
    <xdr:to>
      <xdr:col>86</xdr:col>
      <xdr:colOff>25400</xdr:colOff>
      <xdr:row>106</xdr:row>
      <xdr:rowOff>156211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832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5" name="【公民館】&#10;有形固定資産減価償却率最大値テキスト">
          <a:extLst>
            <a:ext uri="{FF2B5EF4-FFF2-40B4-BE49-F238E27FC236}">
              <a16:creationId xmlns:a16="http://schemas.microsoft.com/office/drawing/2014/main" id="{00000000-0008-0000-0E00-000067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617" name="【公民館】&#10;有形固定資産減価償却率平均値テキスト">
          <a:extLst>
            <a:ext uri="{FF2B5EF4-FFF2-40B4-BE49-F238E27FC236}">
              <a16:creationId xmlns:a16="http://schemas.microsoft.com/office/drawing/2014/main" id="{00000000-0008-0000-0E00-000069020000}"/>
            </a:ext>
          </a:extLst>
        </xdr:cNvPr>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88264</xdr:rowOff>
    </xdr:from>
    <xdr:to>
      <xdr:col>81</xdr:col>
      <xdr:colOff>101600</xdr:colOff>
      <xdr:row>105</xdr:row>
      <xdr:rowOff>18414</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5430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114936</xdr:rowOff>
    </xdr:from>
    <xdr:to>
      <xdr:col>76</xdr:col>
      <xdr:colOff>165100</xdr:colOff>
      <xdr:row>105</xdr:row>
      <xdr:rowOff>45086</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4541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20338</xdr:rowOff>
    </xdr:from>
    <xdr:ext cx="405111" cy="259045"/>
    <xdr:sp macro="" textlink="">
      <xdr:nvSpPr>
        <xdr:cNvPr id="628" name="【公民館】&#10;有形固定資産減価償却率該当値テキスト">
          <a:extLst>
            <a:ext uri="{FF2B5EF4-FFF2-40B4-BE49-F238E27FC236}">
              <a16:creationId xmlns:a16="http://schemas.microsoft.com/office/drawing/2014/main" id="{00000000-0008-0000-0E00-000074020000}"/>
            </a:ext>
          </a:extLst>
        </xdr:cNvPr>
        <xdr:cNvSpPr txBox="1"/>
      </xdr:nvSpPr>
      <xdr:spPr>
        <a:xfrm>
          <a:off x="16357600" y="181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143511</xdr:rowOff>
    </xdr:from>
    <xdr:to>
      <xdr:col>81</xdr:col>
      <xdr:colOff>101600</xdr:colOff>
      <xdr:row>107</xdr:row>
      <xdr:rowOff>73661</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5430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22861</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5481300" y="18329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22861</xdr:rowOff>
    </xdr:from>
    <xdr:to>
      <xdr:col>81</xdr:col>
      <xdr:colOff>50800</xdr:colOff>
      <xdr:row>107</xdr:row>
      <xdr:rowOff>47625</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4592300" y="18368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33020</xdr:rowOff>
    </xdr:from>
    <xdr:to>
      <xdr:col>72</xdr:col>
      <xdr:colOff>38100</xdr:colOff>
      <xdr:row>107</xdr:row>
      <xdr:rowOff>134620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365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47625</xdr:rowOff>
    </xdr:from>
    <xdr:to>
      <xdr:col>76</xdr:col>
      <xdr:colOff>114300</xdr:colOff>
      <xdr:row>107</xdr:row>
      <xdr:rowOff>83820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3703300" y="18392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34941</xdr:rowOff>
    </xdr:from>
    <xdr:ext cx="405111" cy="259045"/>
    <xdr:sp macro="" textlink="">
      <xdr:nvSpPr>
        <xdr:cNvPr id="635" name="n_1aveValue【公民館】&#10;有形固定資産減価償却率">
          <a:extLst>
            <a:ext uri="{FF2B5EF4-FFF2-40B4-BE49-F238E27FC236}">
              <a16:creationId xmlns:a16="http://schemas.microsoft.com/office/drawing/2014/main" id="{00000000-0008-0000-0E00-00007B020000}"/>
            </a:ext>
          </a:extLst>
        </xdr:cNvPr>
        <xdr:cNvSpPr txBox="1"/>
      </xdr:nvSpPr>
      <xdr:spPr>
        <a:xfrm>
          <a:off x="152660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61613</xdr:rowOff>
    </xdr:from>
    <xdr:ext cx="405111" cy="259045"/>
    <xdr:sp macro="" textlink="">
      <xdr:nvSpPr>
        <xdr:cNvPr id="636" name="n_2aveValue【公民館】&#10;有形固定資産減価償却率">
          <a:extLst>
            <a:ext uri="{FF2B5EF4-FFF2-40B4-BE49-F238E27FC236}">
              <a16:creationId xmlns:a16="http://schemas.microsoft.com/office/drawing/2014/main" id="{00000000-0008-0000-0E00-00007C020000}"/>
            </a:ext>
          </a:extLst>
        </xdr:cNvPr>
        <xdr:cNvSpPr txBox="1"/>
      </xdr:nvSpPr>
      <xdr:spPr>
        <a:xfrm>
          <a:off x="14389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637" name="n_3aveValue【公民館】&#10;有形固定資産減価償却率">
          <a:extLst>
            <a:ext uri="{FF2B5EF4-FFF2-40B4-BE49-F238E27FC236}">
              <a16:creationId xmlns:a16="http://schemas.microsoft.com/office/drawing/2014/main" id="{00000000-0008-0000-0E00-00007D020000}"/>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64788</xdr:rowOff>
    </xdr:from>
    <xdr:ext cx="405111" cy="259045"/>
    <xdr:sp macro="" textlink="">
      <xdr:nvSpPr>
        <xdr:cNvPr id="638" name="n_1mainValue【公民館】&#10;有形固定資産減価償却率">
          <a:extLst>
            <a:ext uri="{FF2B5EF4-FFF2-40B4-BE49-F238E27FC236}">
              <a16:creationId xmlns:a16="http://schemas.microsoft.com/office/drawing/2014/main" id="{00000000-0008-0000-0E00-00007E020000}"/>
            </a:ext>
          </a:extLst>
        </xdr:cNvPr>
        <xdr:cNvSpPr txBox="1"/>
      </xdr:nvSpPr>
      <xdr:spPr>
        <a:xfrm>
          <a:off x="152660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639" name="n_2mainValue【公民館】&#10;有形固定資産減価償却率">
          <a:extLst>
            <a:ext uri="{FF2B5EF4-FFF2-40B4-BE49-F238E27FC236}">
              <a16:creationId xmlns:a16="http://schemas.microsoft.com/office/drawing/2014/main" id="{00000000-0008-0000-0E00-00007F020000}"/>
            </a:ext>
          </a:extLst>
        </xdr:cNvPr>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125747</xdr:rowOff>
    </xdr:from>
    <xdr:ext cx="405111" cy="259045"/>
    <xdr:sp macro="" textlink="">
      <xdr:nvSpPr>
        <xdr:cNvPr id="640" name="n_3mainValue【公民館】&#10;有形固定資産減価償却率">
          <a:extLst>
            <a:ext uri="{FF2B5EF4-FFF2-40B4-BE49-F238E27FC236}">
              <a16:creationId xmlns:a16="http://schemas.microsoft.com/office/drawing/2014/main" id="{00000000-0008-0000-0E00-000080020000}"/>
            </a:ext>
          </a:extLst>
        </xdr:cNvPr>
        <xdr:cNvSpPr txBox="1"/>
      </xdr:nvSpPr>
      <xdr:spPr>
        <a:xfrm>
          <a:off x="13500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167132</xdr:rowOff>
    </xdr:from>
    <xdr:to>
      <xdr:col>116</xdr:col>
      <xdr:colOff>114300</xdr:colOff>
      <xdr:row>103</xdr:row>
      <xdr:rowOff>97282</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18559</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750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254</xdr:rowOff>
    </xdr:from>
    <xdr:to>
      <xdr:col>112</xdr:col>
      <xdr:colOff>38100</xdr:colOff>
      <xdr:row>103</xdr:row>
      <xdr:rowOff>101854</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46482</xdr:rowOff>
    </xdr:from>
    <xdr:to>
      <xdr:col>116</xdr:col>
      <xdr:colOff>63500</xdr:colOff>
      <xdr:row>103</xdr:row>
      <xdr:rowOff>51054</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1323300" y="177058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153415</xdr:rowOff>
    </xdr:from>
    <xdr:to>
      <xdr:col>107</xdr:col>
      <xdr:colOff>101600</xdr:colOff>
      <xdr:row>103</xdr:row>
      <xdr:rowOff>83565</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32765</xdr:rowOff>
    </xdr:from>
    <xdr:to>
      <xdr:col>111</xdr:col>
      <xdr:colOff>177800</xdr:colOff>
      <xdr:row>103</xdr:row>
      <xdr:rowOff>51054</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0434300" y="176921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157987</xdr:rowOff>
    </xdr:from>
    <xdr:to>
      <xdr:col>102</xdr:col>
      <xdr:colOff>165100</xdr:colOff>
      <xdr:row>103</xdr:row>
      <xdr:rowOff>88137</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32765</xdr:rowOff>
    </xdr:from>
    <xdr:to>
      <xdr:col>107</xdr:col>
      <xdr:colOff>50800</xdr:colOff>
      <xdr:row>103</xdr:row>
      <xdr:rowOff>37337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19545300" y="1769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118381</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100092</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104664</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類型別の有形固定資産減価償却率について、道路（</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64.8</a:t>
          </a:r>
          <a:r>
            <a:rPr kumimoji="1" lang="ja-JP" altLang="en-US" sz="1300">
              <a:latin typeface="ＭＳ Ｐゴシック" panose="020B0600070205080204" pitchFamily="50" charset="-128"/>
              <a:ea typeface="ＭＳ Ｐゴシック" panose="020B0600070205080204" pitchFamily="50" charset="-128"/>
            </a:rPr>
            <a:t>％）は有形固定資産減価償却率が高い水準にあり、類似団体内平均値も上回っている状況であるため、老朽化対策の必要性が高い施設であると考えられる。</a:t>
          </a:r>
        </a:p>
        <a:p>
          <a:r>
            <a:rPr kumimoji="1" lang="ja-JP" altLang="en-US" sz="1300">
              <a:latin typeface="ＭＳ Ｐゴシック" panose="020B0600070205080204" pitchFamily="50" charset="-128"/>
              <a:ea typeface="ＭＳ Ｐゴシック" panose="020B0600070205080204" pitchFamily="50" charset="-128"/>
            </a:rPr>
            <a:t>また、公民館については、経年比較において比率は上昇しているが、類似団体内平均値を大きく下回っている。これは、当市の公民館施設が比較的新しいものと解することができるが、他団体と比べると公民館数が多いため、老朽化が進んだ公民館については、計画的な修繕や更新を行う必要がある。</a:t>
          </a:r>
        </a:p>
        <a:p>
          <a:r>
            <a:rPr kumimoji="1" lang="ja-JP" altLang="en-US" sz="1300">
              <a:latin typeface="ＭＳ Ｐゴシック" panose="020B0600070205080204" pitchFamily="50" charset="-128"/>
              <a:ea typeface="ＭＳ Ｐゴシック" panose="020B0600070205080204" pitchFamily="50" charset="-128"/>
            </a:rPr>
            <a:t>　その他に、認定こども園・幼稚園・保育所各施設については、前年度に比べ、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ポイント下回っている。これは、新たに学童保育室の建設等を行ったことに伴う有形固定資産額増加が要因である。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今後、当市の人口は減少していく中で、更新や統廃合の対応を考慮しながら適正配置を進めたい。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32258</xdr:rowOff>
    </xdr:from>
    <xdr:to>
      <xdr:col>20</xdr:col>
      <xdr:colOff>38100</xdr:colOff>
      <xdr:row>37</xdr:row>
      <xdr:rowOff>133858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83058</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37413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84836</xdr:rowOff>
    </xdr:from>
    <xdr:to>
      <xdr:col>15</xdr:col>
      <xdr:colOff>101600</xdr:colOff>
      <xdr:row>38</xdr:row>
      <xdr:rowOff>14986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83058</xdr:rowOff>
    </xdr:from>
    <xdr:to>
      <xdr:col>19</xdr:col>
      <xdr:colOff>177800</xdr:colOff>
      <xdr:row>37</xdr:row>
      <xdr:rowOff>135636</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4267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137414</xdr:rowOff>
    </xdr:from>
    <xdr:to>
      <xdr:col>10</xdr:col>
      <xdr:colOff>165100</xdr:colOff>
      <xdr:row>38</xdr:row>
      <xdr:rowOff>67564</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96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135636</xdr:rowOff>
    </xdr:from>
    <xdr:to>
      <xdr:col>15</xdr:col>
      <xdr:colOff>50800</xdr:colOff>
      <xdr:row>38</xdr:row>
      <xdr:rowOff>16764</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019300" y="647928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150385</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31513</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126292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164193</xdr:rowOff>
    </xdr:from>
    <xdr:to>
      <xdr:col>50</xdr:col>
      <xdr:colOff>165100</xdr:colOff>
      <xdr:row>42</xdr:row>
      <xdr:rowOff>94343</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43543</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7228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43543</xdr:rowOff>
    </xdr:from>
    <xdr:to>
      <xdr:col>50</xdr:col>
      <xdr:colOff>114300</xdr:colOff>
      <xdr:row>42</xdr:row>
      <xdr:rowOff>43543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43543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85470</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00000000-0008-0000-0F00-0000A2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F00-0000A4000000}"/>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F00-0000A6000000}"/>
            </a:ext>
          </a:extLst>
        </xdr:cNvPr>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158767</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57</xdr:row>
      <xdr:rowOff>64770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3797300" y="97878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163195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64770</xdr:rowOff>
    </xdr:from>
    <xdr:to>
      <xdr:col>19</xdr:col>
      <xdr:colOff>177800</xdr:colOff>
      <xdr:row>57</xdr:row>
      <xdr:rowOff>112395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908300" y="98374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103505</xdr:rowOff>
    </xdr:from>
    <xdr:to>
      <xdr:col>10</xdr:col>
      <xdr:colOff>165100</xdr:colOff>
      <xdr:row>58</xdr:row>
      <xdr:rowOff>33655</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196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57</xdr:row>
      <xdr:rowOff>154305</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019300" y="988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28592</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132097</xdr:rowOff>
    </xdr:from>
    <xdr:ext cx="405111" cy="259045"/>
    <xdr:sp macro="" textlink="">
      <xdr:nvSpPr>
        <xdr:cNvPr id="187" name="n_1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88" name="n_2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50182</xdr:rowOff>
    </xdr:from>
    <xdr:ext cx="405111" cy="259045"/>
    <xdr:sp macro="" textlink="">
      <xdr:nvSpPr>
        <xdr:cNvPr id="189" name="n_3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112078</xdr:rowOff>
    </xdr:from>
    <xdr:to>
      <xdr:col>55</xdr:col>
      <xdr:colOff>50800</xdr:colOff>
      <xdr:row>62</xdr:row>
      <xdr:rowOff>42228</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90505</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5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114935</xdr:rowOff>
    </xdr:from>
    <xdr:to>
      <xdr:col>50</xdr:col>
      <xdr:colOff>165100</xdr:colOff>
      <xdr:row>62</xdr:row>
      <xdr:rowOff>45085</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162878</xdr:rowOff>
    </xdr:from>
    <xdr:to>
      <xdr:col>55</xdr:col>
      <xdr:colOff>0</xdr:colOff>
      <xdr:row>61</xdr:row>
      <xdr:rowOff>165735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62132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114935</xdr:rowOff>
    </xdr:from>
    <xdr:to>
      <xdr:col>46</xdr:col>
      <xdr:colOff>38100</xdr:colOff>
      <xdr:row>62</xdr:row>
      <xdr:rowOff>45085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165735</xdr:rowOff>
    </xdr:from>
    <xdr:to>
      <xdr:col>50</xdr:col>
      <xdr:colOff>114300</xdr:colOff>
      <xdr:row>61</xdr:row>
      <xdr:rowOff>165735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8750300" y="1062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165735</xdr:rowOff>
    </xdr:from>
    <xdr:to>
      <xdr:col>45</xdr:col>
      <xdr:colOff>177800</xdr:colOff>
      <xdr:row>62</xdr:row>
      <xdr:rowOff>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062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36212</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F00-0000F3000000}"/>
            </a:ext>
          </a:extLst>
        </xdr:cNvPr>
        <xdr:cNvSpPr txBox="1"/>
      </xdr:nvSpPr>
      <xdr:spPr>
        <a:xfrm>
          <a:off x="93917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36212</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F00-0000F4000000}"/>
            </a:ext>
          </a:extLst>
        </xdr:cNvPr>
        <xdr:cNvSpPr txBox="1"/>
      </xdr:nvSpPr>
      <xdr:spPr>
        <a:xfrm>
          <a:off x="8515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245" name="n_3mainValue【体育館・プール】&#10;一人当たり面積">
          <a:extLst>
            <a:ext uri="{FF2B5EF4-FFF2-40B4-BE49-F238E27FC236}">
              <a16:creationId xmlns:a16="http://schemas.microsoft.com/office/drawing/2014/main" id="{00000000-0008-0000-0F00-0000F5000000}"/>
            </a:ext>
          </a:extLst>
        </xdr:cNvPr>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151147</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F00-00001E010000}"/>
            </a:ext>
          </a:extLst>
        </xdr:cNvPr>
        <xdr:cNvSpPr txBox="1"/>
      </xdr:nvSpPr>
      <xdr:spPr>
        <a:xfrm>
          <a:off x="4673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7620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3797300" y="1423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26670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908300" y="14230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64770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2019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F00-000026010000}"/>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F00-00002701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67327</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132097</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00000000-0008-0000-0F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a:extLst>
            <a:ext uri="{FF2B5EF4-FFF2-40B4-BE49-F238E27FC236}">
              <a16:creationId xmlns:a16="http://schemas.microsoft.com/office/drawing/2014/main" id="{00000000-0008-0000-0F00-000041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a:extLst>
            <a:ext uri="{FF2B5EF4-FFF2-40B4-BE49-F238E27FC236}">
              <a16:creationId xmlns:a16="http://schemas.microsoft.com/office/drawing/2014/main" id="{00000000-0008-0000-0F00-000043010000}"/>
            </a:ext>
          </a:extLst>
        </xdr:cNvPr>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5" name="【福祉施設】&#10;一人当たり面積平均値テキスト">
          <a:extLst>
            <a:ext uri="{FF2B5EF4-FFF2-40B4-BE49-F238E27FC236}">
              <a16:creationId xmlns:a16="http://schemas.microsoft.com/office/drawing/2014/main" id="{00000000-0008-0000-0F00-000045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161037</xdr:rowOff>
    </xdr:from>
    <xdr:to>
      <xdr:col>55</xdr:col>
      <xdr:colOff>50800</xdr:colOff>
      <xdr:row>85</xdr:row>
      <xdr:rowOff>91187</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0426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139464</xdr:rowOff>
    </xdr:from>
    <xdr:ext cx="469744" cy="259045"/>
    <xdr:sp macro="" textlink="">
      <xdr:nvSpPr>
        <xdr:cNvPr id="336" name="【福祉施設】&#10;一人当たり面積該当値テキスト">
          <a:extLst>
            <a:ext uri="{FF2B5EF4-FFF2-40B4-BE49-F238E27FC236}">
              <a16:creationId xmlns:a16="http://schemas.microsoft.com/office/drawing/2014/main" id="{00000000-0008-0000-0F00-000050010000}"/>
            </a:ext>
          </a:extLst>
        </xdr:cNvPr>
        <xdr:cNvSpPr txBox="1"/>
      </xdr:nvSpPr>
      <xdr:spPr>
        <a:xfrm>
          <a:off x="10515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40387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9639300" y="14604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31242</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8750300" y="1458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8382</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861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43" name="n_1aveValue【福祉施設】&#10;一人当たり面積">
          <a:extLst>
            <a:ext uri="{FF2B5EF4-FFF2-40B4-BE49-F238E27FC236}">
              <a16:creationId xmlns:a16="http://schemas.microsoft.com/office/drawing/2014/main" id="{00000000-0008-0000-0F00-000057010000}"/>
            </a:ext>
          </a:extLst>
        </xdr:cNvPr>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44" name="n_2aveValue【福祉施設】&#10;一人当たり面積">
          <a:extLst>
            <a:ext uri="{FF2B5EF4-FFF2-40B4-BE49-F238E27FC236}">
              <a16:creationId xmlns:a16="http://schemas.microsoft.com/office/drawing/2014/main" id="{00000000-0008-0000-0F00-000058010000}"/>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45" name="n_3aveValue【福祉施設】&#10;一人当たり面積">
          <a:extLst>
            <a:ext uri="{FF2B5EF4-FFF2-40B4-BE49-F238E27FC236}">
              <a16:creationId xmlns:a16="http://schemas.microsoft.com/office/drawing/2014/main" id="{00000000-0008-0000-0F00-000059010000}"/>
            </a:ext>
          </a:extLst>
        </xdr:cNvPr>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46" name="n_1mainValue【福祉施設】&#10;一人当たり面積">
          <a:extLst>
            <a:ext uri="{FF2B5EF4-FFF2-40B4-BE49-F238E27FC236}">
              <a16:creationId xmlns:a16="http://schemas.microsoft.com/office/drawing/2014/main" id="{00000000-0008-0000-0F00-00005A010000}"/>
            </a:ext>
          </a:extLst>
        </xdr:cNvPr>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47" name="n_2mainValue【福祉施設】&#10;一人当たり面積">
          <a:extLst>
            <a:ext uri="{FF2B5EF4-FFF2-40B4-BE49-F238E27FC236}">
              <a16:creationId xmlns:a16="http://schemas.microsoft.com/office/drawing/2014/main" id="{00000000-0008-0000-0F00-00005B010000}"/>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48" name="n_3mainValue【福祉施設】&#10;一人当たり面積">
          <a:extLst>
            <a:ext uri="{FF2B5EF4-FFF2-40B4-BE49-F238E27FC236}">
              <a16:creationId xmlns:a16="http://schemas.microsoft.com/office/drawing/2014/main" id="{00000000-0008-0000-0F00-00005C010000}"/>
            </a:ext>
          </a:extLst>
        </xdr:cNvPr>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157987</xdr:rowOff>
    </xdr:from>
    <xdr:to>
      <xdr:col>24</xdr:col>
      <xdr:colOff>114300</xdr:colOff>
      <xdr:row>103</xdr:row>
      <xdr:rowOff>88137</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9414</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4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32258</xdr:rowOff>
    </xdr:from>
    <xdr:to>
      <xdr:col>20</xdr:col>
      <xdr:colOff>38100</xdr:colOff>
      <xdr:row>103</xdr:row>
      <xdr:rowOff>133858</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37337</xdr:rowOff>
    </xdr:from>
    <xdr:to>
      <xdr:col>24</xdr:col>
      <xdr:colOff>63500</xdr:colOff>
      <xdr:row>103</xdr:row>
      <xdr:rowOff>83058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6966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77978</xdr:rowOff>
    </xdr:from>
    <xdr:to>
      <xdr:col>15</xdr:col>
      <xdr:colOff>101600</xdr:colOff>
      <xdr:row>104</xdr:row>
      <xdr:rowOff>8128</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83058</xdr:rowOff>
    </xdr:from>
    <xdr:to>
      <xdr:col>19</xdr:col>
      <xdr:colOff>177800</xdr:colOff>
      <xdr:row>103</xdr:row>
      <xdr:rowOff>128778</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742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123698</xdr:rowOff>
    </xdr:from>
    <xdr:to>
      <xdr:col>10</xdr:col>
      <xdr:colOff>165100</xdr:colOff>
      <xdr:row>104</xdr:row>
      <xdr:rowOff>53848</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128778</xdr:rowOff>
    </xdr:from>
    <xdr:to>
      <xdr:col>15</xdr:col>
      <xdr:colOff>50800</xdr:colOff>
      <xdr:row>104</xdr:row>
      <xdr:rowOff>3048</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7881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150385</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24655</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44975</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4" name="【市民会館】&#10;一人当たり面積最小値テキスト">
          <a:extLst>
            <a:ext uri="{FF2B5EF4-FFF2-40B4-BE49-F238E27FC236}">
              <a16:creationId xmlns:a16="http://schemas.microsoft.com/office/drawing/2014/main" id="{00000000-0008-0000-0F00-0000A8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6" name="【市民会館】&#10;一人当たり面積最大値テキスト">
          <a:extLst>
            <a:ext uri="{FF2B5EF4-FFF2-40B4-BE49-F238E27FC236}">
              <a16:creationId xmlns:a16="http://schemas.microsoft.com/office/drawing/2014/main" id="{00000000-0008-0000-0F00-0000AA010000}"/>
            </a:ext>
          </a:extLst>
        </xdr:cNvPr>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28" name="【市民会館】&#10;一人当たり面積平均値テキスト">
          <a:extLst>
            <a:ext uri="{FF2B5EF4-FFF2-40B4-BE49-F238E27FC236}">
              <a16:creationId xmlns:a16="http://schemas.microsoft.com/office/drawing/2014/main" id="{00000000-0008-0000-0F00-0000AC010000}"/>
            </a:ext>
          </a:extLst>
        </xdr:cNvPr>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0426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39" name="【市民会館】&#10;一人当たり面積該当値テキスト">
          <a:extLst>
            <a:ext uri="{FF2B5EF4-FFF2-40B4-BE49-F238E27FC236}">
              <a16:creationId xmlns:a16="http://schemas.microsoft.com/office/drawing/2014/main" id="{00000000-0008-0000-0F00-0000B7010000}"/>
            </a:ext>
          </a:extLst>
        </xdr:cNvPr>
        <xdr:cNvSpPr txBox="1"/>
      </xdr:nvSpPr>
      <xdr:spPr>
        <a:xfrm>
          <a:off x="10515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9639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99061</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8750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781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99061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7861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46" name="n_1aveValue【市民会館】&#10;一人当たり面積">
          <a:extLst>
            <a:ext uri="{FF2B5EF4-FFF2-40B4-BE49-F238E27FC236}">
              <a16:creationId xmlns:a16="http://schemas.microsoft.com/office/drawing/2014/main" id="{00000000-0008-0000-0F00-0000BE010000}"/>
            </a:ext>
          </a:extLst>
        </xdr:cNvPr>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47" name="n_2aveValue【市民会館】&#10;一人当たり面積">
          <a:extLst>
            <a:ext uri="{FF2B5EF4-FFF2-40B4-BE49-F238E27FC236}">
              <a16:creationId xmlns:a16="http://schemas.microsoft.com/office/drawing/2014/main" id="{00000000-0008-0000-0F00-0000BF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48" name="n_3aveValue【市民会館】&#10;一人当たり面積">
          <a:extLst>
            <a:ext uri="{FF2B5EF4-FFF2-40B4-BE49-F238E27FC236}">
              <a16:creationId xmlns:a16="http://schemas.microsoft.com/office/drawing/2014/main" id="{00000000-0008-0000-0F00-0000C001000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49" name="n_1mainValue【市民会館】&#10;一人当たり面積">
          <a:extLst>
            <a:ext uri="{FF2B5EF4-FFF2-40B4-BE49-F238E27FC236}">
              <a16:creationId xmlns:a16="http://schemas.microsoft.com/office/drawing/2014/main" id="{00000000-0008-0000-0F00-0000C1010000}"/>
            </a:ext>
          </a:extLst>
        </xdr:cNvPr>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50" name="n_2mainValue【市民会館】&#10;一人当たり面積">
          <a:extLst>
            <a:ext uri="{FF2B5EF4-FFF2-40B4-BE49-F238E27FC236}">
              <a16:creationId xmlns:a16="http://schemas.microsoft.com/office/drawing/2014/main" id="{00000000-0008-0000-0F00-0000C2010000}"/>
            </a:ext>
          </a:extLst>
        </xdr:cNvPr>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51" name="n_3mainValue【市民会館】&#10;一人当たり面積">
          <a:extLst>
            <a:ext uri="{FF2B5EF4-FFF2-40B4-BE49-F238E27FC236}">
              <a16:creationId xmlns:a16="http://schemas.microsoft.com/office/drawing/2014/main" id="{00000000-0008-0000-0F00-0000C3010000}"/>
            </a:ext>
          </a:extLst>
        </xdr:cNvPr>
        <xdr:cNvSpPr txBox="1"/>
      </xdr:nvSpPr>
      <xdr:spPr>
        <a:xfrm>
          <a:off x="7626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00000000-0008-0000-0F00-0000DC010000}"/>
            </a:ext>
          </a:extLst>
        </xdr:cNvPr>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F00-0000DE01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F00-0000E0010000}"/>
            </a:ext>
          </a:extLst>
        </xdr:cNvPr>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xdr:rowOff>
    </xdr:from>
    <xdr:to>
      <xdr:col>85</xdr:col>
      <xdr:colOff>177800</xdr:colOff>
      <xdr:row>35</xdr:row>
      <xdr:rowOff>107950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6268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29227</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F00-0000EB010000}"/>
            </a:ext>
          </a:extLst>
        </xdr:cNvPr>
        <xdr:cNvSpPr txBox="1"/>
      </xdr:nvSpPr>
      <xdr:spPr>
        <a:xfrm>
          <a:off x="16357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35</xdr:row>
      <xdr:rowOff>57150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5481300" y="59702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145415</xdr:rowOff>
    </xdr:from>
    <xdr:to>
      <xdr:col>76</xdr:col>
      <xdr:colOff>165100</xdr:colOff>
      <xdr:row>35</xdr:row>
      <xdr:rowOff>75565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4541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24765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592300" y="59702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92092</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4389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138252</xdr:rowOff>
    </xdr:from>
    <xdr:to>
      <xdr:col>116</xdr:col>
      <xdr:colOff>114300</xdr:colOff>
      <xdr:row>38</xdr:row>
      <xdr:rowOff>68402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2110700" y="64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161129</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F00-00001E020000}"/>
            </a:ext>
          </a:extLst>
        </xdr:cNvPr>
        <xdr:cNvSpPr txBox="1"/>
      </xdr:nvSpPr>
      <xdr:spPr>
        <a:xfrm>
          <a:off x="22199600" y="63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58438</xdr:rowOff>
    </xdr:from>
    <xdr:to>
      <xdr:col>112</xdr:col>
      <xdr:colOff>38100</xdr:colOff>
      <xdr:row>38</xdr:row>
      <xdr:rowOff>160038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65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17602</xdr:rowOff>
    </xdr:from>
    <xdr:to>
      <xdr:col>116</xdr:col>
      <xdr:colOff>63500</xdr:colOff>
      <xdr:row>38</xdr:row>
      <xdr:rowOff>109238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1323300" y="6532702"/>
          <a:ext cx="8382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61769</xdr:rowOff>
    </xdr:from>
    <xdr:to>
      <xdr:col>107</xdr:col>
      <xdr:colOff>101600</xdr:colOff>
      <xdr:row>38</xdr:row>
      <xdr:rowOff>163369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0383500" y="65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109238</xdr:rowOff>
    </xdr:from>
    <xdr:to>
      <xdr:col>111</xdr:col>
      <xdr:colOff>177800</xdr:colOff>
      <xdr:row>38</xdr:row>
      <xdr:rowOff>112569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0434300" y="662433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47" name="n_1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151165</xdr:rowOff>
    </xdr:from>
    <xdr:ext cx="534377" cy="259045"/>
    <xdr:sp macro="" textlink="">
      <xdr:nvSpPr>
        <xdr:cNvPr id="550" name="n_1main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1043411" y="6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8446</xdr:rowOff>
    </xdr:from>
    <xdr:ext cx="534377" cy="259045"/>
    <xdr:sp macro="" textlink="">
      <xdr:nvSpPr>
        <xdr:cNvPr id="551" name="n_2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0167111" y="63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id="{00000000-0008-0000-0F00-00003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75" name="【保健センター・保健所】&#10;有形固定資産減価償却率最小値テキスト">
          <a:extLst>
            <a:ext uri="{FF2B5EF4-FFF2-40B4-BE49-F238E27FC236}">
              <a16:creationId xmlns:a16="http://schemas.microsoft.com/office/drawing/2014/main" id="{00000000-0008-0000-0F00-00003F020000}"/>
            </a:ext>
          </a:extLst>
        </xdr:cNvPr>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id="{00000000-0008-0000-0F00-000041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id="{00000000-0008-0000-0F00-000043020000}"/>
            </a:ext>
          </a:extLst>
        </xdr:cNvPr>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90" name="【保健センター・保健所】&#10;有形固定資産減価償却率該当値テキスト">
          <a:extLst>
            <a:ext uri="{FF2B5EF4-FFF2-40B4-BE49-F238E27FC236}">
              <a16:creationId xmlns:a16="http://schemas.microsoft.com/office/drawing/2014/main" id="{00000000-0008-0000-0F00-00004E02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54356</xdr:rowOff>
    </xdr:from>
    <xdr:to>
      <xdr:col>81</xdr:col>
      <xdr:colOff>101600</xdr:colOff>
      <xdr:row>57</xdr:row>
      <xdr:rowOff>155956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5430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105156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5481300" y="98298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93218</xdr:rowOff>
    </xdr:from>
    <xdr:to>
      <xdr:col>76</xdr:col>
      <xdr:colOff>165100</xdr:colOff>
      <xdr:row>58</xdr:row>
      <xdr:rowOff>23368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4541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105156</xdr:rowOff>
    </xdr:from>
    <xdr:to>
      <xdr:col>81</xdr:col>
      <xdr:colOff>50800</xdr:colOff>
      <xdr:row>57</xdr:row>
      <xdr:rowOff>144018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4592300" y="98778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58</xdr:row>
      <xdr:rowOff>22860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3703300" y="9916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1033</xdr:rowOff>
    </xdr:from>
    <xdr:ext cx="405111" cy="259045"/>
    <xdr:sp macro="" textlink="">
      <xdr:nvSpPr>
        <xdr:cNvPr id="600" name="n_1main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5266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39895</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4389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02" name="n_3main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00000000-0008-0000-0F00-00007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00000000-0008-0000-0F00-000075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00000000-0008-0000-0F00-000077020000}"/>
            </a:ext>
          </a:extLst>
        </xdr:cNvPr>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00000000-0008-0000-0F00-000079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166205</xdr:rowOff>
    </xdr:from>
    <xdr:ext cx="469744" cy="259045"/>
    <xdr:sp macro="" textlink="">
      <xdr:nvSpPr>
        <xdr:cNvPr id="644" name="【保健センター・保健所】&#10;一人当たり面積該当値テキスト">
          <a:extLst>
            <a:ext uri="{FF2B5EF4-FFF2-40B4-BE49-F238E27FC236}">
              <a16:creationId xmlns:a16="http://schemas.microsoft.com/office/drawing/2014/main" id="{00000000-0008-0000-0F00-000084020000}"/>
            </a:ext>
          </a:extLst>
        </xdr:cNvPr>
        <xdr:cNvSpPr txBox="1"/>
      </xdr:nvSpPr>
      <xdr:spPr>
        <a:xfrm>
          <a:off x="2219960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130628</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0434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136978</xdr:rowOff>
    </xdr:from>
    <xdr:to>
      <xdr:col>102</xdr:col>
      <xdr:colOff>165100</xdr:colOff>
      <xdr:row>64</xdr:row>
      <xdr:rowOff>67128</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9494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130628</xdr:rowOff>
    </xdr:from>
    <xdr:to>
      <xdr:col>107</xdr:col>
      <xdr:colOff>50800</xdr:colOff>
      <xdr:row>64</xdr:row>
      <xdr:rowOff>16328</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9545300" y="10760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51" name="n_1aveValue【保健センター・保健所】&#10;一人当たり面積">
          <a:extLst>
            <a:ext uri="{FF2B5EF4-FFF2-40B4-BE49-F238E27FC236}">
              <a16:creationId xmlns:a16="http://schemas.microsoft.com/office/drawing/2014/main" id="{00000000-0008-0000-0F00-00008B02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52" name="n_2aveValue【保健センター・保健所】&#10;一人当たり面積">
          <a:extLst>
            <a:ext uri="{FF2B5EF4-FFF2-40B4-BE49-F238E27FC236}">
              <a16:creationId xmlns:a16="http://schemas.microsoft.com/office/drawing/2014/main" id="{00000000-0008-0000-0F00-00008C020000}"/>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53" name="n_3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654" name="n_1mainValue【保健センター・保健所】&#10;一人当たり面積">
          <a:extLst>
            <a:ext uri="{FF2B5EF4-FFF2-40B4-BE49-F238E27FC236}">
              <a16:creationId xmlns:a16="http://schemas.microsoft.com/office/drawing/2014/main" id="{00000000-0008-0000-0F00-00008E020000}"/>
            </a:ext>
          </a:extLst>
        </xdr:cNvPr>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655" name="n_2mainValue【保健センター・保健所】&#10;一人当たり面積">
          <a:extLst>
            <a:ext uri="{FF2B5EF4-FFF2-40B4-BE49-F238E27FC236}">
              <a16:creationId xmlns:a16="http://schemas.microsoft.com/office/drawing/2014/main" id="{00000000-0008-0000-0F00-00008F020000}"/>
            </a:ext>
          </a:extLst>
        </xdr:cNvPr>
        <xdr:cNvSpPr txBox="1"/>
      </xdr:nvSpPr>
      <xdr:spPr>
        <a:xfrm>
          <a:off x="20199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58255</xdr:rowOff>
    </xdr:from>
    <xdr:ext cx="469744" cy="259045"/>
    <xdr:sp macro="" textlink="">
      <xdr:nvSpPr>
        <xdr:cNvPr id="656" name="n_3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19310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0000000-0008-0000-0F00-0000A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0" name="【消防施設】&#10;有形固定資産減価償却率最小値テキスト">
          <a:extLst>
            <a:ext uri="{FF2B5EF4-FFF2-40B4-BE49-F238E27FC236}">
              <a16:creationId xmlns:a16="http://schemas.microsoft.com/office/drawing/2014/main" id="{00000000-0008-0000-0F00-0000A8020000}"/>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00000000-0008-0000-0F00-0000AA020000}"/>
            </a:ext>
          </a:extLst>
        </xdr:cNvPr>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00000000-0008-0000-0F00-0000AC020000}"/>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6268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38879</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00000000-0008-0000-0F00-0000B7020000}"/>
            </a:ext>
          </a:extLst>
        </xdr:cNvPr>
        <xdr:cNvSpPr txBox="1"/>
      </xdr:nvSpPr>
      <xdr:spPr>
        <a:xfrm>
          <a:off x="16357600"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108458</xdr:rowOff>
    </xdr:from>
    <xdr:to>
      <xdr:col>81</xdr:col>
      <xdr:colOff>101600</xdr:colOff>
      <xdr:row>84</xdr:row>
      <xdr:rowOff>38608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543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111252</xdr:rowOff>
    </xdr:from>
    <xdr:to>
      <xdr:col>85</xdr:col>
      <xdr:colOff>127000</xdr:colOff>
      <xdr:row>83</xdr:row>
      <xdr:rowOff>159258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5481300" y="143416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156463</xdr:rowOff>
    </xdr:from>
    <xdr:to>
      <xdr:col>76</xdr:col>
      <xdr:colOff>165100</xdr:colOff>
      <xdr:row>84</xdr:row>
      <xdr:rowOff>86613</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4541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159258</xdr:rowOff>
    </xdr:from>
    <xdr:to>
      <xdr:col>81</xdr:col>
      <xdr:colOff>50800</xdr:colOff>
      <xdr:row>84</xdr:row>
      <xdr:rowOff>35813</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4592300" y="143896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35306</xdr:rowOff>
    </xdr:from>
    <xdr:to>
      <xdr:col>72</xdr:col>
      <xdr:colOff>38100</xdr:colOff>
      <xdr:row>84</xdr:row>
      <xdr:rowOff>136906</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3652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35813</xdr:rowOff>
    </xdr:from>
    <xdr:to>
      <xdr:col>76</xdr:col>
      <xdr:colOff>114300</xdr:colOff>
      <xdr:row>84</xdr:row>
      <xdr:rowOff>86106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3703300" y="144376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702" name="n_1aveValue【消防施設】&#10;有形固定資産減価償却率">
          <a:extLst>
            <a:ext uri="{FF2B5EF4-FFF2-40B4-BE49-F238E27FC236}">
              <a16:creationId xmlns:a16="http://schemas.microsoft.com/office/drawing/2014/main" id="{00000000-0008-0000-0F00-0000BE020000}"/>
            </a:ext>
          </a:extLst>
        </xdr:cNvPr>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703" name="n_2aveValue【消防施設】&#10;有形固定資産減価償却率">
          <a:extLst>
            <a:ext uri="{FF2B5EF4-FFF2-40B4-BE49-F238E27FC236}">
              <a16:creationId xmlns:a16="http://schemas.microsoft.com/office/drawing/2014/main" id="{00000000-0008-0000-0F00-0000BF020000}"/>
            </a:ext>
          </a:extLst>
        </xdr:cNvPr>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704" name="n_3aveValue【消防施設】&#10;有形固定資産減価償却率">
          <a:extLst>
            <a:ext uri="{FF2B5EF4-FFF2-40B4-BE49-F238E27FC236}">
              <a16:creationId xmlns:a16="http://schemas.microsoft.com/office/drawing/2014/main" id="{00000000-0008-0000-0F00-0000C0020000}"/>
            </a:ext>
          </a:extLst>
        </xdr:cNvPr>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29735</xdr:rowOff>
    </xdr:from>
    <xdr:ext cx="405111" cy="259045"/>
    <xdr:sp macro="" textlink="">
      <xdr:nvSpPr>
        <xdr:cNvPr id="705" name="n_1mainValue【消防施設】&#10;有形固定資産減価償却率">
          <a:extLst>
            <a:ext uri="{FF2B5EF4-FFF2-40B4-BE49-F238E27FC236}">
              <a16:creationId xmlns:a16="http://schemas.microsoft.com/office/drawing/2014/main" id="{00000000-0008-0000-0F00-0000C1020000}"/>
            </a:ext>
          </a:extLst>
        </xdr:cNvPr>
        <xdr:cNvSpPr txBox="1"/>
      </xdr:nvSpPr>
      <xdr:spPr>
        <a:xfrm>
          <a:off x="152660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77740</xdr:rowOff>
    </xdr:from>
    <xdr:ext cx="405111" cy="259045"/>
    <xdr:sp macro="" textlink="">
      <xdr:nvSpPr>
        <xdr:cNvPr id="706" name="n_2mainValue【消防施設】&#10;有形固定資産減価償却率">
          <a:extLst>
            <a:ext uri="{FF2B5EF4-FFF2-40B4-BE49-F238E27FC236}">
              <a16:creationId xmlns:a16="http://schemas.microsoft.com/office/drawing/2014/main" id="{00000000-0008-0000-0F00-0000C2020000}"/>
            </a:ext>
          </a:extLst>
        </xdr:cNvPr>
        <xdr:cNvSpPr txBox="1"/>
      </xdr:nvSpPr>
      <xdr:spPr>
        <a:xfrm>
          <a:off x="14389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128033</xdr:rowOff>
    </xdr:from>
    <xdr:ext cx="405111" cy="259045"/>
    <xdr:sp macro="" textlink="">
      <xdr:nvSpPr>
        <xdr:cNvPr id="707" name="n_3mainValue【消防施設】&#10;有形固定資産減価償却率">
          <a:extLst>
            <a:ext uri="{FF2B5EF4-FFF2-40B4-BE49-F238E27FC236}">
              <a16:creationId xmlns:a16="http://schemas.microsoft.com/office/drawing/2014/main" id="{00000000-0008-0000-0F00-0000C3020000}"/>
            </a:ext>
          </a:extLst>
        </xdr:cNvPr>
        <xdr:cNvSpPr txBox="1"/>
      </xdr:nvSpPr>
      <xdr:spPr>
        <a:xfrm>
          <a:off x="135007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F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F00-0000DC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F00-0000DE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F00-0000E0020000}"/>
            </a:ext>
          </a:extLst>
        </xdr:cNvPr>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747" name="【消防施設】&#10;一人当たり面積該当値テキスト">
          <a:extLst>
            <a:ext uri="{FF2B5EF4-FFF2-40B4-BE49-F238E27FC236}">
              <a16:creationId xmlns:a16="http://schemas.microsoft.com/office/drawing/2014/main" id="{00000000-0008-0000-0F00-0000EB020000}"/>
            </a:ext>
          </a:extLst>
        </xdr:cNvPr>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160020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21323300" y="1455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84</xdr:row>
      <xdr:rowOff>160020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0434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84</xdr:row>
      <xdr:rowOff>160020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9545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54" name="n_1aveValue【消防施設】&#10;一人当たり面積">
          <a:extLst>
            <a:ext uri="{FF2B5EF4-FFF2-40B4-BE49-F238E27FC236}">
              <a16:creationId xmlns:a16="http://schemas.microsoft.com/office/drawing/2014/main" id="{00000000-0008-0000-0F00-0000F2020000}"/>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55" name="n_2aveValue【消防施設】&#10;一人当たり面積">
          <a:extLst>
            <a:ext uri="{FF2B5EF4-FFF2-40B4-BE49-F238E27FC236}">
              <a16:creationId xmlns:a16="http://schemas.microsoft.com/office/drawing/2014/main" id="{00000000-0008-0000-0F00-0000F3020000}"/>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56" name="n_3aveValue【消防施設】&#10;一人当たり面積">
          <a:extLst>
            <a:ext uri="{FF2B5EF4-FFF2-40B4-BE49-F238E27FC236}">
              <a16:creationId xmlns:a16="http://schemas.microsoft.com/office/drawing/2014/main" id="{00000000-0008-0000-0F00-0000F4020000}"/>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757" name="n_1mainValue【消防施設】&#10;一人当たり面積">
          <a:extLst>
            <a:ext uri="{FF2B5EF4-FFF2-40B4-BE49-F238E27FC236}">
              <a16:creationId xmlns:a16="http://schemas.microsoft.com/office/drawing/2014/main" id="{00000000-0008-0000-0F00-0000F502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26688</xdr:rowOff>
    </xdr:from>
    <xdr:ext cx="469744" cy="259045"/>
    <xdr:sp macro="" textlink="">
      <xdr:nvSpPr>
        <xdr:cNvPr id="758" name="n_2mainValue【消防施設】&#10;一人当たり面積">
          <a:extLst>
            <a:ext uri="{FF2B5EF4-FFF2-40B4-BE49-F238E27FC236}">
              <a16:creationId xmlns:a16="http://schemas.microsoft.com/office/drawing/2014/main" id="{00000000-0008-0000-0F00-0000F6020000}"/>
            </a:ext>
          </a:extLst>
        </xdr:cNvPr>
        <xdr:cNvSpPr txBox="1"/>
      </xdr:nvSpPr>
      <xdr:spPr>
        <a:xfrm>
          <a:off x="20199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55897</xdr:rowOff>
    </xdr:from>
    <xdr:ext cx="469744" cy="259045"/>
    <xdr:sp macro="" textlink="">
      <xdr:nvSpPr>
        <xdr:cNvPr id="759" name="n_3mainValue【消防施設】&#10;一人当たり面積">
          <a:extLst>
            <a:ext uri="{FF2B5EF4-FFF2-40B4-BE49-F238E27FC236}">
              <a16:creationId xmlns:a16="http://schemas.microsoft.com/office/drawing/2014/main" id="{00000000-0008-0000-0F00-0000F7020000}"/>
            </a:ext>
          </a:extLst>
        </xdr:cNvPr>
        <xdr:cNvSpPr txBox="1"/>
      </xdr:nvSpPr>
      <xdr:spPr>
        <a:xfrm>
          <a:off x="19310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F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85" name="【庁舎】&#10;有形固定資産減価償却率最小値テキスト">
          <a:extLst>
            <a:ext uri="{FF2B5EF4-FFF2-40B4-BE49-F238E27FC236}">
              <a16:creationId xmlns:a16="http://schemas.microsoft.com/office/drawing/2014/main" id="{00000000-0008-0000-0F00-000011030000}"/>
            </a:ext>
          </a:extLst>
        </xdr:cNvPr>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87" name="【庁舎】&#10;有形固定資産減価償却率最大値テキスト">
          <a:extLst>
            <a:ext uri="{FF2B5EF4-FFF2-40B4-BE49-F238E27FC236}">
              <a16:creationId xmlns:a16="http://schemas.microsoft.com/office/drawing/2014/main" id="{00000000-0008-0000-0F00-00001303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F00-000015030000}"/>
            </a:ext>
          </a:extLst>
        </xdr:cNvPr>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127016</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F00-000020030000}"/>
            </a:ext>
          </a:extLst>
        </xdr:cNvPr>
        <xdr:cNvSpPr txBox="1"/>
      </xdr:nvSpPr>
      <xdr:spPr>
        <a:xfrm>
          <a:off x="16357600"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76200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5481300" y="173697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52070</xdr:rowOff>
    </xdr:from>
    <xdr:to>
      <xdr:col>76</xdr:col>
      <xdr:colOff>165100</xdr:colOff>
      <xdr:row>101</xdr:row>
      <xdr:rowOff>153670</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4541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102870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14592300" y="17392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42545</xdr:rowOff>
    </xdr:from>
    <xdr:to>
      <xdr:col>72</xdr:col>
      <xdr:colOff>38100</xdr:colOff>
      <xdr:row>101</xdr:row>
      <xdr:rowOff>144145</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3652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93345</xdr:rowOff>
    </xdr:from>
    <xdr:to>
      <xdr:col>76</xdr:col>
      <xdr:colOff>114300</xdr:colOff>
      <xdr:row>101</xdr:row>
      <xdr:rowOff>102870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3703300" y="17409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F00-00002703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F00-000028030000}"/>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F00-000029030000}"/>
            </a:ext>
          </a:extLst>
        </xdr:cNvPr>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F00-00002A030000}"/>
            </a:ext>
          </a:extLst>
        </xdr:cNvPr>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170197</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F00-00002B030000}"/>
            </a:ext>
          </a:extLst>
        </xdr:cNvPr>
        <xdr:cNvSpPr txBox="1"/>
      </xdr:nvSpPr>
      <xdr:spPr>
        <a:xfrm>
          <a:off x="14389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160672</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F00-00002C030000}"/>
            </a:ext>
          </a:extLst>
        </xdr:cNvPr>
        <xdr:cNvSpPr txBox="1"/>
      </xdr:nvSpPr>
      <xdr:spPr>
        <a:xfrm>
          <a:off x="135007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00000000-0008-0000-0F00-00004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34" name="【庁舎】&#10;一人当たり面積最小値テキスト">
          <a:extLst>
            <a:ext uri="{FF2B5EF4-FFF2-40B4-BE49-F238E27FC236}">
              <a16:creationId xmlns:a16="http://schemas.microsoft.com/office/drawing/2014/main" id="{00000000-0008-0000-0F00-000042030000}"/>
            </a:ext>
          </a:extLst>
        </xdr:cNvPr>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6" name="【庁舎】&#10;一人当たり面積最大値テキスト">
          <a:extLst>
            <a:ext uri="{FF2B5EF4-FFF2-40B4-BE49-F238E27FC236}">
              <a16:creationId xmlns:a16="http://schemas.microsoft.com/office/drawing/2014/main" id="{00000000-0008-0000-0F00-000044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838" name="【庁舎】&#10;一人当たり面積平均値テキスト">
          <a:extLst>
            <a:ext uri="{FF2B5EF4-FFF2-40B4-BE49-F238E27FC236}">
              <a16:creationId xmlns:a16="http://schemas.microsoft.com/office/drawing/2014/main" id="{00000000-0008-0000-0F00-000046030000}"/>
            </a:ext>
          </a:extLst>
        </xdr:cNvPr>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49" name="【庁舎】&#10;一人当たり面積該当値テキスト">
          <a:extLst>
            <a:ext uri="{FF2B5EF4-FFF2-40B4-BE49-F238E27FC236}">
              <a16:creationId xmlns:a16="http://schemas.microsoft.com/office/drawing/2014/main" id="{00000000-0008-0000-0F00-000051030000}"/>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111125</xdr:rowOff>
    </xdr:from>
    <xdr:to>
      <xdr:col>112</xdr:col>
      <xdr:colOff>38100</xdr:colOff>
      <xdr:row>108</xdr:row>
      <xdr:rowOff>41275</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2127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161925</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21323300" y="18501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161925</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20434300" y="1850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156211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9545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56" name="n_1aveValue【庁舎】&#10;一人当たり面積">
          <a:extLst>
            <a:ext uri="{FF2B5EF4-FFF2-40B4-BE49-F238E27FC236}">
              <a16:creationId xmlns:a16="http://schemas.microsoft.com/office/drawing/2014/main" id="{00000000-0008-0000-0F00-000058030000}"/>
            </a:ext>
          </a:extLst>
        </xdr:cNvPr>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57" name="n_2aveValue【庁舎】&#10;一人当たり面積">
          <a:extLst>
            <a:ext uri="{FF2B5EF4-FFF2-40B4-BE49-F238E27FC236}">
              <a16:creationId xmlns:a16="http://schemas.microsoft.com/office/drawing/2014/main" id="{00000000-0008-0000-0F00-000059030000}"/>
            </a:ext>
          </a:extLst>
        </xdr:cNvPr>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58" name="n_3aveValue【庁舎】&#10;一人当たり面積">
          <a:extLst>
            <a:ext uri="{FF2B5EF4-FFF2-40B4-BE49-F238E27FC236}">
              <a16:creationId xmlns:a16="http://schemas.microsoft.com/office/drawing/2014/main" id="{00000000-0008-0000-0F00-00005A030000}"/>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32402</xdr:rowOff>
    </xdr:from>
    <xdr:ext cx="469744" cy="259045"/>
    <xdr:sp macro="" textlink="">
      <xdr:nvSpPr>
        <xdr:cNvPr id="859" name="n_1mainValue【庁舎】&#10;一人当たり面積">
          <a:extLst>
            <a:ext uri="{FF2B5EF4-FFF2-40B4-BE49-F238E27FC236}">
              <a16:creationId xmlns:a16="http://schemas.microsoft.com/office/drawing/2014/main" id="{00000000-0008-0000-0F00-00005B030000}"/>
            </a:ext>
          </a:extLst>
        </xdr:cNvPr>
        <xdr:cNvSpPr txBox="1"/>
      </xdr:nvSpPr>
      <xdr:spPr>
        <a:xfrm>
          <a:off x="21075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860" name="n_2mainValue【庁舎】&#10;一人当たり面積">
          <a:extLst>
            <a:ext uri="{FF2B5EF4-FFF2-40B4-BE49-F238E27FC236}">
              <a16:creationId xmlns:a16="http://schemas.microsoft.com/office/drawing/2014/main" id="{00000000-0008-0000-0F00-00005C030000}"/>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61" name="n_3mainValue【庁舎】&#10;一人当たり面積">
          <a:extLst>
            <a:ext uri="{FF2B5EF4-FFF2-40B4-BE49-F238E27FC236}">
              <a16:creationId xmlns:a16="http://schemas.microsoft.com/office/drawing/2014/main" id="{00000000-0008-0000-0F00-00005D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内平均値と比べた場合、庁舎が特に大きくかい離が生じており順位が１位となっている。当市の本庁舎については、昭和４１年に建設され、すでに５０年近く経過し、東日本大震災を機に行われた耐震診断では、耐震性が著しく不足していることが判明した。新庁舎建設に伴い、現在の指標は改善されると考えられる。</a:t>
          </a:r>
        </a:p>
        <a:p>
          <a:r>
            <a:rPr kumimoji="1" lang="ja-JP" altLang="en-US" sz="1300">
              <a:latin typeface="ＭＳ Ｐゴシック" panose="020B0600070205080204" pitchFamily="50" charset="-128"/>
              <a:ea typeface="ＭＳ Ｐゴシック" panose="020B0600070205080204" pitchFamily="50" charset="-128"/>
            </a:rPr>
            <a:t>　また、消防施設について、消防本部が建設から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超経過しているところであるが、比較的新しい建物であるため、有形固定資産減価償却率は類似団体内平均値を下回っている。しかし、消防本部を除く各分署施設については、老朽化が進んでいるため、現在建替えを行っている。</a:t>
          </a:r>
        </a:p>
        <a:p>
          <a:r>
            <a:rPr kumimoji="1" lang="ja-JP" altLang="en-US" sz="1300">
              <a:latin typeface="ＭＳ Ｐゴシック" panose="020B0600070205080204" pitchFamily="50" charset="-128"/>
              <a:ea typeface="ＭＳ Ｐゴシック" panose="020B0600070205080204" pitchFamily="50" charset="-128"/>
            </a:rPr>
            <a:t>　その他に、一般廃棄物処理施設については、前年度に比べ、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ポイント下回っている。これは、大里広域市町村圏組合が長寿命化計画に基づき、衛生センター基幹的設備更新を行ったことに伴う有形固定資産額増加が要因である。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近年は横ばいに推移しており、類似団体平均と比較すると上回っている状況である。</a:t>
          </a:r>
        </a:p>
        <a:p>
          <a:r>
            <a:rPr kumimoji="1" lang="ja-JP" altLang="en-US" sz="1100">
              <a:latin typeface="ＭＳ Ｐゴシック" panose="020B0600070205080204" pitchFamily="50" charset="-128"/>
              <a:ea typeface="ＭＳ Ｐゴシック" panose="020B0600070205080204" pitchFamily="50" charset="-128"/>
            </a:rPr>
            <a:t>　基準財政需要額において、合併特例債の償還に伴い、公債費が増加したものの、基準財政収入額において、法人市民税や地方消費税交付金の増加等により、基準財政収入額が基準財政需要額を上回ったため、前年度と比較し、財政力指数の改善につながった。</a:t>
          </a:r>
        </a:p>
        <a:p>
          <a:r>
            <a:rPr kumimoji="1" lang="ja-JP" altLang="en-US" sz="1100">
              <a:latin typeface="ＭＳ Ｐゴシック" panose="020B0600070205080204" pitchFamily="50" charset="-128"/>
              <a:ea typeface="ＭＳ Ｐゴシック" panose="020B0600070205080204" pitchFamily="50" charset="-128"/>
            </a:rPr>
            <a:t>　今後も市税をはじめ、多種多様な財源の確保策を講じるとともに、財政力指数に注視しながら、健全な財政運営を図っていく。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経常収支比率に係る歳入については、地方交付税における普通交付税が、合併の優遇措置の一部縮減等の影響により減となったことに伴い、全体として前年度と比べ減少した。</a:t>
          </a:r>
        </a:p>
        <a:p>
          <a:r>
            <a:rPr kumimoji="1" lang="ja-JP" altLang="en-US" sz="1200">
              <a:latin typeface="ＭＳ Ｐゴシック" panose="020B0600070205080204" pitchFamily="50" charset="-128"/>
              <a:ea typeface="ＭＳ Ｐゴシック" panose="020B0600070205080204" pitchFamily="50" charset="-128"/>
            </a:rPr>
            <a:t>　一方、歳出については、扶助費の障害者支援事業や給与改定による人件費の増などに伴い、全体として、前年度と比べ増加した。これらの結果として、経常収支比率は微増となった。類似団体平均と比較すると下回っている状況であるが、今後も、効果的・効率的な財政運営に努め、財政の硬直化を招かないよう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30480</xdr:rowOff>
    </xdr:from>
    <xdr:to>
      <xdr:col>23</xdr:col>
      <xdr:colOff>133350</xdr:colOff>
      <xdr:row>58</xdr:row>
      <xdr:rowOff>62654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99745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153670</xdr:rowOff>
    </xdr:from>
    <xdr:to>
      <xdr:col>19</xdr:col>
      <xdr:colOff>133350</xdr:colOff>
      <xdr:row>58</xdr:row>
      <xdr:rowOff>30480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99263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129540</xdr:rowOff>
    </xdr:from>
    <xdr:to>
      <xdr:col>15</xdr:col>
      <xdr:colOff>82550</xdr:colOff>
      <xdr:row>57</xdr:row>
      <xdr:rowOff>153670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99021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129540</xdr:rowOff>
    </xdr:from>
    <xdr:to>
      <xdr:col>11</xdr:col>
      <xdr:colOff>31750</xdr:colOff>
      <xdr:row>59</xdr:row>
      <xdr:rowOff>84244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990219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11854</xdr:rowOff>
    </xdr:from>
    <xdr:to>
      <xdr:col>23</xdr:col>
      <xdr:colOff>184150</xdr:colOff>
      <xdr:row>58</xdr:row>
      <xdr:rowOff>113454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104581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8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151130</xdr:rowOff>
    </xdr:from>
    <xdr:to>
      <xdr:col>19</xdr:col>
      <xdr:colOff>184150</xdr:colOff>
      <xdr:row>58</xdr:row>
      <xdr:rowOff>81280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91457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69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102870</xdr:rowOff>
    </xdr:from>
    <xdr:to>
      <xdr:col>15</xdr:col>
      <xdr:colOff>133350</xdr:colOff>
      <xdr:row>58</xdr:row>
      <xdr:rowOff>33020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43197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78740</xdr:rowOff>
    </xdr:from>
    <xdr:to>
      <xdr:col>11</xdr:col>
      <xdr:colOff>82550</xdr:colOff>
      <xdr:row>58</xdr:row>
      <xdr:rowOff>8890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19067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33444</xdr:rowOff>
    </xdr:from>
    <xdr:to>
      <xdr:col>7</xdr:col>
      <xdr:colOff>31750</xdr:colOff>
      <xdr:row>59</xdr:row>
      <xdr:rowOff>135044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145221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類似団体平均を下回るように決算額は推移している。</a:t>
          </a:r>
        </a:p>
        <a:p>
          <a:r>
            <a:rPr kumimoji="1" lang="ja-JP" altLang="en-US" sz="1300">
              <a:latin typeface="ＭＳ Ｐゴシック" panose="020B0600070205080204" pitchFamily="50" charset="-128"/>
              <a:ea typeface="ＭＳ Ｐゴシック" panose="020B0600070205080204" pitchFamily="50" charset="-128"/>
            </a:rPr>
            <a:t>　物件費については、道路及び橋りょう維持管理事業の設計業務委託料や産業拠点推進事業の計画調査等委託料の減などにより減少した。一方、人件費については、給与改定により増加した。これらの結果として、当指標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今後も、物件費については、委託化すべき業務の精査を進め、費用対効果に優れた取組に努めるなど、コストの削減に努めていく。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133965</xdr:rowOff>
    </xdr:from>
    <xdr:to>
      <xdr:col>23</xdr:col>
      <xdr:colOff>133350</xdr:colOff>
      <xdr:row>81</xdr:row>
      <xdr:rowOff>139360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2141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83224</xdr:rowOff>
    </xdr:from>
    <xdr:to>
      <xdr:col>19</xdr:col>
      <xdr:colOff>133350</xdr:colOff>
      <xdr:row>81</xdr:row>
      <xdr:rowOff>133965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70674"/>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72797</xdr:rowOff>
    </xdr:from>
    <xdr:to>
      <xdr:col>15</xdr:col>
      <xdr:colOff>82550</xdr:colOff>
      <xdr:row>81</xdr:row>
      <xdr:rowOff>83224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60247"/>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72797</xdr:rowOff>
    </xdr:from>
    <xdr:to>
      <xdr:col>11</xdr:col>
      <xdr:colOff>31750</xdr:colOff>
      <xdr:row>81</xdr:row>
      <xdr:rowOff>119385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60247"/>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88560</xdr:rowOff>
    </xdr:from>
    <xdr:to>
      <xdr:col>23</xdr:col>
      <xdr:colOff>184150</xdr:colOff>
      <xdr:row>82</xdr:row>
      <xdr:rowOff>18710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105087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2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83165</xdr:rowOff>
    </xdr:from>
    <xdr:to>
      <xdr:col>19</xdr:col>
      <xdr:colOff>184150</xdr:colOff>
      <xdr:row>82</xdr:row>
      <xdr:rowOff>13315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23492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3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32424</xdr:rowOff>
    </xdr:from>
    <xdr:to>
      <xdr:col>15</xdr:col>
      <xdr:colOff>133350</xdr:colOff>
      <xdr:row>81</xdr:row>
      <xdr:rowOff>134024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144201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21997</xdr:rowOff>
    </xdr:from>
    <xdr:to>
      <xdr:col>11</xdr:col>
      <xdr:colOff>82550</xdr:colOff>
      <xdr:row>81</xdr:row>
      <xdr:rowOff>123597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133774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7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68585</xdr:rowOff>
    </xdr:from>
    <xdr:to>
      <xdr:col>7</xdr:col>
      <xdr:colOff>31750</xdr:colOff>
      <xdr:row>81</xdr:row>
      <xdr:rowOff>170185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8912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年より類似団体平均を上回っている状況である。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主な要因は、採用及び退職による職員の入れ替えに伴う変動並びに経験年数階層内における職員分布の変動など職員構成の変動によるものである。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今後も、人事院勧告など国や他団体の動向を注視しながら、ラスパイレス指数が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を上回らないよう給与水準の適正化に努めていく。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261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10584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121709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57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人口千人当たり職員数は、全国平均、類似団体平均を下回っているが、県平均は上回っている状況である。</a:t>
          </a:r>
        </a:p>
        <a:p>
          <a:r>
            <a:rPr kumimoji="1" lang="ja-JP" altLang="en-US" sz="1300">
              <a:latin typeface="ＭＳ Ｐゴシック" panose="020B0600070205080204" pitchFamily="50" charset="-128"/>
              <a:ea typeface="ＭＳ Ｐゴシック" panose="020B0600070205080204" pitchFamily="50" charset="-128"/>
            </a:rPr>
            <a:t>　ただし、当市は、１市１町の消防事務を担っており、これを一部事務組合ではなく、消防事務委託方式により事務を受託していることから、その分の職員数が多く計上されているものである。</a:t>
          </a:r>
        </a:p>
        <a:p>
          <a:r>
            <a:rPr kumimoji="1" lang="ja-JP" altLang="en-US" sz="1300">
              <a:latin typeface="ＭＳ Ｐゴシック" panose="020B0600070205080204" pitchFamily="50" charset="-128"/>
              <a:ea typeface="ＭＳ Ｐゴシック" panose="020B0600070205080204" pitchFamily="50" charset="-128"/>
            </a:rPr>
            <a:t>　一般行政職に限れば職員数が多い水準にはなく、定員管理計画に基づく適正な職員数の管理がなされている。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104775</xdr:rowOff>
    </xdr:from>
    <xdr:to>
      <xdr:col>81</xdr:col>
      <xdr:colOff>44450</xdr:colOff>
      <xdr:row>62</xdr:row>
      <xdr:rowOff>116840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346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90297</xdr:rowOff>
    </xdr:from>
    <xdr:to>
      <xdr:col>77</xdr:col>
      <xdr:colOff>44450</xdr:colOff>
      <xdr:row>62</xdr:row>
      <xdr:rowOff>104775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2019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90297</xdr:rowOff>
    </xdr:from>
    <xdr:to>
      <xdr:col>72</xdr:col>
      <xdr:colOff>203200</xdr:colOff>
      <xdr:row>62</xdr:row>
      <xdr:rowOff>90297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20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90297</xdr:rowOff>
    </xdr:from>
    <xdr:to>
      <xdr:col>68</xdr:col>
      <xdr:colOff>152400</xdr:colOff>
      <xdr:row>62</xdr:row>
      <xdr:rowOff>121666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201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82567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39497</xdr:rowOff>
    </xdr:from>
    <xdr:to>
      <xdr:col>73</xdr:col>
      <xdr:colOff>44450</xdr:colOff>
      <xdr:row>62</xdr:row>
      <xdr:rowOff>141097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151274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39497</xdr:rowOff>
    </xdr:from>
    <xdr:to>
      <xdr:col>68</xdr:col>
      <xdr:colOff>203200</xdr:colOff>
      <xdr:row>62</xdr:row>
      <xdr:rowOff>141097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125874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70866</xdr:rowOff>
    </xdr:from>
    <xdr:to>
      <xdr:col>64</xdr:col>
      <xdr:colOff>152400</xdr:colOff>
      <xdr:row>63</xdr:row>
      <xdr:rowOff>1016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157243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過去５年間について経年的に比較すると、年々改善基調にある。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である元利償還金が減少傾向にあることや、合併特例債など、基準財政需要額への算入率が高い有利な地方債を活用をしているため、指標改善に資する災害復旧費等に係る基準財政需要額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今後についても、当指標を注視し、計画的な借入及び償還を行い、健全な財政運営に努めていく。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123613</xdr:rowOff>
    </xdr:from>
    <xdr:to>
      <xdr:col>81</xdr:col>
      <xdr:colOff>44450</xdr:colOff>
      <xdr:row>36</xdr:row>
      <xdr:rowOff>8467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1243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72813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1806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72813</xdr:rowOff>
    </xdr:from>
    <xdr:to>
      <xdr:col>72</xdr:col>
      <xdr:colOff>203200</xdr:colOff>
      <xdr:row>37</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450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142663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817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72813</xdr:rowOff>
    </xdr:from>
    <xdr:to>
      <xdr:col>81</xdr:col>
      <xdr:colOff>95250</xdr:colOff>
      <xdr:row>36</xdr:row>
      <xdr:rowOff>2963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0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165540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59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22013</xdr:rowOff>
    </xdr:from>
    <xdr:to>
      <xdr:col>73</xdr:col>
      <xdr:colOff>44450</xdr:colOff>
      <xdr:row>36</xdr:row>
      <xdr:rowOff>123613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133790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91863</xdr:rowOff>
    </xdr:from>
    <xdr:to>
      <xdr:col>64</xdr:col>
      <xdr:colOff>152400</xdr:colOff>
      <xdr:row>38</xdr:row>
      <xdr:rowOff>22013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32190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過去５年間について経年的に比較すると、良好な水準を保っている。</a:t>
          </a:r>
        </a:p>
        <a:p>
          <a:r>
            <a:rPr kumimoji="1" lang="ja-JP" altLang="en-US" sz="1300">
              <a:latin typeface="ＭＳ Ｐゴシック" panose="020B0600070205080204" pitchFamily="50" charset="-128"/>
              <a:ea typeface="ＭＳ Ｐゴシック" panose="020B0600070205080204" pitchFamily="50" charset="-128"/>
            </a:rPr>
            <a:t>　これは、大規模建設事業を効果的に推進し、必要な財源対策として、合併特例債など基準財政需要額への算入率が高い地方債の活用を図ったこと、及び将来の財政需要を見据え、計画的に財政調整基金等の積立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今後についても、将来を見据えて、新たな歳入確保策の模索や、交付税措置率等を考慮した有利な地方債を活用するなど、健全的な財政運営に努めていく。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定員管理計画に基づく職員数の管理により抑制に努めている。</a:t>
          </a:r>
        </a:p>
        <a:p>
          <a:r>
            <a:rPr kumimoji="1" lang="ja-JP" altLang="en-US" sz="1300">
              <a:latin typeface="ＭＳ Ｐゴシック" panose="020B0600070205080204" pitchFamily="50" charset="-128"/>
              <a:ea typeface="ＭＳ Ｐゴシック" panose="020B0600070205080204" pitchFamily="50" charset="-128"/>
            </a:rPr>
            <a:t>　人事院勧告に伴う給与改定や採用退職等の理由により、人件費比率に若干の増減があったが、</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程度に抑制されている。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年度から実施した給与制度の総合的見直しが平成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年度で制度完成したが、今後も人件費比率が県平均を上回らないよう努めていく。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102507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56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39</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40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37193</xdr:rowOff>
    </xdr:from>
    <xdr:to>
      <xdr:col>15</xdr:col>
      <xdr:colOff>98425</xdr:colOff>
      <xdr:row>39</xdr:row>
      <xdr:rowOff>53522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23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23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51707</xdr:rowOff>
    </xdr:from>
    <xdr:to>
      <xdr:col>20</xdr:col>
      <xdr:colOff>38100</xdr:colOff>
      <xdr:row>39</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2722</xdr:rowOff>
    </xdr:from>
    <xdr:to>
      <xdr:col>15</xdr:col>
      <xdr:colOff>149225</xdr:colOff>
      <xdr:row>39</xdr:row>
      <xdr:rowOff>104322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89099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157843</xdr:rowOff>
    </xdr:from>
    <xdr:to>
      <xdr:col>11</xdr:col>
      <xdr:colOff>60325</xdr:colOff>
      <xdr:row>39</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72770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主な減少要因としては道路維持管理事業及び橋りょう維持管理事業の設計業務委託の減や、産業拠点推進事業の計画調査委託料の減が挙げられる。</a:t>
          </a:r>
        </a:p>
        <a:p>
          <a:r>
            <a:rPr kumimoji="1" lang="ja-JP" altLang="en-US" sz="1200">
              <a:latin typeface="ＭＳ Ｐゴシック" panose="020B0600070205080204" pitchFamily="50" charset="-128"/>
              <a:ea typeface="ＭＳ Ｐゴシック" panose="020B0600070205080204" pitchFamily="50" charset="-128"/>
            </a:rPr>
            <a:t>　県平均を下回っているものの、類似団体平均は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ポイント、全国平均は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ポイント上回っているため、今後、新たな財政需要や既存事業について内容を精査しながら、物件費の抑制に努めていく。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4536</xdr:rowOff>
    </xdr:from>
    <xdr:to>
      <xdr:col>82</xdr:col>
      <xdr:colOff>107950</xdr:colOff>
      <xdr:row>19</xdr:row>
      <xdr:rowOff>53522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620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53522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19</xdr:row>
      <xdr:rowOff>4536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125186</xdr:rowOff>
    </xdr:from>
    <xdr:to>
      <xdr:col>82</xdr:col>
      <xdr:colOff>158750</xdr:colOff>
      <xdr:row>19</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97263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125186</xdr:rowOff>
    </xdr:from>
    <xdr:to>
      <xdr:col>65</xdr:col>
      <xdr:colOff>53975</xdr:colOff>
      <xdr:row>19</xdr:row>
      <xdr:rowOff>55336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40113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増加要因として、障害者自立支援事業におけるサービス利用の増加や、生活保護費における医療扶助の増加が挙げられる。</a:t>
          </a:r>
        </a:p>
        <a:p>
          <a:r>
            <a:rPr kumimoji="1" lang="ja-JP" altLang="en-US" sz="1200">
              <a:latin typeface="ＭＳ Ｐゴシック" panose="020B0600070205080204" pitchFamily="50" charset="-128"/>
              <a:ea typeface="ＭＳ Ｐゴシック" panose="020B0600070205080204" pitchFamily="50" charset="-128"/>
            </a:rPr>
            <a:t>　全国平均、県平均、類似団体平均よりも高い状況にあり、また、将来にわたり扶助費の拡大が予測されるため、可能な範囲で見直し等を進めながら財政運営の硬直化が進まないよう努めていく。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59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129722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昨年度と比較すると、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ポイントの増加となっているが、全国平均、県平均、類似団体平均をいずれも下回っている。</a:t>
          </a:r>
        </a:p>
        <a:p>
          <a:r>
            <a:rPr kumimoji="1" lang="ja-JP" altLang="en-US" sz="1200">
              <a:latin typeface="ＭＳ Ｐゴシック" panose="020B0600070205080204" pitchFamily="50" charset="-128"/>
              <a:ea typeface="ＭＳ Ｐゴシック" panose="020B0600070205080204" pitchFamily="50" charset="-128"/>
            </a:rPr>
            <a:t>　主な増加要因としては、国民健康保険事業特別会計繰出金のうち臨時的経費が減少したことにより、相対的に経常的経費が増加したためである。</a:t>
          </a:r>
        </a:p>
        <a:p>
          <a:r>
            <a:rPr kumimoji="1" lang="ja-JP" altLang="en-US" sz="1200">
              <a:latin typeface="ＭＳ Ｐゴシック" panose="020B0600070205080204" pitchFamily="50" charset="-128"/>
              <a:ea typeface="ＭＳ Ｐゴシック" panose="020B0600070205080204" pitchFamily="50" charset="-128"/>
            </a:rPr>
            <a:t>　依然として全国平均、県平均、類似団体平均いずれも下回っているが、繰出金の状況等を確認しながら適切な運営に努めていく。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55</xdr:row>
      <xdr:rowOff>135165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25467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86178</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86178</xdr:rowOff>
    </xdr:from>
    <xdr:to>
      <xdr:col>69</xdr:col>
      <xdr:colOff>92075</xdr:colOff>
      <xdr:row>55</xdr:row>
      <xdr:rowOff>118835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17302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84365</xdr:rowOff>
    </xdr:from>
    <xdr:to>
      <xdr:col>82</xdr:col>
      <xdr:colOff>158750</xdr:colOff>
      <xdr:row>56</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100892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35378</xdr:rowOff>
    </xdr:from>
    <xdr:to>
      <xdr:col>69</xdr:col>
      <xdr:colOff>142875</xdr:colOff>
      <xdr:row>53</xdr:row>
      <xdr:rowOff>136978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147155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ポイント減少しており、全国平均、県平均、類似団体平均を下回っている。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主な減少要因としては、下水道使用料の段階的見直しに伴う下水道事業会計繰出金の減が挙げられる。</a:t>
          </a:r>
        </a:p>
        <a:p>
          <a:r>
            <a:rPr kumimoji="1" lang="ja-JP" altLang="en-US" sz="1300">
              <a:latin typeface="ＭＳ Ｐゴシック" panose="020B0600070205080204" pitchFamily="50" charset="-128"/>
              <a:ea typeface="ＭＳ Ｐゴシック" panose="020B0600070205080204" pitchFamily="50" charset="-128"/>
            </a:rPr>
            <a:t>　近年の減少傾向について状況を注視し、補助費の支出について、効果を十分検討しながらさらなる改善を図っていく。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129722</xdr:rowOff>
    </xdr:from>
    <xdr:to>
      <xdr:col>82</xdr:col>
      <xdr:colOff>107950</xdr:colOff>
      <xdr:row>36</xdr:row>
      <xdr:rowOff>110672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61304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37</xdr:row>
      <xdr:rowOff>102507</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102507</xdr:rowOff>
    </xdr:from>
    <xdr:to>
      <xdr:col>73</xdr:col>
      <xdr:colOff>180975</xdr:colOff>
      <xdr:row>37</xdr:row>
      <xdr:rowOff>135164</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893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26307</xdr:rowOff>
    </xdr:from>
    <xdr:to>
      <xdr:col>69</xdr:col>
      <xdr:colOff>92075</xdr:colOff>
      <xdr:row>37</xdr:row>
      <xdr:rowOff>135164</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78922</xdr:rowOff>
    </xdr:from>
    <xdr:to>
      <xdr:col>82</xdr:col>
      <xdr:colOff>158750</xdr:colOff>
      <xdr:row>36</xdr:row>
      <xdr:rowOff>9072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95449</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146957</xdr:rowOff>
    </xdr:from>
    <xdr:to>
      <xdr:col>65</xdr:col>
      <xdr:colOff>53975</xdr:colOff>
      <xdr:row>37</xdr:row>
      <xdr:rowOff>77107</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61884</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ポイント減少しており、類似団体内の最小値となっている。</a:t>
          </a:r>
        </a:p>
        <a:p>
          <a:r>
            <a:rPr kumimoji="1" lang="ja-JP" altLang="en-US" sz="1300">
              <a:latin typeface="ＭＳ Ｐゴシック" panose="020B0600070205080204" pitchFamily="50" charset="-128"/>
              <a:ea typeface="ＭＳ Ｐゴシック" panose="020B0600070205080204" pitchFamily="50" charset="-128"/>
            </a:rPr>
            <a:t>　主な減少要因としては、小中学校教室の空調機整備や小学校プール改修工事等に係る償還の終了が挙げられる。</a:t>
          </a:r>
        </a:p>
        <a:p>
          <a:r>
            <a:rPr kumimoji="1" lang="ja-JP" altLang="en-US" sz="1300">
              <a:latin typeface="ＭＳ Ｐゴシック" panose="020B0600070205080204" pitchFamily="50" charset="-128"/>
              <a:ea typeface="ＭＳ Ｐゴシック" panose="020B0600070205080204" pitchFamily="50" charset="-128"/>
            </a:rPr>
            <a:t>　今後、新庁舎建設事業をはじめとする大規模な普通建設事業に係る合併特例債の償還が始まることから、公債費比率に注意していく。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73</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2509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37193</xdr:rowOff>
    </xdr:from>
    <xdr:to>
      <xdr:col>19</xdr:col>
      <xdr:colOff>187325</xdr:colOff>
      <xdr:row>73</xdr:row>
      <xdr:rowOff>91622</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2553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91622</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2585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74</xdr:row>
      <xdr:rowOff>83457</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2585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157843</xdr:rowOff>
    </xdr:from>
    <xdr:to>
      <xdr:col>20</xdr:col>
      <xdr:colOff>38100</xdr:colOff>
      <xdr:row>73</xdr:row>
      <xdr:rowOff>87993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98170</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40822</xdr:rowOff>
    </xdr:from>
    <xdr:to>
      <xdr:col>15</xdr:col>
      <xdr:colOff>149225</xdr:colOff>
      <xdr:row>73</xdr:row>
      <xdr:rowOff>142422</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152599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経常収支比率は、全国平均、県平均を下回っているものの、類似団体平均は上回っている。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今後も、財政の硬直化を招かないよう効果的・効率的な財政運営に努めていく。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85090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5671800" y="12882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24130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2799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111760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893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85090</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flipV="1">
          <a:off x="13004800" y="12791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6367</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59707</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147337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139717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120666</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13593</xdr:rowOff>
    </xdr:from>
    <xdr:to>
      <xdr:col>29</xdr:col>
      <xdr:colOff>127000</xdr:colOff>
      <xdr:row>19</xdr:row>
      <xdr:rowOff>53108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8768"/>
          <a:ext cx="647700" cy="3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53108</xdr:rowOff>
    </xdr:from>
    <xdr:to>
      <xdr:col>26</xdr:col>
      <xdr:colOff>50800</xdr:colOff>
      <xdr:row>19</xdr:row>
      <xdr:rowOff>62056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8283"/>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62056</xdr:rowOff>
    </xdr:from>
    <xdr:to>
      <xdr:col>22</xdr:col>
      <xdr:colOff>114300</xdr:colOff>
      <xdr:row>19</xdr:row>
      <xdr:rowOff>76131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7231"/>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45303</xdr:rowOff>
    </xdr:from>
    <xdr:to>
      <xdr:col>18</xdr:col>
      <xdr:colOff>177800</xdr:colOff>
      <xdr:row>19</xdr:row>
      <xdr:rowOff>76131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50478"/>
          <a:ext cx="698500" cy="3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134243</xdr:rowOff>
    </xdr:from>
    <xdr:to>
      <xdr:col>29</xdr:col>
      <xdr:colOff>177800</xdr:colOff>
      <xdr:row>19</xdr:row>
      <xdr:rowOff>64393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106320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2308</xdr:rowOff>
    </xdr:from>
    <xdr:to>
      <xdr:col>26</xdr:col>
      <xdr:colOff>101600</xdr:colOff>
      <xdr:row>19</xdr:row>
      <xdr:rowOff>103908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88685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11256</xdr:rowOff>
    </xdr:from>
    <xdr:to>
      <xdr:col>22</xdr:col>
      <xdr:colOff>165100</xdr:colOff>
      <xdr:row>19</xdr:row>
      <xdr:rowOff>112856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97633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25331</xdr:rowOff>
    </xdr:from>
    <xdr:to>
      <xdr:col>19</xdr:col>
      <xdr:colOff>38100</xdr:colOff>
      <xdr:row>19</xdr:row>
      <xdr:rowOff>126931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165953</xdr:rowOff>
    </xdr:from>
    <xdr:to>
      <xdr:col>15</xdr:col>
      <xdr:colOff>101600</xdr:colOff>
      <xdr:row>19</xdr:row>
      <xdr:rowOff>96103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80880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263691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169193</xdr:rowOff>
    </xdr:from>
    <xdr:to>
      <xdr:col>29</xdr:col>
      <xdr:colOff>127000</xdr:colOff>
      <xdr:row>37</xdr:row>
      <xdr:rowOff>253514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93893"/>
          <a:ext cx="647700" cy="8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169193</xdr:rowOff>
    </xdr:from>
    <xdr:to>
      <xdr:col>26</xdr:col>
      <xdr:colOff>50800</xdr:colOff>
      <xdr:row>37</xdr:row>
      <xdr:rowOff>188788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93893"/>
          <a:ext cx="698500" cy="1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107275</xdr:rowOff>
    </xdr:from>
    <xdr:to>
      <xdr:col>22</xdr:col>
      <xdr:colOff>114300</xdr:colOff>
      <xdr:row>37</xdr:row>
      <xdr:rowOff>188788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31975"/>
          <a:ext cx="698500" cy="8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34972</xdr:rowOff>
    </xdr:from>
    <xdr:to>
      <xdr:col>18</xdr:col>
      <xdr:colOff>177800</xdr:colOff>
      <xdr:row>37</xdr:row>
      <xdr:rowOff>107275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59672"/>
          <a:ext cx="698500" cy="7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202714</xdr:rowOff>
    </xdr:from>
    <xdr:to>
      <xdr:col>29</xdr:col>
      <xdr:colOff>177800</xdr:colOff>
      <xdr:row>37</xdr:row>
      <xdr:rowOff>304314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32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111291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118393</xdr:rowOff>
    </xdr:from>
    <xdr:to>
      <xdr:col>26</xdr:col>
      <xdr:colOff>101600</xdr:colOff>
      <xdr:row>37</xdr:row>
      <xdr:rowOff>219993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204770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29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137988</xdr:rowOff>
    </xdr:from>
    <xdr:to>
      <xdr:col>22</xdr:col>
      <xdr:colOff>165100</xdr:colOff>
      <xdr:row>37</xdr:row>
      <xdr:rowOff>239588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224365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4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56475</xdr:rowOff>
    </xdr:from>
    <xdr:to>
      <xdr:col>19</xdr:col>
      <xdr:colOff>38100</xdr:colOff>
      <xdr:row>37</xdr:row>
      <xdr:rowOff>158075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8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142852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6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155622</xdr:rowOff>
    </xdr:from>
    <xdr:to>
      <xdr:col>15</xdr:col>
      <xdr:colOff>101600</xdr:colOff>
      <xdr:row>37</xdr:row>
      <xdr:rowOff>85772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70549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39541</xdr:rowOff>
    </xdr:from>
    <xdr:to>
      <xdr:col>24</xdr:col>
      <xdr:colOff>63500</xdr:colOff>
      <xdr:row>36</xdr:row>
      <xdr:rowOff>60506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1741"/>
          <a:ext cx="8382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60506</xdr:rowOff>
    </xdr:from>
    <xdr:to>
      <xdr:col>19</xdr:col>
      <xdr:colOff>177800</xdr:colOff>
      <xdr:row>36</xdr:row>
      <xdr:rowOff>74418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2706"/>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24257</xdr:rowOff>
    </xdr:from>
    <xdr:to>
      <xdr:col>15</xdr:col>
      <xdr:colOff>50800</xdr:colOff>
      <xdr:row>36</xdr:row>
      <xdr:rowOff>74418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96457"/>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21318</xdr:rowOff>
    </xdr:from>
    <xdr:to>
      <xdr:col>10</xdr:col>
      <xdr:colOff>114300</xdr:colOff>
      <xdr:row>36</xdr:row>
      <xdr:rowOff>24257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935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160191</xdr:rowOff>
    </xdr:from>
    <xdr:to>
      <xdr:col>24</xdr:col>
      <xdr:colOff>114300</xdr:colOff>
      <xdr:row>36</xdr:row>
      <xdr:rowOff>90341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138618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9706</xdr:rowOff>
    </xdr:from>
    <xdr:to>
      <xdr:col>20</xdr:col>
      <xdr:colOff>38100</xdr:colOff>
      <xdr:row>36</xdr:row>
      <xdr:rowOff>111306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102433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23618</xdr:rowOff>
    </xdr:from>
    <xdr:to>
      <xdr:col>15</xdr:col>
      <xdr:colOff>101600</xdr:colOff>
      <xdr:row>36</xdr:row>
      <xdr:rowOff>125218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116345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144907</xdr:rowOff>
    </xdr:from>
    <xdr:to>
      <xdr:col>10</xdr:col>
      <xdr:colOff>165100</xdr:colOff>
      <xdr:row>36</xdr:row>
      <xdr:rowOff>75057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66184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141968</xdr:rowOff>
    </xdr:from>
    <xdr:to>
      <xdr:col>6</xdr:col>
      <xdr:colOff>38100</xdr:colOff>
      <xdr:row>36</xdr:row>
      <xdr:rowOff>72118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63245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170012</xdr:rowOff>
    </xdr:from>
    <xdr:to>
      <xdr:col>24</xdr:col>
      <xdr:colOff>62865</xdr:colOff>
      <xdr:row>58</xdr:row>
      <xdr:rowOff>105387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13962"/>
          <a:ext cx="1270" cy="113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109214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105387</xdr:rowOff>
    </xdr:from>
    <xdr:to>
      <xdr:col>24</xdr:col>
      <xdr:colOff>152400</xdr:colOff>
      <xdr:row>58</xdr:row>
      <xdr:rowOff>105387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116689</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170012</xdr:rowOff>
    </xdr:from>
    <xdr:to>
      <xdr:col>24</xdr:col>
      <xdr:colOff>152400</xdr:colOff>
      <xdr:row>51</xdr:row>
      <xdr:rowOff>170012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13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96609</xdr:rowOff>
    </xdr:from>
    <xdr:to>
      <xdr:col>24</xdr:col>
      <xdr:colOff>63500</xdr:colOff>
      <xdr:row>58</xdr:row>
      <xdr:rowOff>105387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40709"/>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18280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8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166853</xdr:rowOff>
    </xdr:from>
    <xdr:to>
      <xdr:col>24</xdr:col>
      <xdr:colOff>114300</xdr:colOff>
      <xdr:row>56</xdr:row>
      <xdr:rowOff>97003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96609</xdr:rowOff>
    </xdr:from>
    <xdr:to>
      <xdr:col>19</xdr:col>
      <xdr:colOff>177800</xdr:colOff>
      <xdr:row>58</xdr:row>
      <xdr:rowOff>136568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070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6284</xdr:rowOff>
    </xdr:from>
    <xdr:to>
      <xdr:col>20</xdr:col>
      <xdr:colOff>38100</xdr:colOff>
      <xdr:row>56</xdr:row>
      <xdr:rowOff>107884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124411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136568</xdr:rowOff>
    </xdr:from>
    <xdr:to>
      <xdr:col>15</xdr:col>
      <xdr:colOff>50800</xdr:colOff>
      <xdr:row>58</xdr:row>
      <xdr:rowOff>165646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0668"/>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40437</xdr:rowOff>
    </xdr:from>
    <xdr:to>
      <xdr:col>15</xdr:col>
      <xdr:colOff>101600</xdr:colOff>
      <xdr:row>56</xdr:row>
      <xdr:rowOff>142037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158564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103993</xdr:rowOff>
    </xdr:from>
    <xdr:to>
      <xdr:col>10</xdr:col>
      <xdr:colOff>114300</xdr:colOff>
      <xdr:row>58</xdr:row>
      <xdr:rowOff>165646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8093"/>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93907</xdr:rowOff>
    </xdr:from>
    <xdr:to>
      <xdr:col>10</xdr:col>
      <xdr:colOff>165100</xdr:colOff>
      <xdr:row>57</xdr:row>
      <xdr:rowOff>24057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40584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26309</xdr:rowOff>
    </xdr:from>
    <xdr:to>
      <xdr:col>6</xdr:col>
      <xdr:colOff>38100</xdr:colOff>
      <xdr:row>57</xdr:row>
      <xdr:rowOff>127909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144436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54587</xdr:rowOff>
    </xdr:from>
    <xdr:to>
      <xdr:col>24</xdr:col>
      <xdr:colOff>114300</xdr:colOff>
      <xdr:row>58</xdr:row>
      <xdr:rowOff>156187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140964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45809</xdr:rowOff>
    </xdr:from>
    <xdr:to>
      <xdr:col>20</xdr:col>
      <xdr:colOff>38100</xdr:colOff>
      <xdr:row>58</xdr:row>
      <xdr:rowOff>147409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138536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85768</xdr:rowOff>
    </xdr:from>
    <xdr:to>
      <xdr:col>15</xdr:col>
      <xdr:colOff>101600</xdr:colOff>
      <xdr:row>59</xdr:row>
      <xdr:rowOff>15918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114846</xdr:rowOff>
    </xdr:from>
    <xdr:to>
      <xdr:col>10</xdr:col>
      <xdr:colOff>165100</xdr:colOff>
      <xdr:row>59</xdr:row>
      <xdr:rowOff>44996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36123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53193</xdr:rowOff>
    </xdr:from>
    <xdr:to>
      <xdr:col>6</xdr:col>
      <xdr:colOff>38100</xdr:colOff>
      <xdr:row>58</xdr:row>
      <xdr:rowOff>154793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145920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139548</xdr:rowOff>
    </xdr:from>
    <xdr:to>
      <xdr:col>24</xdr:col>
      <xdr:colOff>63500</xdr:colOff>
      <xdr:row>78</xdr:row>
      <xdr:rowOff>163018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12648"/>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129032</xdr:rowOff>
    </xdr:from>
    <xdr:to>
      <xdr:col>19</xdr:col>
      <xdr:colOff>177800</xdr:colOff>
      <xdr:row>78</xdr:row>
      <xdr:rowOff>139548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0213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129032</xdr:rowOff>
    </xdr:from>
    <xdr:to>
      <xdr:col>15</xdr:col>
      <xdr:colOff>50800</xdr:colOff>
      <xdr:row>78</xdr:row>
      <xdr:rowOff>148082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0213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127127</xdr:rowOff>
    </xdr:from>
    <xdr:to>
      <xdr:col>10</xdr:col>
      <xdr:colOff>114300</xdr:colOff>
      <xdr:row>78</xdr:row>
      <xdr:rowOff>148082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0022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112218</xdr:rowOff>
    </xdr:from>
    <xdr:to>
      <xdr:col>24</xdr:col>
      <xdr:colOff>114300</xdr:colOff>
      <xdr:row>79</xdr:row>
      <xdr:rowOff>42368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27145</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88748</xdr:rowOff>
    </xdr:from>
    <xdr:to>
      <xdr:col>20</xdr:col>
      <xdr:colOff>38100</xdr:colOff>
      <xdr:row>79</xdr:row>
      <xdr:rowOff>18898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78232</xdr:rowOff>
    </xdr:from>
    <xdr:to>
      <xdr:col>15</xdr:col>
      <xdr:colOff>101600</xdr:colOff>
      <xdr:row>79</xdr:row>
      <xdr:rowOff>8382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170959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97282</xdr:rowOff>
    </xdr:from>
    <xdr:to>
      <xdr:col>10</xdr:col>
      <xdr:colOff>165100</xdr:colOff>
      <xdr:row>79</xdr:row>
      <xdr:rowOff>27432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18559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63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76327</xdr:rowOff>
    </xdr:from>
    <xdr:to>
      <xdr:col>6</xdr:col>
      <xdr:colOff>38100</xdr:colOff>
      <xdr:row>79</xdr:row>
      <xdr:rowOff>6477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169054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133338</xdr:rowOff>
    </xdr:from>
    <xdr:to>
      <xdr:col>24</xdr:col>
      <xdr:colOff>63500</xdr:colOff>
      <xdr:row>96</xdr:row>
      <xdr:rowOff>144311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253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144311</xdr:rowOff>
    </xdr:from>
    <xdr:to>
      <xdr:col>19</xdr:col>
      <xdr:colOff>177800</xdr:colOff>
      <xdr:row>96</xdr:row>
      <xdr:rowOff>169723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03511"/>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169723</xdr:rowOff>
    </xdr:from>
    <xdr:to>
      <xdr:col>15</xdr:col>
      <xdr:colOff>50800</xdr:colOff>
      <xdr:row>97</xdr:row>
      <xdr:rowOff>47028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8923"/>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47028</xdr:rowOff>
    </xdr:from>
    <xdr:to>
      <xdr:col>10</xdr:col>
      <xdr:colOff>114300</xdr:colOff>
      <xdr:row>97</xdr:row>
      <xdr:rowOff>103175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7678"/>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82538</xdr:rowOff>
    </xdr:from>
    <xdr:to>
      <xdr:col>24</xdr:col>
      <xdr:colOff>114300</xdr:colOff>
      <xdr:row>97</xdr:row>
      <xdr:rowOff>12688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60965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93511</xdr:rowOff>
    </xdr:from>
    <xdr:to>
      <xdr:col>20</xdr:col>
      <xdr:colOff>38100</xdr:colOff>
      <xdr:row>97</xdr:row>
      <xdr:rowOff>23661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118923</xdr:rowOff>
    </xdr:from>
    <xdr:to>
      <xdr:col>15</xdr:col>
      <xdr:colOff>101600</xdr:colOff>
      <xdr:row>97</xdr:row>
      <xdr:rowOff>49073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40200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167678</xdr:rowOff>
    </xdr:from>
    <xdr:to>
      <xdr:col>10</xdr:col>
      <xdr:colOff>165100</xdr:colOff>
      <xdr:row>97</xdr:row>
      <xdr:rowOff>97828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88955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52375</xdr:rowOff>
    </xdr:from>
    <xdr:to>
      <xdr:col>6</xdr:col>
      <xdr:colOff>38100</xdr:colOff>
      <xdr:row>97</xdr:row>
      <xdr:rowOff>153975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145102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26315</xdr:rowOff>
    </xdr:from>
    <xdr:to>
      <xdr:col>55</xdr:col>
      <xdr:colOff>0</xdr:colOff>
      <xdr:row>38</xdr:row>
      <xdr:rowOff>60547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41415"/>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xdr:rowOff>
    </xdr:from>
    <xdr:to>
      <xdr:col>50</xdr:col>
      <xdr:colOff>114300</xdr:colOff>
      <xdr:row>38</xdr:row>
      <xdr:rowOff>60547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31584"/>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80226</xdr:rowOff>
    </xdr:from>
    <xdr:to>
      <xdr:col>45</xdr:col>
      <xdr:colOff>177800</xdr:colOff>
      <xdr:row>38</xdr:row>
      <xdr:rowOff>16484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909526"/>
          <a:ext cx="889000" cy="6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80226</xdr:rowOff>
    </xdr:from>
    <xdr:to>
      <xdr:col>41</xdr:col>
      <xdr:colOff>50800</xdr:colOff>
      <xdr:row>34</xdr:row>
      <xdr:rowOff>109963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09526"/>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146964</xdr:rowOff>
    </xdr:from>
    <xdr:to>
      <xdr:col>55</xdr:col>
      <xdr:colOff>50800</xdr:colOff>
      <xdr:row>38</xdr:row>
      <xdr:rowOff>77115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125392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9747</xdr:rowOff>
    </xdr:from>
    <xdr:to>
      <xdr:col>50</xdr:col>
      <xdr:colOff>165100</xdr:colOff>
      <xdr:row>38</xdr:row>
      <xdr:rowOff>111347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102474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137135</xdr:rowOff>
    </xdr:from>
    <xdr:to>
      <xdr:col>46</xdr:col>
      <xdr:colOff>38100</xdr:colOff>
      <xdr:row>38</xdr:row>
      <xdr:rowOff>67284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58411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29426</xdr:rowOff>
    </xdr:from>
    <xdr:to>
      <xdr:col>41</xdr:col>
      <xdr:colOff>101600</xdr:colOff>
      <xdr:row>34</xdr:row>
      <xdr:rowOff>131026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8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147553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59163</xdr:rowOff>
    </xdr:from>
    <xdr:to>
      <xdr:col>36</xdr:col>
      <xdr:colOff>165100</xdr:colOff>
      <xdr:row>34</xdr:row>
      <xdr:rowOff>160763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8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5840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6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126474</xdr:rowOff>
    </xdr:from>
    <xdr:to>
      <xdr:col>55</xdr:col>
      <xdr:colOff>0</xdr:colOff>
      <xdr:row>57</xdr:row>
      <xdr:rowOff>139864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7674"/>
          <a:ext cx="838200" cy="1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162999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4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139864</xdr:rowOff>
    </xdr:from>
    <xdr:to>
      <xdr:col>50</xdr:col>
      <xdr:colOff>114300</xdr:colOff>
      <xdr:row>58</xdr:row>
      <xdr:rowOff>842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12514"/>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171067</xdr:rowOff>
    </xdr:from>
    <xdr:to>
      <xdr:col>45</xdr:col>
      <xdr:colOff>177800</xdr:colOff>
      <xdr:row>58</xdr:row>
      <xdr:rowOff>842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4371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99989</xdr:rowOff>
    </xdr:from>
    <xdr:to>
      <xdr:col>41</xdr:col>
      <xdr:colOff>50800</xdr:colOff>
      <xdr:row>57</xdr:row>
      <xdr:rowOff>171067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72639"/>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75674</xdr:rowOff>
    </xdr:from>
    <xdr:to>
      <xdr:col>55</xdr:col>
      <xdr:colOff>50800</xdr:colOff>
      <xdr:row>57</xdr:row>
      <xdr:rowOff>5824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54101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89064</xdr:rowOff>
    </xdr:from>
    <xdr:to>
      <xdr:col>50</xdr:col>
      <xdr:colOff>165100</xdr:colOff>
      <xdr:row>58</xdr:row>
      <xdr:rowOff>19214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10341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5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121492</xdr:rowOff>
    </xdr:from>
    <xdr:to>
      <xdr:col>46</xdr:col>
      <xdr:colOff>38100</xdr:colOff>
      <xdr:row>58</xdr:row>
      <xdr:rowOff>51642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42769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120267</xdr:rowOff>
    </xdr:from>
    <xdr:to>
      <xdr:col>41</xdr:col>
      <xdr:colOff>101600</xdr:colOff>
      <xdr:row>58</xdr:row>
      <xdr:rowOff>50417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41544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49189</xdr:rowOff>
    </xdr:from>
    <xdr:to>
      <xdr:col>36</xdr:col>
      <xdr:colOff>165100</xdr:colOff>
      <xdr:row>57</xdr:row>
      <xdr:rowOff>150789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141916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895</xdr:rowOff>
    </xdr:from>
    <xdr:to>
      <xdr:col>55</xdr:col>
      <xdr:colOff>0</xdr:colOff>
      <xdr:row>77</xdr:row>
      <xdr:rowOff>28738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02545"/>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7661</xdr:rowOff>
    </xdr:from>
    <xdr:to>
      <xdr:col>50</xdr:col>
      <xdr:colOff>114300</xdr:colOff>
      <xdr:row>77</xdr:row>
      <xdr:rowOff>28738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866411"/>
          <a:ext cx="889000" cy="36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7661</xdr:rowOff>
    </xdr:from>
    <xdr:to>
      <xdr:col>45</xdr:col>
      <xdr:colOff>177800</xdr:colOff>
      <xdr:row>76</xdr:row>
      <xdr:rowOff>157806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66411"/>
          <a:ext cx="889000" cy="3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87625</xdr:rowOff>
    </xdr:from>
    <xdr:to>
      <xdr:col>41</xdr:col>
      <xdr:colOff>50800</xdr:colOff>
      <xdr:row>76</xdr:row>
      <xdr:rowOff>157806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774925"/>
          <a:ext cx="889000" cy="4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121545</xdr:rowOff>
    </xdr:from>
    <xdr:to>
      <xdr:col>55</xdr:col>
      <xdr:colOff>50800</xdr:colOff>
      <xdr:row>77</xdr:row>
      <xdr:rowOff>51695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99972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149388</xdr:rowOff>
    </xdr:from>
    <xdr:to>
      <xdr:col>50</xdr:col>
      <xdr:colOff>165100</xdr:colOff>
      <xdr:row>77</xdr:row>
      <xdr:rowOff>79538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70665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128311</xdr:rowOff>
    </xdr:from>
    <xdr:to>
      <xdr:col>46</xdr:col>
      <xdr:colOff>38100</xdr:colOff>
      <xdr:row>75</xdr:row>
      <xdr:rowOff>58461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8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49588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107006</xdr:rowOff>
    </xdr:from>
    <xdr:to>
      <xdr:col>41</xdr:col>
      <xdr:colOff>101600</xdr:colOff>
      <xdr:row>77</xdr:row>
      <xdr:rowOff>37156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28283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22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36825</xdr:rowOff>
    </xdr:from>
    <xdr:to>
      <xdr:col>36</xdr:col>
      <xdr:colOff>165100</xdr:colOff>
      <xdr:row>74</xdr:row>
      <xdr:rowOff>138425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129552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17121</xdr:rowOff>
    </xdr:from>
    <xdr:to>
      <xdr:col>55</xdr:col>
      <xdr:colOff>0</xdr:colOff>
      <xdr:row>97</xdr:row>
      <xdr:rowOff>77488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476321"/>
          <a:ext cx="838200" cy="2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77488</xdr:rowOff>
    </xdr:from>
    <xdr:to>
      <xdr:col>50</xdr:col>
      <xdr:colOff>114300</xdr:colOff>
      <xdr:row>98</xdr:row>
      <xdr:rowOff>2997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08138"/>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135406</xdr:rowOff>
    </xdr:from>
    <xdr:to>
      <xdr:col>45</xdr:col>
      <xdr:colOff>177800</xdr:colOff>
      <xdr:row>98</xdr:row>
      <xdr:rowOff>2997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660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96135</xdr:rowOff>
    </xdr:from>
    <xdr:to>
      <xdr:col>41</xdr:col>
      <xdr:colOff>50800</xdr:colOff>
      <xdr:row>97</xdr:row>
      <xdr:rowOff>135406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26785"/>
          <a:ext cx="889000" cy="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137771</xdr:rowOff>
    </xdr:from>
    <xdr:to>
      <xdr:col>55</xdr:col>
      <xdr:colOff>50800</xdr:colOff>
      <xdr:row>96</xdr:row>
      <xdr:rowOff>67921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116198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26688</xdr:rowOff>
    </xdr:from>
    <xdr:to>
      <xdr:col>50</xdr:col>
      <xdr:colOff>165100</xdr:colOff>
      <xdr:row>97</xdr:row>
      <xdr:rowOff>128288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119415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123647</xdr:rowOff>
    </xdr:from>
    <xdr:to>
      <xdr:col>46</xdr:col>
      <xdr:colOff>38100</xdr:colOff>
      <xdr:row>98</xdr:row>
      <xdr:rowOff>53797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44924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84606</xdr:rowOff>
    </xdr:from>
    <xdr:to>
      <xdr:col>41</xdr:col>
      <xdr:colOff>101600</xdr:colOff>
      <xdr:row>98</xdr:row>
      <xdr:rowOff>14756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45335</xdr:rowOff>
    </xdr:from>
    <xdr:to>
      <xdr:col>36</xdr:col>
      <xdr:colOff>165100</xdr:colOff>
      <xdr:row>97</xdr:row>
      <xdr:rowOff>146935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138062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125961</xdr:rowOff>
    </xdr:from>
    <xdr:to>
      <xdr:col>85</xdr:col>
      <xdr:colOff>127000</xdr:colOff>
      <xdr:row>78</xdr:row>
      <xdr:rowOff>134282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499061"/>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108587</xdr:rowOff>
    </xdr:from>
    <xdr:to>
      <xdr:col>81</xdr:col>
      <xdr:colOff>50800</xdr:colOff>
      <xdr:row>78</xdr:row>
      <xdr:rowOff>125961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48168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106394</xdr:rowOff>
    </xdr:from>
    <xdr:to>
      <xdr:col>76</xdr:col>
      <xdr:colOff>114300</xdr:colOff>
      <xdr:row>78</xdr:row>
      <xdr:rowOff>108587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47949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25309</xdr:rowOff>
    </xdr:from>
    <xdr:to>
      <xdr:col>71</xdr:col>
      <xdr:colOff>177800</xdr:colOff>
      <xdr:row>78</xdr:row>
      <xdr:rowOff>106394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9840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83482</xdr:rowOff>
    </xdr:from>
    <xdr:to>
      <xdr:col>85</xdr:col>
      <xdr:colOff>177800</xdr:colOff>
      <xdr:row>79</xdr:row>
      <xdr:rowOff>13632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169859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75161</xdr:rowOff>
    </xdr:from>
    <xdr:to>
      <xdr:col>81</xdr:col>
      <xdr:colOff>101600</xdr:colOff>
      <xdr:row>79</xdr:row>
      <xdr:rowOff>5311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4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167888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5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57787</xdr:rowOff>
    </xdr:from>
    <xdr:to>
      <xdr:col>76</xdr:col>
      <xdr:colOff>165100</xdr:colOff>
      <xdr:row>78</xdr:row>
      <xdr:rowOff>159387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150514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5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55594</xdr:rowOff>
    </xdr:from>
    <xdr:to>
      <xdr:col>72</xdr:col>
      <xdr:colOff>38100</xdr:colOff>
      <xdr:row>78</xdr:row>
      <xdr:rowOff>157194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4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148321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145959</xdr:rowOff>
    </xdr:from>
    <xdr:to>
      <xdr:col>67</xdr:col>
      <xdr:colOff>101600</xdr:colOff>
      <xdr:row>78</xdr:row>
      <xdr:rowOff>76109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67236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58351</xdr:rowOff>
    </xdr:from>
    <xdr:to>
      <xdr:col>85</xdr:col>
      <xdr:colOff>127000</xdr:colOff>
      <xdr:row>97</xdr:row>
      <xdr:rowOff>145546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46101"/>
          <a:ext cx="838200" cy="4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58351</xdr:rowOff>
    </xdr:from>
    <xdr:to>
      <xdr:col>81</xdr:col>
      <xdr:colOff>50800</xdr:colOff>
      <xdr:row>95</xdr:row>
      <xdr:rowOff>166838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46101"/>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166838</xdr:rowOff>
    </xdr:from>
    <xdr:to>
      <xdr:col>76</xdr:col>
      <xdr:colOff>114300</xdr:colOff>
      <xdr:row>96</xdr:row>
      <xdr:rowOff>6786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54588"/>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6786</xdr:rowOff>
    </xdr:from>
    <xdr:to>
      <xdr:col>71</xdr:col>
      <xdr:colOff>177800</xdr:colOff>
      <xdr:row>97</xdr:row>
      <xdr:rowOff>13970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465986"/>
          <a:ext cx="8890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94746</xdr:rowOff>
    </xdr:from>
    <xdr:to>
      <xdr:col>85</xdr:col>
      <xdr:colOff>177800</xdr:colOff>
      <xdr:row>98</xdr:row>
      <xdr:rowOff>24896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73173</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7551</xdr:rowOff>
    </xdr:from>
    <xdr:to>
      <xdr:col>81</xdr:col>
      <xdr:colOff>101600</xdr:colOff>
      <xdr:row>95</xdr:row>
      <xdr:rowOff>109151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2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125678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0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116038</xdr:rowOff>
    </xdr:from>
    <xdr:to>
      <xdr:col>76</xdr:col>
      <xdr:colOff>165100</xdr:colOff>
      <xdr:row>96</xdr:row>
      <xdr:rowOff>46188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62715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1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127436</xdr:rowOff>
    </xdr:from>
    <xdr:to>
      <xdr:col>72</xdr:col>
      <xdr:colOff>38100</xdr:colOff>
      <xdr:row>96</xdr:row>
      <xdr:rowOff>57586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4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74113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1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134620</xdr:rowOff>
    </xdr:from>
    <xdr:to>
      <xdr:col>67</xdr:col>
      <xdr:colOff>101600</xdr:colOff>
      <xdr:row>97</xdr:row>
      <xdr:rowOff>64770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81297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3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135636</xdr:rowOff>
    </xdr:from>
    <xdr:to>
      <xdr:col>116</xdr:col>
      <xdr:colOff>63500</xdr:colOff>
      <xdr:row>37</xdr:row>
      <xdr:rowOff>136652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79286"/>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136652</xdr:rowOff>
    </xdr:from>
    <xdr:to>
      <xdr:col>111</xdr:col>
      <xdr:colOff>177800</xdr:colOff>
      <xdr:row>37</xdr:row>
      <xdr:rowOff>160909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8030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58056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62611</xdr:rowOff>
    </xdr:from>
    <xdr:to>
      <xdr:col>107</xdr:col>
      <xdr:colOff>50800</xdr:colOff>
      <xdr:row>37</xdr:row>
      <xdr:rowOff>160909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4062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32512</xdr:rowOff>
    </xdr:from>
    <xdr:to>
      <xdr:col>102</xdr:col>
      <xdr:colOff>114300</xdr:colOff>
      <xdr:row>37</xdr:row>
      <xdr:rowOff>62611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5518912"/>
          <a:ext cx="889000" cy="8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107713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85852</xdr:rowOff>
    </xdr:from>
    <xdr:to>
      <xdr:col>112</xdr:col>
      <xdr:colOff>38100</xdr:colOff>
      <xdr:row>38</xdr:row>
      <xdr:rowOff>16002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32529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110109</xdr:rowOff>
    </xdr:from>
    <xdr:to>
      <xdr:col>107</xdr:col>
      <xdr:colOff>101600</xdr:colOff>
      <xdr:row>38</xdr:row>
      <xdr:rowOff>40260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56786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2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11811</xdr:rowOff>
    </xdr:from>
    <xdr:to>
      <xdr:col>102</xdr:col>
      <xdr:colOff>165100</xdr:colOff>
      <xdr:row>37</xdr:row>
      <xdr:rowOff>113411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129938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153162</xdr:rowOff>
    </xdr:from>
    <xdr:to>
      <xdr:col>98</xdr:col>
      <xdr:colOff>38100</xdr:colOff>
      <xdr:row>32</xdr:row>
      <xdr:rowOff>83312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4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99839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2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102621</xdr:rowOff>
    </xdr:from>
    <xdr:to>
      <xdr:col>116</xdr:col>
      <xdr:colOff>63500</xdr:colOff>
      <xdr:row>58</xdr:row>
      <xdr:rowOff>105776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672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89682</xdr:rowOff>
    </xdr:from>
    <xdr:to>
      <xdr:col>111</xdr:col>
      <xdr:colOff>177800</xdr:colOff>
      <xdr:row>58</xdr:row>
      <xdr:rowOff>102621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3378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71348</xdr:rowOff>
    </xdr:from>
    <xdr:to>
      <xdr:col>107</xdr:col>
      <xdr:colOff>50800</xdr:colOff>
      <xdr:row>58</xdr:row>
      <xdr:rowOff>89682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15448"/>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848</xdr:rowOff>
    </xdr:from>
    <xdr:to>
      <xdr:col>102</xdr:col>
      <xdr:colOff>114300</xdr:colOff>
      <xdr:row>58</xdr:row>
      <xdr:rowOff>71348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44948"/>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54976</xdr:rowOff>
    </xdr:from>
    <xdr:to>
      <xdr:col>116</xdr:col>
      <xdr:colOff>114300</xdr:colOff>
      <xdr:row>58</xdr:row>
      <xdr:rowOff>156576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141353</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1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51821</xdr:rowOff>
    </xdr:from>
    <xdr:to>
      <xdr:col>112</xdr:col>
      <xdr:colOff>38100</xdr:colOff>
      <xdr:row>58</xdr:row>
      <xdr:rowOff>153421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144548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08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38882</xdr:rowOff>
    </xdr:from>
    <xdr:to>
      <xdr:col>107</xdr:col>
      <xdr:colOff>101600</xdr:colOff>
      <xdr:row>58</xdr:row>
      <xdr:rowOff>140482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131609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7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20548</xdr:rowOff>
    </xdr:from>
    <xdr:to>
      <xdr:col>102</xdr:col>
      <xdr:colOff>165100</xdr:colOff>
      <xdr:row>58</xdr:row>
      <xdr:rowOff>122148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113275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121498</xdr:rowOff>
    </xdr:from>
    <xdr:to>
      <xdr:col>98</xdr:col>
      <xdr:colOff>38100</xdr:colOff>
      <xdr:row>58</xdr:row>
      <xdr:rowOff>51648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42775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103842</xdr:rowOff>
    </xdr:from>
    <xdr:to>
      <xdr:col>116</xdr:col>
      <xdr:colOff>63500</xdr:colOff>
      <xdr:row>78</xdr:row>
      <xdr:rowOff>14297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305492"/>
          <a:ext cx="838200" cy="8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103842</xdr:rowOff>
    </xdr:from>
    <xdr:to>
      <xdr:col>111</xdr:col>
      <xdr:colOff>177800</xdr:colOff>
      <xdr:row>78</xdr:row>
      <xdr:rowOff>17039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05492"/>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167230</xdr:rowOff>
    </xdr:from>
    <xdr:to>
      <xdr:col>107</xdr:col>
      <xdr:colOff>50800</xdr:colOff>
      <xdr:row>78</xdr:row>
      <xdr:rowOff>17039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368880"/>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148583</xdr:rowOff>
    </xdr:from>
    <xdr:to>
      <xdr:col>102</xdr:col>
      <xdr:colOff>114300</xdr:colOff>
      <xdr:row>77</xdr:row>
      <xdr:rowOff>167230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78783"/>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134947</xdr:rowOff>
    </xdr:from>
    <xdr:to>
      <xdr:col>116</xdr:col>
      <xdr:colOff>114300</xdr:colOff>
      <xdr:row>78</xdr:row>
      <xdr:rowOff>65097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49874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53042</xdr:rowOff>
    </xdr:from>
    <xdr:to>
      <xdr:col>112</xdr:col>
      <xdr:colOff>38100</xdr:colOff>
      <xdr:row>77</xdr:row>
      <xdr:rowOff>154642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145769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137689</xdr:rowOff>
    </xdr:from>
    <xdr:to>
      <xdr:col>107</xdr:col>
      <xdr:colOff>101600</xdr:colOff>
      <xdr:row>78</xdr:row>
      <xdr:rowOff>67839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58966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116430</xdr:rowOff>
    </xdr:from>
    <xdr:to>
      <xdr:col>102</xdr:col>
      <xdr:colOff>165100</xdr:colOff>
      <xdr:row>78</xdr:row>
      <xdr:rowOff>46580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37707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97783</xdr:rowOff>
    </xdr:from>
    <xdr:to>
      <xdr:col>98</xdr:col>
      <xdr:colOff>38100</xdr:colOff>
      <xdr:row>77</xdr:row>
      <xdr:rowOff>27933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19060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歳出の決算総額に係る住民一人当たりのコストは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332,898</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2,172</a:t>
          </a:r>
          <a:r>
            <a:rPr kumimoji="1" lang="ja-JP" altLang="en-US" sz="1300">
              <a:latin typeface="ＭＳ Ｐゴシック" panose="020B0600070205080204" pitchFamily="50" charset="-128"/>
              <a:ea typeface="ＭＳ Ｐゴシック" panose="020B0600070205080204" pitchFamily="50" charset="-128"/>
            </a:rPr>
            <a:t>円である。類似団体平均と比較すると、概ねの費目で水準を下回っているが、今後についても、事業の見直し等を一層図り、同水準を維持する必要がある。</a:t>
          </a: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また、普通建設事業費（うち更新整備）については、新庁舎整備事業の本格化、消防分署耐震化事業の進捗等により</a:t>
          </a:r>
          <a:r>
            <a:rPr kumimoji="1" lang="en-US" altLang="ja-JP" sz="1300">
              <a:latin typeface="ＭＳ Ｐゴシック" panose="020B0600070205080204" pitchFamily="50" charset="-128"/>
              <a:ea typeface="ＭＳ Ｐゴシック" panose="020B0600070205080204" pitchFamily="50" charset="-128"/>
            </a:rPr>
            <a:t>2,740</a:t>
          </a:r>
          <a:r>
            <a:rPr kumimoji="1" lang="ja-JP" altLang="en-US" sz="1300">
              <a:latin typeface="ＭＳ Ｐゴシック" panose="020B0600070205080204" pitchFamily="50" charset="-128"/>
              <a:ea typeface="ＭＳ Ｐゴシック" panose="020B0600070205080204" pitchFamily="50" charset="-128"/>
            </a:rPr>
            <a:t>円の増加となった。今後、歳入における地方交付税にあっては、合併優遇措置の一つである合併算定替の段階的縮減が始まっているため、代替財源の確保を含め、市税を中心とした財源の確保が喫緊の課題となっている。</a:t>
          </a:r>
        </a:p>
        <a:p>
          <a:r>
            <a:rPr kumimoji="1" lang="ja-JP" altLang="en-US" sz="1300">
              <a:latin typeface="ＭＳ Ｐゴシック" panose="020B0600070205080204" pitchFamily="50" charset="-128"/>
              <a:ea typeface="ＭＳ Ｐゴシック" panose="020B0600070205080204" pitchFamily="50" charset="-128"/>
            </a:rPr>
            <a:t>　歳出においては、少子高齢化の進行に伴い、医療や福祉などに係る扶助費は今後も増加傾向にある。</a:t>
          </a:r>
        </a:p>
        <a:p>
          <a:r>
            <a:rPr kumimoji="1" lang="ja-JP" altLang="en-US" sz="1300">
              <a:latin typeface="ＭＳ Ｐゴシック" panose="020B0600070205080204" pitchFamily="50" charset="-128"/>
              <a:ea typeface="ＭＳ Ｐゴシック" panose="020B0600070205080204" pitchFamily="50" charset="-128"/>
            </a:rPr>
            <a:t>　これらの状況下を考慮しながらも、持続可能な行財政運営を見据えて、必要な行政サービスの提供を継続していく。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143,675
140,869
138.37
51,313,167
47,829,117
2,232,745
30,040,269
37,740,750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145034</xdr:rowOff>
    </xdr:from>
    <xdr:to>
      <xdr:col>24</xdr:col>
      <xdr:colOff>63500</xdr:colOff>
      <xdr:row>38</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6013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145034</xdr:rowOff>
    </xdr:from>
    <xdr:to>
      <xdr:col>19</xdr:col>
      <xdr:colOff>177800</xdr:colOff>
      <xdr:row>38</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60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16256</xdr:rowOff>
    </xdr:from>
    <xdr:to>
      <xdr:col>15</xdr:col>
      <xdr:colOff>50800</xdr:colOff>
      <xdr:row>38</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31356"/>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16256</xdr:rowOff>
    </xdr:from>
    <xdr:to>
      <xdr:col>10</xdr:col>
      <xdr:colOff>114300</xdr:colOff>
      <xdr:row>38</xdr:row>
      <xdr:rowOff>20066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313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95758</xdr:rowOff>
    </xdr:from>
    <xdr:to>
      <xdr:col>24</xdr:col>
      <xdr:colOff>114300</xdr:colOff>
      <xdr:row>39</xdr:row>
      <xdr:rowOff>25908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10685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94234</xdr:rowOff>
    </xdr:from>
    <xdr:to>
      <xdr:col>20</xdr:col>
      <xdr:colOff>38100</xdr:colOff>
      <xdr:row>39</xdr:row>
      <xdr:rowOff>24384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15511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105664</xdr:rowOff>
    </xdr:from>
    <xdr:to>
      <xdr:col>15</xdr:col>
      <xdr:colOff>101600</xdr:colOff>
      <xdr:row>39</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26941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136906</xdr:rowOff>
    </xdr:from>
    <xdr:to>
      <xdr:col>10</xdr:col>
      <xdr:colOff>165100</xdr:colOff>
      <xdr:row>38</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58183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140716</xdr:rowOff>
    </xdr:from>
    <xdr:to>
      <xdr:col>6</xdr:col>
      <xdr:colOff>38100</xdr:colOff>
      <xdr:row>38</xdr:row>
      <xdr:rowOff>70865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61993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140633</xdr:rowOff>
    </xdr:from>
    <xdr:to>
      <xdr:col>24</xdr:col>
      <xdr:colOff>63500</xdr:colOff>
      <xdr:row>56</xdr:row>
      <xdr:rowOff>38716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0383"/>
          <a:ext cx="8382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130518</xdr:rowOff>
    </xdr:from>
    <xdr:to>
      <xdr:col>19</xdr:col>
      <xdr:colOff>177800</xdr:colOff>
      <xdr:row>55</xdr:row>
      <xdr:rowOff>140633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60268"/>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130518</xdr:rowOff>
    </xdr:from>
    <xdr:to>
      <xdr:col>15</xdr:col>
      <xdr:colOff>50800</xdr:colOff>
      <xdr:row>55</xdr:row>
      <xdr:rowOff>138862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6026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138862</xdr:rowOff>
    </xdr:from>
    <xdr:to>
      <xdr:col>10</xdr:col>
      <xdr:colOff>114300</xdr:colOff>
      <xdr:row>56</xdr:row>
      <xdr:rowOff>103295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68612"/>
          <a:ext cx="889000" cy="1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159366</xdr:rowOff>
    </xdr:from>
    <xdr:to>
      <xdr:col>24</xdr:col>
      <xdr:colOff>114300</xdr:colOff>
      <xdr:row>56</xdr:row>
      <xdr:rowOff>89516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137793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89833</xdr:rowOff>
    </xdr:from>
    <xdr:to>
      <xdr:col>20</xdr:col>
      <xdr:colOff>38100</xdr:colOff>
      <xdr:row>56</xdr:row>
      <xdr:rowOff>19983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6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79718</xdr:rowOff>
    </xdr:from>
    <xdr:to>
      <xdr:col>15</xdr:col>
      <xdr:colOff>101600</xdr:colOff>
      <xdr:row>56</xdr:row>
      <xdr:rowOff>9868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88062</xdr:rowOff>
    </xdr:from>
    <xdr:to>
      <xdr:col>10</xdr:col>
      <xdr:colOff>165100</xdr:colOff>
      <xdr:row>56</xdr:row>
      <xdr:rowOff>18212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52495</xdr:rowOff>
    </xdr:from>
    <xdr:to>
      <xdr:col>6</xdr:col>
      <xdr:colOff>38100</xdr:colOff>
      <xdr:row>56</xdr:row>
      <xdr:rowOff>154095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145222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4173</xdr:rowOff>
    </xdr:from>
    <xdr:to>
      <xdr:col>24</xdr:col>
      <xdr:colOff>63500</xdr:colOff>
      <xdr:row>78</xdr:row>
      <xdr:rowOff>24236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377273"/>
          <a:ext cx="8382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4173</xdr:rowOff>
    </xdr:from>
    <xdr:to>
      <xdr:col>19</xdr:col>
      <xdr:colOff>177800</xdr:colOff>
      <xdr:row>78</xdr:row>
      <xdr:rowOff>76563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772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76563</xdr:rowOff>
    </xdr:from>
    <xdr:to>
      <xdr:col>15</xdr:col>
      <xdr:colOff>50800</xdr:colOff>
      <xdr:row>78</xdr:row>
      <xdr:rowOff>98628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49663"/>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98628</xdr:rowOff>
    </xdr:from>
    <xdr:to>
      <xdr:col>10</xdr:col>
      <xdr:colOff>114300</xdr:colOff>
      <xdr:row>78</xdr:row>
      <xdr:rowOff>123589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71728"/>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144886</xdr:rowOff>
    </xdr:from>
    <xdr:to>
      <xdr:col>24</xdr:col>
      <xdr:colOff>114300</xdr:colOff>
      <xdr:row>78</xdr:row>
      <xdr:rowOff>75036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59813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6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124823</xdr:rowOff>
    </xdr:from>
    <xdr:to>
      <xdr:col>20</xdr:col>
      <xdr:colOff>38100</xdr:colOff>
      <xdr:row>78</xdr:row>
      <xdr:rowOff>54973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46100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25763</xdr:rowOff>
    </xdr:from>
    <xdr:to>
      <xdr:col>15</xdr:col>
      <xdr:colOff>101600</xdr:colOff>
      <xdr:row>78</xdr:row>
      <xdr:rowOff>127363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118490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47828</xdr:rowOff>
    </xdr:from>
    <xdr:to>
      <xdr:col>10</xdr:col>
      <xdr:colOff>165100</xdr:colOff>
      <xdr:row>78</xdr:row>
      <xdr:rowOff>149428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140555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1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72789</xdr:rowOff>
    </xdr:from>
    <xdr:to>
      <xdr:col>6</xdr:col>
      <xdr:colOff>38100</xdr:colOff>
      <xdr:row>79</xdr:row>
      <xdr:rowOff>2939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165516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3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104792</xdr:rowOff>
    </xdr:from>
    <xdr:to>
      <xdr:col>24</xdr:col>
      <xdr:colOff>63500</xdr:colOff>
      <xdr:row>98</xdr:row>
      <xdr:rowOff>136705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6892"/>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43070</xdr:rowOff>
    </xdr:from>
    <xdr:to>
      <xdr:col>19</xdr:col>
      <xdr:colOff>177800</xdr:colOff>
      <xdr:row>98</xdr:row>
      <xdr:rowOff>136705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45170"/>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120749</xdr:rowOff>
    </xdr:from>
    <xdr:to>
      <xdr:col>15</xdr:col>
      <xdr:colOff>50800</xdr:colOff>
      <xdr:row>98</xdr:row>
      <xdr:rowOff>43070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51399"/>
          <a:ext cx="8890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40647</xdr:rowOff>
    </xdr:from>
    <xdr:to>
      <xdr:col>10</xdr:col>
      <xdr:colOff>114300</xdr:colOff>
      <xdr:row>97</xdr:row>
      <xdr:rowOff>120749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1297"/>
          <a:ext cx="8890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53992</xdr:rowOff>
    </xdr:from>
    <xdr:to>
      <xdr:col>24</xdr:col>
      <xdr:colOff>114300</xdr:colOff>
      <xdr:row>98</xdr:row>
      <xdr:rowOff>155592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140369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85905</xdr:rowOff>
    </xdr:from>
    <xdr:to>
      <xdr:col>20</xdr:col>
      <xdr:colOff>38100</xdr:colOff>
      <xdr:row>99</xdr:row>
      <xdr:rowOff>16055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163720</xdr:rowOff>
    </xdr:from>
    <xdr:to>
      <xdr:col>15</xdr:col>
      <xdr:colOff>101600</xdr:colOff>
      <xdr:row>98</xdr:row>
      <xdr:rowOff>93870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84997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69949</xdr:rowOff>
    </xdr:from>
    <xdr:to>
      <xdr:col>10</xdr:col>
      <xdr:colOff>165100</xdr:colOff>
      <xdr:row>98</xdr:row>
      <xdr:rowOff>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162676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161297</xdr:rowOff>
    </xdr:from>
    <xdr:to>
      <xdr:col>6</xdr:col>
      <xdr:colOff>38100</xdr:colOff>
      <xdr:row>97</xdr:row>
      <xdr:rowOff>91447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82574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161417</xdr:rowOff>
    </xdr:from>
    <xdr:to>
      <xdr:col>55</xdr:col>
      <xdr:colOff>0</xdr:colOff>
      <xdr:row>38</xdr:row>
      <xdr:rowOff>161925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6517"/>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159512</xdr:rowOff>
    </xdr:from>
    <xdr:to>
      <xdr:col>50</xdr:col>
      <xdr:colOff>114300</xdr:colOff>
      <xdr:row>38</xdr:row>
      <xdr:rowOff>161925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46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156337</xdr:rowOff>
    </xdr:from>
    <xdr:to>
      <xdr:col>45</xdr:col>
      <xdr:colOff>177800</xdr:colOff>
      <xdr:row>38</xdr:row>
      <xdr:rowOff>159512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143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12700</xdr:rowOff>
    </xdr:from>
    <xdr:to>
      <xdr:col>41</xdr:col>
      <xdr:colOff>50800</xdr:colOff>
      <xdr:row>38</xdr:row>
      <xdr:rowOff>156337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27800"/>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110617</xdr:rowOff>
    </xdr:from>
    <xdr:to>
      <xdr:col>55</xdr:col>
      <xdr:colOff>50800</xdr:colOff>
      <xdr:row>39</xdr:row>
      <xdr:rowOff>40767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25544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4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32402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108712</xdr:rowOff>
    </xdr:from>
    <xdr:to>
      <xdr:col>46</xdr:col>
      <xdr:colOff>38100</xdr:colOff>
      <xdr:row>39</xdr:row>
      <xdr:rowOff>38862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29989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105537</xdr:rowOff>
    </xdr:from>
    <xdr:to>
      <xdr:col>41</xdr:col>
      <xdr:colOff>101600</xdr:colOff>
      <xdr:row>39</xdr:row>
      <xdr:rowOff>35687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26814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133350</xdr:rowOff>
    </xdr:from>
    <xdr:to>
      <xdr:col>36</xdr:col>
      <xdr:colOff>165100</xdr:colOff>
      <xdr:row>38</xdr:row>
      <xdr:rowOff>63500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54627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110145</xdr:rowOff>
    </xdr:from>
    <xdr:to>
      <xdr:col>55</xdr:col>
      <xdr:colOff>0</xdr:colOff>
      <xdr:row>57</xdr:row>
      <xdr:rowOff>131438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82795"/>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131438</xdr:rowOff>
    </xdr:from>
    <xdr:to>
      <xdr:col>50</xdr:col>
      <xdr:colOff>114300</xdr:colOff>
      <xdr:row>57</xdr:row>
      <xdr:rowOff>148093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0408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122000</xdr:rowOff>
    </xdr:from>
    <xdr:to>
      <xdr:col>45</xdr:col>
      <xdr:colOff>177800</xdr:colOff>
      <xdr:row>57</xdr:row>
      <xdr:rowOff>148093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037400"/>
          <a:ext cx="889000" cy="88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126866</xdr:rowOff>
    </xdr:from>
    <xdr:to>
      <xdr:col>41</xdr:col>
      <xdr:colOff>50800</xdr:colOff>
      <xdr:row>52</xdr:row>
      <xdr:rowOff>122000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8870816"/>
          <a:ext cx="8890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59345</xdr:rowOff>
    </xdr:from>
    <xdr:to>
      <xdr:col>55</xdr:col>
      <xdr:colOff>50800</xdr:colOff>
      <xdr:row>57</xdr:row>
      <xdr:rowOff>160945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37772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1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80638</xdr:rowOff>
    </xdr:from>
    <xdr:to>
      <xdr:col>50</xdr:col>
      <xdr:colOff>165100</xdr:colOff>
      <xdr:row>58</xdr:row>
      <xdr:rowOff>10788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97293</xdr:rowOff>
    </xdr:from>
    <xdr:to>
      <xdr:col>46</xdr:col>
      <xdr:colOff>38100</xdr:colOff>
      <xdr:row>58</xdr:row>
      <xdr:rowOff>27443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18570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6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71200</xdr:rowOff>
    </xdr:from>
    <xdr:to>
      <xdr:col>41</xdr:col>
      <xdr:colOff>101600</xdr:colOff>
      <xdr:row>53</xdr:row>
      <xdr:rowOff>1350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89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17877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7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76066</xdr:rowOff>
    </xdr:from>
    <xdr:to>
      <xdr:col>36</xdr:col>
      <xdr:colOff>165100</xdr:colOff>
      <xdr:row>52</xdr:row>
      <xdr:rowOff>6216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8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22743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129367</xdr:rowOff>
    </xdr:from>
    <xdr:to>
      <xdr:col>55</xdr:col>
      <xdr:colOff>0</xdr:colOff>
      <xdr:row>78</xdr:row>
      <xdr:rowOff>24349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1017"/>
          <a:ext cx="8382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163886</xdr:rowOff>
    </xdr:from>
    <xdr:to>
      <xdr:col>50</xdr:col>
      <xdr:colOff>114300</xdr:colOff>
      <xdr:row>78</xdr:row>
      <xdr:rowOff>24349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65536"/>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82550</xdr:rowOff>
    </xdr:from>
    <xdr:to>
      <xdr:col>45</xdr:col>
      <xdr:colOff>177800</xdr:colOff>
      <xdr:row>77</xdr:row>
      <xdr:rowOff>163886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84200"/>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82550</xdr:rowOff>
    </xdr:from>
    <xdr:to>
      <xdr:col>41</xdr:col>
      <xdr:colOff>50800</xdr:colOff>
      <xdr:row>77</xdr:row>
      <xdr:rowOff>133207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84200"/>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78567</xdr:rowOff>
    </xdr:from>
    <xdr:to>
      <xdr:col>55</xdr:col>
      <xdr:colOff>50800</xdr:colOff>
      <xdr:row>78</xdr:row>
      <xdr:rowOff>8717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56994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144999</xdr:rowOff>
    </xdr:from>
    <xdr:to>
      <xdr:col>50</xdr:col>
      <xdr:colOff>165100</xdr:colOff>
      <xdr:row>78</xdr:row>
      <xdr:rowOff>75149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66276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113086</xdr:rowOff>
    </xdr:from>
    <xdr:to>
      <xdr:col>46</xdr:col>
      <xdr:colOff>38100</xdr:colOff>
      <xdr:row>78</xdr:row>
      <xdr:rowOff>43236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34363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31750</xdr:rowOff>
    </xdr:from>
    <xdr:to>
      <xdr:col>41</xdr:col>
      <xdr:colOff>101600</xdr:colOff>
      <xdr:row>77</xdr:row>
      <xdr:rowOff>133350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124477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82407</xdr:rowOff>
    </xdr:from>
    <xdr:to>
      <xdr:col>36</xdr:col>
      <xdr:colOff>165100</xdr:colOff>
      <xdr:row>78</xdr:row>
      <xdr:rowOff>12557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3684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65615</xdr:rowOff>
    </xdr:from>
    <xdr:to>
      <xdr:col>55</xdr:col>
      <xdr:colOff>0</xdr:colOff>
      <xdr:row>97</xdr:row>
      <xdr:rowOff>102533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96265"/>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65615</xdr:rowOff>
    </xdr:from>
    <xdr:to>
      <xdr:col>50</xdr:col>
      <xdr:colOff>114300</xdr:colOff>
      <xdr:row>97</xdr:row>
      <xdr:rowOff>134423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96265"/>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66091</xdr:rowOff>
    </xdr:from>
    <xdr:to>
      <xdr:col>45</xdr:col>
      <xdr:colOff>177800</xdr:colOff>
      <xdr:row>97</xdr:row>
      <xdr:rowOff>134423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96741"/>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23915</xdr:rowOff>
    </xdr:from>
    <xdr:to>
      <xdr:col>41</xdr:col>
      <xdr:colOff>50800</xdr:colOff>
      <xdr:row>97</xdr:row>
      <xdr:rowOff>66091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54565"/>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51733</xdr:rowOff>
    </xdr:from>
    <xdr:to>
      <xdr:col>55</xdr:col>
      <xdr:colOff>50800</xdr:colOff>
      <xdr:row>97</xdr:row>
      <xdr:rowOff>153333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30160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14815</xdr:rowOff>
    </xdr:from>
    <xdr:to>
      <xdr:col>50</xdr:col>
      <xdr:colOff>165100</xdr:colOff>
      <xdr:row>97</xdr:row>
      <xdr:rowOff>116415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107542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83623</xdr:rowOff>
    </xdr:from>
    <xdr:to>
      <xdr:col>46</xdr:col>
      <xdr:colOff>38100</xdr:colOff>
      <xdr:row>98</xdr:row>
      <xdr:rowOff>13773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4900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15291</xdr:rowOff>
    </xdr:from>
    <xdr:to>
      <xdr:col>41</xdr:col>
      <xdr:colOff>101600</xdr:colOff>
      <xdr:row>97</xdr:row>
      <xdr:rowOff>116891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108018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144565</xdr:rowOff>
    </xdr:from>
    <xdr:to>
      <xdr:col>36</xdr:col>
      <xdr:colOff>165100</xdr:colOff>
      <xdr:row>97</xdr:row>
      <xdr:rowOff>74715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65842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93614</xdr:rowOff>
    </xdr:from>
    <xdr:to>
      <xdr:col>85</xdr:col>
      <xdr:colOff>127000</xdr:colOff>
      <xdr:row>34</xdr:row>
      <xdr:rowOff>163109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22914"/>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140843</xdr:rowOff>
    </xdr:from>
    <xdr:to>
      <xdr:col>81</xdr:col>
      <xdr:colOff>50800</xdr:colOff>
      <xdr:row>34</xdr:row>
      <xdr:rowOff>163109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7014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140843</xdr:rowOff>
    </xdr:from>
    <xdr:to>
      <xdr:col>76</xdr:col>
      <xdr:colOff>114300</xdr:colOff>
      <xdr:row>35</xdr:row>
      <xdr:rowOff>70343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70143"/>
          <a:ext cx="8890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154879</xdr:rowOff>
    </xdr:from>
    <xdr:to>
      <xdr:col>71</xdr:col>
      <xdr:colOff>177800</xdr:colOff>
      <xdr:row>35</xdr:row>
      <xdr:rowOff>70343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84179"/>
          <a:ext cx="8890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42814</xdr:rowOff>
    </xdr:from>
    <xdr:to>
      <xdr:col>85</xdr:col>
      <xdr:colOff>177800</xdr:colOff>
      <xdr:row>34</xdr:row>
      <xdr:rowOff>144414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21241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112309</xdr:rowOff>
    </xdr:from>
    <xdr:to>
      <xdr:col>81</xdr:col>
      <xdr:colOff>101600</xdr:colOff>
      <xdr:row>35</xdr:row>
      <xdr:rowOff>42459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33586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90043</xdr:rowOff>
    </xdr:from>
    <xdr:to>
      <xdr:col>76</xdr:col>
      <xdr:colOff>165100</xdr:colOff>
      <xdr:row>35</xdr:row>
      <xdr:rowOff>20193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19543</xdr:rowOff>
    </xdr:from>
    <xdr:to>
      <xdr:col>72</xdr:col>
      <xdr:colOff>38100</xdr:colOff>
      <xdr:row>35</xdr:row>
      <xdr:rowOff>121143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112270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1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104079</xdr:rowOff>
    </xdr:from>
    <xdr:to>
      <xdr:col>67</xdr:col>
      <xdr:colOff>101600</xdr:colOff>
      <xdr:row>35</xdr:row>
      <xdr:rowOff>34229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25356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28273</xdr:rowOff>
    </xdr:from>
    <xdr:to>
      <xdr:col>85</xdr:col>
      <xdr:colOff>126364</xdr:colOff>
      <xdr:row>58</xdr:row>
      <xdr:rowOff>3520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0773"/>
          <a:ext cx="1269" cy="1346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7347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3520</xdr:rowOff>
    </xdr:from>
    <xdr:to>
      <xdr:col>86</xdr:col>
      <xdr:colOff>25400</xdr:colOff>
      <xdr:row>58</xdr:row>
      <xdr:rowOff>3520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4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146400</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28273</xdr:rowOff>
    </xdr:from>
    <xdr:to>
      <xdr:col>86</xdr:col>
      <xdr:colOff>25400</xdr:colOff>
      <xdr:row>50</xdr:row>
      <xdr:rowOff>28273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168536</xdr:rowOff>
    </xdr:from>
    <xdr:to>
      <xdr:col>85</xdr:col>
      <xdr:colOff>127000</xdr:colOff>
      <xdr:row>57</xdr:row>
      <xdr:rowOff>16713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69736"/>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108119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023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85242</xdr:rowOff>
    </xdr:from>
    <xdr:to>
      <xdr:col>85</xdr:col>
      <xdr:colOff>177800</xdr:colOff>
      <xdr:row>54</xdr:row>
      <xdr:rowOff>15392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17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16713</xdr:rowOff>
    </xdr:from>
    <xdr:to>
      <xdr:col>81</xdr:col>
      <xdr:colOff>50800</xdr:colOff>
      <xdr:row>57</xdr:row>
      <xdr:rowOff>166185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89363"/>
          <a:ext cx="889000" cy="1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80899</xdr:rowOff>
    </xdr:from>
    <xdr:to>
      <xdr:col>81</xdr:col>
      <xdr:colOff>101600</xdr:colOff>
      <xdr:row>54</xdr:row>
      <xdr:rowOff>11049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16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27576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89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166185</xdr:rowOff>
    </xdr:from>
    <xdr:to>
      <xdr:col>76</xdr:col>
      <xdr:colOff>114300</xdr:colOff>
      <xdr:row>58</xdr:row>
      <xdr:rowOff>49403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38835"/>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26851</xdr:rowOff>
    </xdr:from>
    <xdr:to>
      <xdr:col>76</xdr:col>
      <xdr:colOff>165100</xdr:colOff>
      <xdr:row>53</xdr:row>
      <xdr:rowOff>128451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11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144978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8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163540</xdr:rowOff>
    </xdr:from>
    <xdr:to>
      <xdr:col>71</xdr:col>
      <xdr:colOff>177800</xdr:colOff>
      <xdr:row>58</xdr:row>
      <xdr:rowOff>49403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64740"/>
          <a:ext cx="889000" cy="22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121524</xdr:rowOff>
    </xdr:from>
    <xdr:to>
      <xdr:col>72</xdr:col>
      <xdr:colOff>38100</xdr:colOff>
      <xdr:row>54</xdr:row>
      <xdr:rowOff>51674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68201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75315</xdr:rowOff>
    </xdr:from>
    <xdr:to>
      <xdr:col>67</xdr:col>
      <xdr:colOff>101600</xdr:colOff>
      <xdr:row>55</xdr:row>
      <xdr:rowOff>5465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3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21992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1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117736</xdr:rowOff>
    </xdr:from>
    <xdr:to>
      <xdr:col>85</xdr:col>
      <xdr:colOff>177800</xdr:colOff>
      <xdr:row>57</xdr:row>
      <xdr:rowOff>47886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96163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137363</xdr:rowOff>
    </xdr:from>
    <xdr:to>
      <xdr:col>81</xdr:col>
      <xdr:colOff>101600</xdr:colOff>
      <xdr:row>57</xdr:row>
      <xdr:rowOff>67513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58640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115385</xdr:rowOff>
    </xdr:from>
    <xdr:to>
      <xdr:col>76</xdr:col>
      <xdr:colOff>165100</xdr:colOff>
      <xdr:row>58</xdr:row>
      <xdr:rowOff>45535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36662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170053</xdr:rowOff>
    </xdr:from>
    <xdr:to>
      <xdr:col>72</xdr:col>
      <xdr:colOff>38100</xdr:colOff>
      <xdr:row>58</xdr:row>
      <xdr:rowOff>100203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91330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112740</xdr:rowOff>
    </xdr:from>
    <xdr:to>
      <xdr:col>67</xdr:col>
      <xdr:colOff>101600</xdr:colOff>
      <xdr:row>57</xdr:row>
      <xdr:rowOff>42890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34017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125961</xdr:rowOff>
    </xdr:from>
    <xdr:to>
      <xdr:col>85</xdr:col>
      <xdr:colOff>127000</xdr:colOff>
      <xdr:row>98</xdr:row>
      <xdr:rowOff>134282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928061"/>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108587</xdr:rowOff>
    </xdr:from>
    <xdr:to>
      <xdr:col>81</xdr:col>
      <xdr:colOff>50800</xdr:colOff>
      <xdr:row>98</xdr:row>
      <xdr:rowOff>125961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91068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106394</xdr:rowOff>
    </xdr:from>
    <xdr:to>
      <xdr:col>76</xdr:col>
      <xdr:colOff>114300</xdr:colOff>
      <xdr:row>98</xdr:row>
      <xdr:rowOff>108587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90849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25309</xdr:rowOff>
    </xdr:from>
    <xdr:to>
      <xdr:col>71</xdr:col>
      <xdr:colOff>177800</xdr:colOff>
      <xdr:row>98</xdr:row>
      <xdr:rowOff>106394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82740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83482</xdr:rowOff>
    </xdr:from>
    <xdr:to>
      <xdr:col>85</xdr:col>
      <xdr:colOff>177800</xdr:colOff>
      <xdr:row>99</xdr:row>
      <xdr:rowOff>13632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169859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80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75161</xdr:rowOff>
    </xdr:from>
    <xdr:to>
      <xdr:col>81</xdr:col>
      <xdr:colOff>101600</xdr:colOff>
      <xdr:row>99</xdr:row>
      <xdr:rowOff>5311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167888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57787</xdr:rowOff>
    </xdr:from>
    <xdr:to>
      <xdr:col>76</xdr:col>
      <xdr:colOff>165100</xdr:colOff>
      <xdr:row>98</xdr:row>
      <xdr:rowOff>159387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150514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55594</xdr:rowOff>
    </xdr:from>
    <xdr:to>
      <xdr:col>72</xdr:col>
      <xdr:colOff>38100</xdr:colOff>
      <xdr:row>98</xdr:row>
      <xdr:rowOff>157194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148321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5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145959</xdr:rowOff>
    </xdr:from>
    <xdr:to>
      <xdr:col>67</xdr:col>
      <xdr:colOff>101600</xdr:colOff>
      <xdr:row>98</xdr:row>
      <xdr:rowOff>76109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67236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目的別歳出において、民生費の構成比が一番大きく、住民一人当たり</a:t>
          </a:r>
          <a:r>
            <a:rPr kumimoji="1" lang="en-US" altLang="ja-JP" sz="1300">
              <a:latin typeface="ＭＳ Ｐゴシック" panose="020B0600070205080204" pitchFamily="50" charset="-128"/>
              <a:ea typeface="ＭＳ Ｐゴシック" panose="020B0600070205080204" pitchFamily="50" charset="-128"/>
            </a:rPr>
            <a:t>142,607</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1,843</a:t>
          </a:r>
          <a:r>
            <a:rPr kumimoji="1" lang="ja-JP" altLang="en-US" sz="1300">
              <a:latin typeface="ＭＳ Ｐゴシック" panose="020B0600070205080204" pitchFamily="50" charset="-128"/>
              <a:ea typeface="ＭＳ Ｐゴシック" panose="020B0600070205080204" pitchFamily="50" charset="-128"/>
            </a:rPr>
            <a:t>円減額となっている。これは、臨時福祉給付金等給付事業の減額が要因である。</a:t>
          </a:r>
        </a:p>
        <a:p>
          <a:r>
            <a:rPr kumimoji="1" lang="ja-JP" altLang="en-US" sz="1300">
              <a:latin typeface="ＭＳ Ｐゴシック" panose="020B0600070205080204" pitchFamily="50" charset="-128"/>
              <a:ea typeface="ＭＳ Ｐゴシック" panose="020B0600070205080204" pitchFamily="50" charset="-128"/>
            </a:rPr>
            <a:t>　また、教育費が住民一人当たり</a:t>
          </a:r>
          <a:r>
            <a:rPr kumimoji="1" lang="en-US" altLang="ja-JP" sz="1300">
              <a:latin typeface="ＭＳ Ｐゴシック" panose="020B0600070205080204" pitchFamily="50" charset="-128"/>
              <a:ea typeface="ＭＳ Ｐゴシック" panose="020B0600070205080204" pitchFamily="50" charset="-128"/>
            </a:rPr>
            <a:t>33,617</a:t>
          </a:r>
          <a:r>
            <a:rPr kumimoji="1" lang="ja-JP" altLang="en-US" sz="1300">
              <a:latin typeface="ＭＳ Ｐゴシック" panose="020B0600070205080204" pitchFamily="50" charset="-128"/>
              <a:ea typeface="ＭＳ Ｐゴシック" panose="020B0600070205080204" pitchFamily="50" charset="-128"/>
            </a:rPr>
            <a:t>円であり、類似団体平均は下がっている中、昨年度より</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円増加となっている。これは、岡部公民館建設に係る工事施工に伴う増加が要因である。全体の経費を見渡すと適切な予算執行に努めた結果、概ねいずれの項目も、類似他団体平均よりもコストは小さ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今後も民生費等の増加が予想されるが、コストを意識し、持続可能な財政運営となるよう、引き続き努めていく。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はほぼ横ばいであったが、財政調整基金残高比率は、将来の財政需要を見据え、毎年度決算剰余金等を計画的に財政調整基金へ積立を行ってきたため、増となった。これは、限られた財源を最大限有効活用し、最少の経費で最大の効果を発揮できるよう、効率的・効果的な事業執行に努めた結果である。</a:t>
          </a:r>
        </a:p>
        <a:p>
          <a:r>
            <a:rPr kumimoji="1" lang="ja-JP" altLang="en-US" sz="1050">
              <a:latin typeface="ＭＳ ゴシック" pitchFamily="49" charset="-128"/>
              <a:ea typeface="ＭＳ ゴシック" pitchFamily="49" charset="-128"/>
            </a:rPr>
            <a:t>　しかしながら、平成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年度に開始した合併算定替の段階的縮減に伴い、歳入の先細りが想定されるとともに、扶助費の増加傾向が続く中、財政調整基金等を取り崩しながら、財政運営を行っていくことが見込まれる。</a:t>
          </a:r>
        </a:p>
        <a:p>
          <a:r>
            <a:rPr kumimoji="1" lang="ja-JP" altLang="en-US" sz="1050">
              <a:latin typeface="ＭＳ ゴシック" pitchFamily="49" charset="-128"/>
              <a:ea typeface="ＭＳ ゴシック" pitchFamily="49" charset="-128"/>
            </a:rPr>
            <a:t>　今後についても、合併による優遇措置がすべて終了する平成</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年度以降を見据えて、財政規模の適正化と新たな歳入確保策に取り組んでいく。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すべての会計において実質赤字は生じておらず、財政健全化法上の水準はクリアしている。</a:t>
          </a:r>
        </a:p>
        <a:p>
          <a:r>
            <a:rPr kumimoji="1" lang="ja-JP" altLang="en-US" sz="1400">
              <a:latin typeface="ＭＳ ゴシック" pitchFamily="49" charset="-128"/>
              <a:ea typeface="ＭＳ ゴシック" pitchFamily="49" charset="-128"/>
            </a:rPr>
            <a:t>　しかしながら、一般会計について、今後、歳入において少子高齢社会や人口減少の進展に伴い、税収減が見込まれるとともに、歳出において扶助費をはじめとする社会保障関係経費のさらなる増加が続くものと見込まれる。</a:t>
          </a:r>
        </a:p>
        <a:p>
          <a:r>
            <a:rPr kumimoji="1" lang="ja-JP" altLang="en-US" sz="1400">
              <a:latin typeface="ＭＳ ゴシック" pitchFamily="49" charset="-128"/>
              <a:ea typeface="ＭＳ ゴシック" pitchFamily="49" charset="-128"/>
            </a:rPr>
            <a:t>　なお、下水道事業会計や国民健康保険特別会計など一般会計から、多額の繰入金により収支を維持している会計もあるが、経営改善や制度改正に伴い、昨年度より繰出金は減少している。</a:t>
          </a:r>
        </a:p>
        <a:p>
          <a:r>
            <a:rPr kumimoji="1" lang="ja-JP" altLang="en-US" sz="1400">
              <a:latin typeface="ＭＳ ゴシック" pitchFamily="49" charset="-128"/>
              <a:ea typeface="ＭＳ ゴシック" pitchFamily="49" charset="-128"/>
            </a:rPr>
            <a:t>　今後についても、すべての会計において黒字を計上し、より一層健全な財政運営となるよう、引き続き努めていく。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51313167</v>
      </c>
      <c r="BO4" s="461"/>
      <c r="BP4" s="461"/>
      <c r="BQ4" s="461"/>
      <c r="BR4" s="461"/>
      <c r="BS4" s="461"/>
      <c r="BT4" s="461"/>
      <c r="BU4" s="462"/>
      <c r="BV4" s="460">
        <v>51504063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7.4</v>
      </c>
      <c r="CU4" s="642"/>
      <c r="CV4" s="642"/>
      <c r="CW4" s="642"/>
      <c r="CX4" s="642"/>
      <c r="CY4" s="642"/>
      <c r="CZ4" s="642"/>
      <c r="DA4" s="643"/>
      <c r="DB4" s="641">
        <v>7.5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47829117</v>
      </c>
      <c r="BO5" s="466"/>
      <c r="BP5" s="466"/>
      <c r="BQ5" s="466"/>
      <c r="BR5" s="466"/>
      <c r="BS5" s="466"/>
      <c r="BT5" s="466"/>
      <c r="BU5" s="467"/>
      <c r="BV5" s="465">
        <v>48375774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85.2</v>
      </c>
      <c r="CU5" s="436"/>
      <c r="CV5" s="436"/>
      <c r="CW5" s="436"/>
      <c r="CX5" s="436"/>
      <c r="CY5" s="436"/>
      <c r="CZ5" s="436"/>
      <c r="DA5" s="437"/>
      <c r="DB5" s="435">
        <v>84.8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3484050</v>
      </c>
      <c r="BO6" s="466"/>
      <c r="BP6" s="466"/>
      <c r="BQ6" s="466"/>
      <c r="BR6" s="466"/>
      <c r="BS6" s="466"/>
      <c r="BT6" s="466"/>
      <c r="BU6" s="467"/>
      <c r="BV6" s="465">
        <v>3128289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89.7</v>
      </c>
      <c r="CU6" s="616"/>
      <c r="CV6" s="616"/>
      <c r="CW6" s="616"/>
      <c r="CX6" s="616"/>
      <c r="CY6" s="616"/>
      <c r="CZ6" s="616"/>
      <c r="DA6" s="617"/>
      <c r="DB6" s="615">
        <v>87.8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1251305</v>
      </c>
      <c r="BO7" s="466"/>
      <c r="BP7" s="466"/>
      <c r="BQ7" s="466"/>
      <c r="BR7" s="466"/>
      <c r="BS7" s="466"/>
      <c r="BT7" s="466"/>
      <c r="BU7" s="467"/>
      <c r="BV7" s="465">
        <v>890829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30040269</v>
      </c>
      <c r="CU7" s="466"/>
      <c r="CV7" s="466"/>
      <c r="CW7" s="466"/>
      <c r="CX7" s="466"/>
      <c r="CY7" s="466"/>
      <c r="CZ7" s="466"/>
      <c r="DA7" s="467"/>
      <c r="DB7" s="465">
        <v>29926441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2232745</v>
      </c>
      <c r="BO8" s="466"/>
      <c r="BP8" s="466"/>
      <c r="BQ8" s="466"/>
      <c r="BR8" s="466"/>
      <c r="BS8" s="466"/>
      <c r="BT8" s="466"/>
      <c r="BU8" s="467"/>
      <c r="BV8" s="465">
        <v>2237460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0.77</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143811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101</v>
      </c>
      <c r="AV9" s="523"/>
      <c r="AW9" s="523"/>
      <c r="AX9" s="523"/>
      <c r="AY9" s="445" t="s">
        <v>116</v>
      </c>
      <c r="AZ9" s="446"/>
      <c r="BA9" s="446"/>
      <c r="BB9" s="446"/>
      <c r="BC9" s="446"/>
      <c r="BD9" s="446"/>
      <c r="BE9" s="446"/>
      <c r="BF9" s="446"/>
      <c r="BG9" s="446"/>
      <c r="BH9" s="446"/>
      <c r="BI9" s="446"/>
      <c r="BJ9" s="446"/>
      <c r="BK9" s="446"/>
      <c r="BL9" s="446"/>
      <c r="BM9" s="447"/>
      <c r="BN9" s="465">
        <v>-4715</v>
      </c>
      <c r="BO9" s="466"/>
      <c r="BP9" s="466"/>
      <c r="BQ9" s="466"/>
      <c r="BR9" s="466"/>
      <c r="BS9" s="466"/>
      <c r="BT9" s="466"/>
      <c r="BU9" s="467"/>
      <c r="BV9" s="465">
        <v>-1431158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8.1</v>
      </c>
      <c r="CU9" s="436"/>
      <c r="CV9" s="436"/>
      <c r="CW9" s="436"/>
      <c r="CX9" s="436"/>
      <c r="CY9" s="436"/>
      <c r="CZ9" s="436"/>
      <c r="DA9" s="437"/>
      <c r="DB9" s="435">
        <v>8.1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144618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101</v>
      </c>
      <c r="AV10" s="523"/>
      <c r="AW10" s="523"/>
      <c r="AX10" s="523"/>
      <c r="AY10" s="445" t="s">
        <v>120</v>
      </c>
      <c r="AZ10" s="446"/>
      <c r="BA10" s="446"/>
      <c r="BB10" s="446"/>
      <c r="BC10" s="446"/>
      <c r="BD10" s="446"/>
      <c r="BE10" s="446"/>
      <c r="BF10" s="446"/>
      <c r="BG10" s="446"/>
      <c r="BH10" s="446"/>
      <c r="BI10" s="446"/>
      <c r="BJ10" s="446"/>
      <c r="BK10" s="446"/>
      <c r="BL10" s="446"/>
      <c r="BM10" s="447"/>
      <c r="BN10" s="465">
        <v>583958</v>
      </c>
      <c r="BO10" s="466"/>
      <c r="BP10" s="466"/>
      <c r="BQ10" s="466"/>
      <c r="BR10" s="466"/>
      <c r="BS10" s="466"/>
      <c r="BT10" s="466"/>
      <c r="BU10" s="467"/>
      <c r="BV10" s="465">
        <v>2042486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101</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143675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119495</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140869</v>
      </c>
      <c r="S13" s="569"/>
      <c r="T13" s="569"/>
      <c r="U13" s="569"/>
      <c r="V13" s="570"/>
      <c r="W13" s="556" t="s">
        <v>139</v>
      </c>
      <c r="X13" s="478"/>
      <c r="Y13" s="478"/>
      <c r="Z13" s="478"/>
      <c r="AA13" s="478"/>
      <c r="AB13" s="479"/>
      <c r="AC13" s="441">
        <v>5446</v>
      </c>
      <c r="AD13" s="442"/>
      <c r="AE13" s="442"/>
      <c r="AF13" s="442"/>
      <c r="AG13" s="443"/>
      <c r="AH13" s="441">
        <v>6166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459748</v>
      </c>
      <c r="BO13" s="466"/>
      <c r="BP13" s="466"/>
      <c r="BQ13" s="466"/>
      <c r="BR13" s="466"/>
      <c r="BS13" s="466"/>
      <c r="BT13" s="466"/>
      <c r="BU13" s="467"/>
      <c r="BV13" s="465">
        <v>611328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-0.7</v>
      </c>
      <c r="CU13" s="436"/>
      <c r="CV13" s="436"/>
      <c r="CW13" s="436"/>
      <c r="CX13" s="436"/>
      <c r="CY13" s="436"/>
      <c r="CZ13" s="436"/>
      <c r="DA13" s="437"/>
      <c r="DB13" s="435">
        <v>0</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144375</v>
      </c>
      <c r="S14" s="569"/>
      <c r="T14" s="569"/>
      <c r="U14" s="569"/>
      <c r="V14" s="570"/>
      <c r="W14" s="571"/>
      <c r="X14" s="481"/>
      <c r="Y14" s="481"/>
      <c r="Z14" s="481"/>
      <c r="AA14" s="481"/>
      <c r="AB14" s="482"/>
      <c r="AC14" s="561">
        <v>8.1999999999999993</v>
      </c>
      <c r="AD14" s="562"/>
      <c r="AE14" s="562"/>
      <c r="AF14" s="562"/>
      <c r="AG14" s="563"/>
      <c r="AH14" s="561">
        <v>9.1999999999999993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141639</v>
      </c>
      <c r="S15" s="569"/>
      <c r="T15" s="569"/>
      <c r="U15" s="569"/>
      <c r="V15" s="570"/>
      <c r="W15" s="556" t="s">
        <v>146</v>
      </c>
      <c r="X15" s="478"/>
      <c r="Y15" s="478"/>
      <c r="Z15" s="478"/>
      <c r="AA15" s="478"/>
      <c r="AB15" s="479"/>
      <c r="AC15" s="441">
        <v>20364</v>
      </c>
      <c r="AD15" s="442"/>
      <c r="AE15" s="442"/>
      <c r="AF15" s="442"/>
      <c r="AG15" s="443"/>
      <c r="AH15" s="441">
        <v>21391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17638182</v>
      </c>
      <c r="BO15" s="461"/>
      <c r="BP15" s="461"/>
      <c r="BQ15" s="461"/>
      <c r="BR15" s="461"/>
      <c r="BS15" s="461"/>
      <c r="BT15" s="461"/>
      <c r="BU15" s="462"/>
      <c r="BV15" s="460">
        <v>17132767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30.6</v>
      </c>
      <c r="AD16" s="562"/>
      <c r="AE16" s="562"/>
      <c r="AF16" s="562"/>
      <c r="AG16" s="563"/>
      <c r="AH16" s="561">
        <v>31.9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22449316</v>
      </c>
      <c r="BO16" s="466"/>
      <c r="BP16" s="466"/>
      <c r="BQ16" s="466"/>
      <c r="BR16" s="466"/>
      <c r="BS16" s="466"/>
      <c r="BT16" s="466"/>
      <c r="BU16" s="467"/>
      <c r="BV16" s="465">
        <v>22240128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40708</v>
      </c>
      <c r="AD17" s="442"/>
      <c r="AE17" s="442"/>
      <c r="AF17" s="442"/>
      <c r="AG17" s="443"/>
      <c r="AH17" s="441">
        <v>39533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22491990</v>
      </c>
      <c r="BO17" s="466"/>
      <c r="BP17" s="466"/>
      <c r="BQ17" s="466"/>
      <c r="BR17" s="466"/>
      <c r="BS17" s="466"/>
      <c r="BT17" s="466"/>
      <c r="BU17" s="467"/>
      <c r="BV17" s="465">
        <v>21851214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138.37</v>
      </c>
      <c r="M18" s="530"/>
      <c r="N18" s="530"/>
      <c r="O18" s="530"/>
      <c r="P18" s="530"/>
      <c r="Q18" s="530"/>
      <c r="R18" s="531"/>
      <c r="S18" s="531"/>
      <c r="T18" s="531"/>
      <c r="U18" s="531"/>
      <c r="V18" s="532"/>
      <c r="W18" s="546"/>
      <c r="X18" s="547"/>
      <c r="Y18" s="547"/>
      <c r="Z18" s="547"/>
      <c r="AA18" s="547"/>
      <c r="AB18" s="557"/>
      <c r="AC18" s="429">
        <v>61.2</v>
      </c>
      <c r="AD18" s="430"/>
      <c r="AE18" s="430"/>
      <c r="AF18" s="430"/>
      <c r="AG18" s="533"/>
      <c r="AH18" s="429">
        <v>58.9</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25547512</v>
      </c>
      <c r="BO18" s="466"/>
      <c r="BP18" s="466"/>
      <c r="BQ18" s="466"/>
      <c r="BR18" s="466"/>
      <c r="BS18" s="466"/>
      <c r="BT18" s="466"/>
      <c r="BU18" s="467"/>
      <c r="BV18" s="465">
        <v>25165313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1039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35124377</v>
      </c>
      <c r="BO19" s="466"/>
      <c r="BP19" s="466"/>
      <c r="BQ19" s="466"/>
      <c r="BR19" s="466"/>
      <c r="BS19" s="466"/>
      <c r="BT19" s="466"/>
      <c r="BU19" s="467"/>
      <c r="BV19" s="465">
        <v>36145765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53384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37740750</v>
      </c>
      <c r="BO23" s="466"/>
      <c r="BP23" s="466"/>
      <c r="BQ23" s="466"/>
      <c r="BR23" s="466"/>
      <c r="BS23" s="466"/>
      <c r="BT23" s="466"/>
      <c r="BU23" s="467"/>
      <c r="BV23" s="465">
        <v>35869156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9100</v>
      </c>
      <c r="R24" s="442"/>
      <c r="S24" s="442"/>
      <c r="T24" s="442"/>
      <c r="U24" s="442"/>
      <c r="V24" s="443"/>
      <c r="W24" s="507"/>
      <c r="X24" s="498"/>
      <c r="Y24" s="499"/>
      <c r="Z24" s="438" t="s">
        <v>169</v>
      </c>
      <c r="AA24" s="439"/>
      <c r="AB24" s="439"/>
      <c r="AC24" s="439"/>
      <c r="AD24" s="439"/>
      <c r="AE24" s="439"/>
      <c r="AF24" s="439"/>
      <c r="AG24" s="440"/>
      <c r="AH24" s="441">
        <v>937</v>
      </c>
      <c r="AI24" s="442"/>
      <c r="AJ24" s="442"/>
      <c r="AK24" s="442"/>
      <c r="AL24" s="443"/>
      <c r="AM24" s="441">
        <v>2944054</v>
      </c>
      <c r="AN24" s="442"/>
      <c r="AO24" s="442"/>
      <c r="AP24" s="442"/>
      <c r="AQ24" s="442"/>
      <c r="AR24" s="443"/>
      <c r="AS24" s="441">
        <v>3142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32306296</v>
      </c>
      <c r="BO24" s="466"/>
      <c r="BP24" s="466"/>
      <c r="BQ24" s="466"/>
      <c r="BR24" s="466"/>
      <c r="BS24" s="466"/>
      <c r="BT24" s="466"/>
      <c r="BU24" s="467"/>
      <c r="BV24" s="465">
        <v>30085289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7550</v>
      </c>
      <c r="R25" s="442"/>
      <c r="S25" s="442"/>
      <c r="T25" s="442"/>
      <c r="U25" s="442"/>
      <c r="V25" s="443"/>
      <c r="W25" s="507"/>
      <c r="X25" s="498"/>
      <c r="Y25" s="499"/>
      <c r="Z25" s="438" t="s">
        <v>172</v>
      </c>
      <c r="AA25" s="439"/>
      <c r="AB25" s="439"/>
      <c r="AC25" s="439"/>
      <c r="AD25" s="439"/>
      <c r="AE25" s="439"/>
      <c r="AF25" s="439"/>
      <c r="AG25" s="440"/>
      <c r="AH25" s="441">
        <v>225</v>
      </c>
      <c r="AI25" s="442"/>
      <c r="AJ25" s="442"/>
      <c r="AK25" s="442"/>
      <c r="AL25" s="443"/>
      <c r="AM25" s="441">
        <v>671400</v>
      </c>
      <c r="AN25" s="442"/>
      <c r="AO25" s="442"/>
      <c r="AP25" s="442"/>
      <c r="AQ25" s="442"/>
      <c r="AR25" s="443"/>
      <c r="AS25" s="441">
        <v>2984</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17012303</v>
      </c>
      <c r="BO25" s="461"/>
      <c r="BP25" s="461"/>
      <c r="BQ25" s="461"/>
      <c r="BR25" s="461"/>
      <c r="BS25" s="461"/>
      <c r="BT25" s="461"/>
      <c r="BU25" s="462"/>
      <c r="BV25" s="460">
        <v>14031701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6830</v>
      </c>
      <c r="R26" s="442"/>
      <c r="S26" s="442"/>
      <c r="T26" s="442"/>
      <c r="U26" s="442"/>
      <c r="V26" s="443"/>
      <c r="W26" s="507"/>
      <c r="X26" s="498"/>
      <c r="Y26" s="499"/>
      <c r="Z26" s="438" t="s">
        <v>175</v>
      </c>
      <c r="AA26" s="520"/>
      <c r="AB26" s="520"/>
      <c r="AC26" s="520"/>
      <c r="AD26" s="520"/>
      <c r="AE26" s="520"/>
      <c r="AF26" s="520"/>
      <c r="AG26" s="521"/>
      <c r="AH26" s="441">
        <v>20</v>
      </c>
      <c r="AI26" s="442"/>
      <c r="AJ26" s="442"/>
      <c r="AK26" s="442"/>
      <c r="AL26" s="443"/>
      <c r="AM26" s="441">
        <v>63960</v>
      </c>
      <c r="AN26" s="442"/>
      <c r="AO26" s="442"/>
      <c r="AP26" s="442"/>
      <c r="AQ26" s="442"/>
      <c r="AR26" s="443"/>
      <c r="AS26" s="441">
        <v>3198</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50000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4920</v>
      </c>
      <c r="R27" s="442"/>
      <c r="S27" s="442"/>
      <c r="T27" s="442"/>
      <c r="U27" s="442"/>
      <c r="V27" s="443"/>
      <c r="W27" s="507"/>
      <c r="X27" s="498"/>
      <c r="Y27" s="499"/>
      <c r="Z27" s="438" t="s">
        <v>178</v>
      </c>
      <c r="AA27" s="439"/>
      <c r="AB27" s="439"/>
      <c r="AC27" s="439"/>
      <c r="AD27" s="439"/>
      <c r="AE27" s="439"/>
      <c r="AF27" s="439"/>
      <c r="AG27" s="440"/>
      <c r="AH27" s="441">
        <v>40</v>
      </c>
      <c r="AI27" s="442"/>
      <c r="AJ27" s="442"/>
      <c r="AK27" s="442"/>
      <c r="AL27" s="443"/>
      <c r="AM27" s="441">
        <v>121510</v>
      </c>
      <c r="AN27" s="442"/>
      <c r="AO27" s="442"/>
      <c r="AP27" s="442"/>
      <c r="AQ27" s="442"/>
      <c r="AR27" s="443"/>
      <c r="AS27" s="441">
        <v>3038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1487000</v>
      </c>
      <c r="BO27" s="469"/>
      <c r="BP27" s="469"/>
      <c r="BQ27" s="469"/>
      <c r="BR27" s="469"/>
      <c r="BS27" s="469"/>
      <c r="BT27" s="469"/>
      <c r="BU27" s="470"/>
      <c r="BV27" s="468">
        <v>1487000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4280</v>
      </c>
      <c r="R28" s="442"/>
      <c r="S28" s="442"/>
      <c r="T28" s="442"/>
      <c r="U28" s="442"/>
      <c r="V28" s="443"/>
      <c r="W28" s="507"/>
      <c r="X28" s="498"/>
      <c r="Y28" s="499"/>
      <c r="Z28" s="438" t="s">
        <v>181</v>
      </c>
      <c r="AA28" s="439"/>
      <c r="AB28" s="439"/>
      <c r="AC28" s="439"/>
      <c r="AD28" s="439"/>
      <c r="AE28" s="439"/>
      <c r="AF28" s="439"/>
      <c r="AG28" s="440"/>
      <c r="AH28" s="441" t="s">
        <v>182</v>
      </c>
      <c r="AI28" s="442"/>
      <c r="AJ28" s="442"/>
      <c r="AK28" s="442"/>
      <c r="AL28" s="443"/>
      <c r="AM28" s="441" t="s">
        <v>128</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12268608</v>
      </c>
      <c r="BO28" s="461"/>
      <c r="BP28" s="461"/>
      <c r="BQ28" s="461"/>
      <c r="BR28" s="461"/>
      <c r="BS28" s="461"/>
      <c r="BT28" s="461"/>
      <c r="BU28" s="462"/>
      <c r="BV28" s="460">
        <v>11804145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22</v>
      </c>
      <c r="M29" s="442"/>
      <c r="N29" s="442"/>
      <c r="O29" s="442"/>
      <c r="P29" s="443"/>
      <c r="Q29" s="441">
        <v>4030</v>
      </c>
      <c r="R29" s="442"/>
      <c r="S29" s="442"/>
      <c r="T29" s="442"/>
      <c r="U29" s="442"/>
      <c r="V29" s="443"/>
      <c r="W29" s="508"/>
      <c r="X29" s="509"/>
      <c r="Y29" s="510"/>
      <c r="Z29" s="438" t="s">
        <v>185</v>
      </c>
      <c r="AA29" s="439"/>
      <c r="AB29" s="439"/>
      <c r="AC29" s="439"/>
      <c r="AD29" s="439"/>
      <c r="AE29" s="439"/>
      <c r="AF29" s="439"/>
      <c r="AG29" s="440"/>
      <c r="AH29" s="441">
        <v>977</v>
      </c>
      <c r="AI29" s="442"/>
      <c r="AJ29" s="442"/>
      <c r="AK29" s="442"/>
      <c r="AL29" s="443"/>
      <c r="AM29" s="441">
        <v>3065564</v>
      </c>
      <c r="AN29" s="442"/>
      <c r="AO29" s="442"/>
      <c r="AP29" s="442"/>
      <c r="AQ29" s="442"/>
      <c r="AR29" s="443"/>
      <c r="AS29" s="441">
        <v>3138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1673093</v>
      </c>
      <c r="BO29" s="466"/>
      <c r="BP29" s="466"/>
      <c r="BQ29" s="466"/>
      <c r="BR29" s="466"/>
      <c r="BS29" s="466"/>
      <c r="BT29" s="466"/>
      <c r="BU29" s="467"/>
      <c r="BV29" s="465">
        <v>1669386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8418293</v>
      </c>
      <c r="BO30" s="469"/>
      <c r="BP30" s="469"/>
      <c r="BQ30" s="469"/>
      <c r="BR30" s="469"/>
      <c r="BS30" s="469"/>
      <c r="BT30" s="469"/>
      <c r="BU30" s="470"/>
      <c r="BV30" s="468">
        <v>8049473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埼玉県後期高齢者医療広域連合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深谷市地域振興財団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国済寺土地区画整理事業特別会計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IF('各会計、関係団体の財政状況及び健全化判断比率'!B31="","",'各会計、関係団体の財政状況及び健全化判断比率'!B31)</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埼玉県後期高齢者医療広域連合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深谷市土地開発公社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岡中央土地区画整理事業特別会計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埼玉県市町村総合事務組合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ふかや物産観光</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ふかやeパワー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彩の国さいたま人づくり広域連合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埼玉県都市競艇組合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大里広域市町村圏組合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大里広域市町村圏組合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shRaIZBjLUiPiiul0JisSLfZPUGdSA78Yju/hd1UTTt4qVwlTJDgb4K+GvnQIIXuTHZ6Jd47eeJezbX/ySKbWw==" saltValue="osdA6OjB8V7b9xBeDZ5N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7" t="s">
        <v>570</v>
      </c>
      <c r="D34" s="1247"/>
      <c r="E34" s="1248"/>
      <c r="F34" s="32">
        <v>10.14</v>
      </c>
      <c r="G34" s="33">
        <v>12.78</v>
      </c>
      <c r="H34" s="33">
        <v>12.15</v>
      </c>
      <c r="I34" s="33">
        <v>7.43</v>
      </c>
      <c r="J34" s="34">
        <v>7.33</v>
      </c>
      <c r="K34" s="22"/>
      <c r="L34" s="22"/>
      <c r="M34" s="22"/>
      <c r="N34" s="22"/>
      <c r="O34" s="22"/>
      <c r="P34" s="22"/>
    </row>
    <row r="35" spans="1:16" ht="39" customHeight="1">
      <c r="A35" s="22"/>
      <c r="B35" s="35"/>
      <c r="C35" s="1241" t="s">
        <v>571</v>
      </c>
      <c r="D35" s="1242"/>
      <c r="E35" s="1243"/>
      <c r="F35" s="36">
        <v>6.37</v>
      </c>
      <c r="G35" s="37">
        <v>6.04</v>
      </c>
      <c r="H35" s="37">
        <v>6.26</v>
      </c>
      <c r="I35" s="37">
        <v>6.48</v>
      </c>
      <c r="J35" s="38">
        <v>6.83</v>
      </c>
      <c r="K35" s="22"/>
      <c r="L35" s="22"/>
      <c r="M35" s="22"/>
      <c r="N35" s="22"/>
      <c r="O35" s="22"/>
      <c r="P35" s="22"/>
    </row>
    <row r="36" spans="1:16" ht="39" customHeight="1">
      <c r="A36" s="22"/>
      <c r="B36" s="35"/>
      <c r="C36" s="1241" t="s">
        <v>572</v>
      </c>
      <c r="D36" s="1242"/>
      <c r="E36" s="1243"/>
      <c r="F36" s="36">
        <v>3.72</v>
      </c>
      <c r="G36" s="37">
        <v>4.79</v>
      </c>
      <c r="H36" s="37">
        <v>6.22</v>
      </c>
      <c r="I36" s="37">
        <v>5.74</v>
      </c>
      <c r="J36" s="38">
        <v>5.94</v>
      </c>
      <c r="K36" s="22"/>
      <c r="L36" s="22"/>
      <c r="M36" s="22"/>
      <c r="N36" s="22"/>
      <c r="O36" s="22"/>
      <c r="P36" s="22"/>
    </row>
    <row r="37" spans="1:16" ht="39" customHeight="1">
      <c r="A37" s="22"/>
      <c r="B37" s="35"/>
      <c r="C37" s="1241" t="s">
        <v>573</v>
      </c>
      <c r="D37" s="1242"/>
      <c r="E37" s="1243"/>
      <c r="F37" s="36">
        <v>2.37</v>
      </c>
      <c r="G37" s="37">
        <v>0.71</v>
      </c>
      <c r="H37" s="37">
        <v>0.72</v>
      </c>
      <c r="I37" s="37">
        <v>1.29</v>
      </c>
      <c r="J37" s="38">
        <v>1.02</v>
      </c>
      <c r="K37" s="22"/>
      <c r="L37" s="22"/>
      <c r="M37" s="22"/>
      <c r="N37" s="22"/>
      <c r="O37" s="22"/>
      <c r="P37" s="22"/>
    </row>
    <row r="38" spans="1:16" ht="39" customHeight="1">
      <c r="A38" s="22"/>
      <c r="B38" s="35"/>
      <c r="C38" s="1241" t="s">
        <v>574</v>
      </c>
      <c r="D38" s="1242"/>
      <c r="E38" s="1243"/>
      <c r="F38" s="36">
        <v>0.01</v>
      </c>
      <c r="G38" s="37">
        <v>0.01</v>
      </c>
      <c r="H38" s="37">
        <v>0.03</v>
      </c>
      <c r="I38" s="37">
        <v>0.05</v>
      </c>
      <c r="J38" s="38">
        <v>0.05</v>
      </c>
      <c r="K38" s="22"/>
      <c r="L38" s="22"/>
      <c r="M38" s="22"/>
      <c r="N38" s="22"/>
      <c r="O38" s="22"/>
      <c r="P38" s="22"/>
    </row>
    <row r="39" spans="1:16" ht="39" customHeight="1">
      <c r="A39" s="22"/>
      <c r="B39" s="35"/>
      <c r="C39" s="1241" t="s">
        <v>575</v>
      </c>
      <c r="D39" s="1242"/>
      <c r="E39" s="1243"/>
      <c r="F39" s="36">
        <v>0.24</v>
      </c>
      <c r="G39" s="37">
        <v>0.12</v>
      </c>
      <c r="H39" s="37">
        <v>0.18</v>
      </c>
      <c r="I39" s="37">
        <v>0.27</v>
      </c>
      <c r="J39" s="38">
        <v>0.04</v>
      </c>
      <c r="K39" s="22"/>
      <c r="L39" s="22"/>
      <c r="M39" s="22"/>
      <c r="N39" s="22"/>
      <c r="O39" s="22"/>
      <c r="P39" s="22"/>
    </row>
    <row r="40" spans="1:16" ht="39" customHeight="1">
      <c r="A40" s="22"/>
      <c r="B40" s="35"/>
      <c r="C40" s="1241" t="s">
        <v>576</v>
      </c>
      <c r="D40" s="1242"/>
      <c r="E40" s="1243"/>
      <c r="F40" s="36">
        <v>0.21</v>
      </c>
      <c r="G40" s="37">
        <v>0.2</v>
      </c>
      <c r="H40" s="37">
        <v>0.14000000000000001</v>
      </c>
      <c r="I40" s="37">
        <v>0.27</v>
      </c>
      <c r="J40" s="38">
        <v>0.04</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577</v>
      </c>
      <c r="D42" s="1242"/>
      <c r="E42" s="1243"/>
      <c r="F42" s="36" t="s">
        <v>523</v>
      </c>
      <c r="G42" s="37" t="s">
        <v>523</v>
      </c>
      <c r="H42" s="37" t="s">
        <v>523</v>
      </c>
      <c r="I42" s="37" t="s">
        <v>523</v>
      </c>
      <c r="J42" s="38" t="s">
        <v>523</v>
      </c>
      <c r="K42" s="22"/>
      <c r="L42" s="22"/>
      <c r="M42" s="22"/>
      <c r="N42" s="22"/>
      <c r="O42" s="22"/>
      <c r="P42" s="22"/>
    </row>
    <row r="43" spans="1:16" ht="39" customHeight="1" thickBot="1">
      <c r="A43" s="22"/>
      <c r="B43" s="40"/>
      <c r="C43" s="1244" t="s">
        <v>578</v>
      </c>
      <c r="D43" s="1245"/>
      <c r="E43" s="1246"/>
      <c r="F43" s="41">
        <v>0.06</v>
      </c>
      <c r="G43" s="42" t="s">
        <v>523</v>
      </c>
      <c r="H43" s="42" t="s">
        <v>523</v>
      </c>
      <c r="I43" s="42" t="s">
        <v>523</v>
      </c>
      <c r="J43" s="43" t="s">
        <v>523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o5z3uR6n84Ql6Mqac7WPxT8g4fqOhpf9XG9t+0p/djBYOESrYObN9Sa9mCn/BoI0F6dG+C2bzuS8Pp14NeZQQ==" saltValue="8ZDQoIiyC0MIchw/Qhc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67" t="s">
        <v>10</v>
      </c>
      <c r="C45" s="1268"/>
      <c r="D45" s="58"/>
      <c r="E45" s="1273" t="s">
        <v>11</v>
      </c>
      <c r="F45" s="1273"/>
      <c r="G45" s="1273"/>
      <c r="H45" s="1273"/>
      <c r="I45" s="1273"/>
      <c r="J45" s="1274"/>
      <c r="K45" s="59">
        <v>3403</v>
      </c>
      <c r="L45" s="60">
        <v>2886</v>
      </c>
      <c r="M45" s="60">
        <v>2866</v>
      </c>
      <c r="N45" s="60">
        <v>2788</v>
      </c>
      <c r="O45" s="61">
        <v>2908</v>
      </c>
      <c r="P45" s="48"/>
      <c r="Q45" s="48"/>
      <c r="R45" s="48"/>
      <c r="S45" s="48"/>
      <c r="T45" s="48"/>
      <c r="U45" s="48"/>
    </row>
    <row r="46" spans="1:21" ht="30.75" customHeight="1">
      <c r="A46" s="48"/>
      <c r="B46" s="1269"/>
      <c r="C46" s="1270"/>
      <c r="D46" s="62"/>
      <c r="E46" s="1251" t="s">
        <v>12</v>
      </c>
      <c r="F46" s="1251"/>
      <c r="G46" s="1251"/>
      <c r="H46" s="1251"/>
      <c r="I46" s="1251"/>
      <c r="J46" s="1252"/>
      <c r="K46" s="63" t="s">
        <v>523</v>
      </c>
      <c r="L46" s="64" t="s">
        <v>523</v>
      </c>
      <c r="M46" s="64" t="s">
        <v>523</v>
      </c>
      <c r="N46" s="64" t="s">
        <v>523</v>
      </c>
      <c r="O46" s="65" t="s">
        <v>523</v>
      </c>
      <c r="P46" s="48"/>
      <c r="Q46" s="48"/>
      <c r="R46" s="48"/>
      <c r="S46" s="48"/>
      <c r="T46" s="48"/>
      <c r="U46" s="48"/>
    </row>
    <row r="47" spans="1:21" ht="30.75" customHeight="1">
      <c r="A47" s="48"/>
      <c r="B47" s="1269"/>
      <c r="C47" s="1270"/>
      <c r="D47" s="62"/>
      <c r="E47" s="1251" t="s">
        <v>13</v>
      </c>
      <c r="F47" s="1251"/>
      <c r="G47" s="1251"/>
      <c r="H47" s="1251"/>
      <c r="I47" s="1251"/>
      <c r="J47" s="1252"/>
      <c r="K47" s="63" t="s">
        <v>523</v>
      </c>
      <c r="L47" s="64" t="s">
        <v>523</v>
      </c>
      <c r="M47" s="64" t="s">
        <v>523</v>
      </c>
      <c r="N47" s="64" t="s">
        <v>523</v>
      </c>
      <c r="O47" s="65" t="s">
        <v>523</v>
      </c>
      <c r="P47" s="48"/>
      <c r="Q47" s="48"/>
      <c r="R47" s="48"/>
      <c r="S47" s="48"/>
      <c r="T47" s="48"/>
      <c r="U47" s="48"/>
    </row>
    <row r="48" spans="1:21" ht="30.75" customHeight="1">
      <c r="A48" s="48"/>
      <c r="B48" s="1269"/>
      <c r="C48" s="1270"/>
      <c r="D48" s="62"/>
      <c r="E48" s="1251" t="s">
        <v>14</v>
      </c>
      <c r="F48" s="1251"/>
      <c r="G48" s="1251"/>
      <c r="H48" s="1251"/>
      <c r="I48" s="1251"/>
      <c r="J48" s="1252"/>
      <c r="K48" s="63">
        <v>1457</v>
      </c>
      <c r="L48" s="64">
        <v>1405</v>
      </c>
      <c r="M48" s="64">
        <v>1207</v>
      </c>
      <c r="N48" s="64">
        <v>1263</v>
      </c>
      <c r="O48" s="65">
        <v>797</v>
      </c>
      <c r="P48" s="48"/>
      <c r="Q48" s="48"/>
      <c r="R48" s="48"/>
      <c r="S48" s="48"/>
      <c r="T48" s="48"/>
      <c r="U48" s="48"/>
    </row>
    <row r="49" spans="1:21" ht="30.75" customHeight="1">
      <c r="A49" s="48"/>
      <c r="B49" s="1269"/>
      <c r="C49" s="1270"/>
      <c r="D49" s="62"/>
      <c r="E49" s="1251" t="s">
        <v>15</v>
      </c>
      <c r="F49" s="1251"/>
      <c r="G49" s="1251"/>
      <c r="H49" s="1251"/>
      <c r="I49" s="1251"/>
      <c r="J49" s="1252"/>
      <c r="K49" s="63" t="s">
        <v>523</v>
      </c>
      <c r="L49" s="64" t="s">
        <v>523</v>
      </c>
      <c r="M49" s="64" t="s">
        <v>523</v>
      </c>
      <c r="N49" s="64" t="s">
        <v>523</v>
      </c>
      <c r="O49" s="65" t="s">
        <v>523</v>
      </c>
      <c r="P49" s="48"/>
      <c r="Q49" s="48"/>
      <c r="R49" s="48"/>
      <c r="S49" s="48"/>
      <c r="T49" s="48"/>
      <c r="U49" s="48"/>
    </row>
    <row r="50" spans="1:21" ht="30.75" customHeight="1">
      <c r="A50" s="48"/>
      <c r="B50" s="1269"/>
      <c r="C50" s="1270"/>
      <c r="D50" s="62"/>
      <c r="E50" s="1251" t="s">
        <v>16</v>
      </c>
      <c r="F50" s="1251"/>
      <c r="G50" s="1251"/>
      <c r="H50" s="1251"/>
      <c r="I50" s="1251"/>
      <c r="J50" s="1252"/>
      <c r="K50" s="63" t="s">
        <v>523</v>
      </c>
      <c r="L50" s="64" t="s">
        <v>523</v>
      </c>
      <c r="M50" s="64" t="s">
        <v>523</v>
      </c>
      <c r="N50" s="64" t="s">
        <v>523</v>
      </c>
      <c r="O50" s="65" t="s">
        <v>523</v>
      </c>
      <c r="P50" s="48"/>
      <c r="Q50" s="48"/>
      <c r="R50" s="48"/>
      <c r="S50" s="48"/>
      <c r="T50" s="48"/>
      <c r="U50" s="48"/>
    </row>
    <row r="51" spans="1:21" ht="30.75" customHeight="1">
      <c r="A51" s="48"/>
      <c r="B51" s="1271"/>
      <c r="C51" s="1272"/>
      <c r="D51" s="66"/>
      <c r="E51" s="1251" t="s">
        <v>17</v>
      </c>
      <c r="F51" s="1251"/>
      <c r="G51" s="1251"/>
      <c r="H51" s="1251"/>
      <c r="I51" s="1251"/>
      <c r="J51" s="1252"/>
      <c r="K51" s="63" t="s">
        <v>523</v>
      </c>
      <c r="L51" s="64" t="s">
        <v>523</v>
      </c>
      <c r="M51" s="64" t="s">
        <v>523</v>
      </c>
      <c r="N51" s="64" t="s">
        <v>523</v>
      </c>
      <c r="O51" s="65" t="s">
        <v>523</v>
      </c>
      <c r="P51" s="48"/>
      <c r="Q51" s="48"/>
      <c r="R51" s="48"/>
      <c r="S51" s="48"/>
      <c r="T51" s="48"/>
      <c r="U51" s="48"/>
    </row>
    <row r="52" spans="1:21" ht="30.75" customHeight="1">
      <c r="A52" s="48"/>
      <c r="B52" s="1249" t="s">
        <v>18</v>
      </c>
      <c r="C52" s="1250"/>
      <c r="D52" s="66"/>
      <c r="E52" s="1251" t="s">
        <v>19</v>
      </c>
      <c r="F52" s="1251"/>
      <c r="G52" s="1251"/>
      <c r="H52" s="1251"/>
      <c r="I52" s="1251"/>
      <c r="J52" s="1252"/>
      <c r="K52" s="63">
        <v>4303</v>
      </c>
      <c r="L52" s="64">
        <v>4059</v>
      </c>
      <c r="M52" s="64">
        <v>4202</v>
      </c>
      <c r="N52" s="64">
        <v>4094</v>
      </c>
      <c r="O52" s="65">
        <v>4117</v>
      </c>
      <c r="P52" s="48"/>
      <c r="Q52" s="48"/>
      <c r="R52" s="48"/>
      <c r="S52" s="48"/>
      <c r="T52" s="48"/>
      <c r="U52" s="48"/>
    </row>
    <row r="53" spans="1:21" ht="30.75" customHeight="1" thickBot="1">
      <c r="A53" s="48"/>
      <c r="B53" s="1253" t="s">
        <v>20</v>
      </c>
      <c r="C53" s="1254"/>
      <c r="D53" s="67"/>
      <c r="E53" s="1255" t="s">
        <v>21</v>
      </c>
      <c r="F53" s="1255"/>
      <c r="G53" s="1255"/>
      <c r="H53" s="1255"/>
      <c r="I53" s="1255"/>
      <c r="J53" s="1256"/>
      <c r="K53" s="68">
        <v>557</v>
      </c>
      <c r="L53" s="69">
        <v>232</v>
      </c>
      <c r="M53" s="69">
        <v>-129</v>
      </c>
      <c r="N53" s="69">
        <v>-43</v>
      </c>
      <c r="O53" s="70">
        <v>-412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57" t="s">
        <v>24</v>
      </c>
      <c r="C57" s="1258"/>
      <c r="D57" s="1261" t="s">
        <v>25</v>
      </c>
      <c r="E57" s="1262"/>
      <c r="F57" s="1262"/>
      <c r="G57" s="1262"/>
      <c r="H57" s="1262"/>
      <c r="I57" s="1262"/>
      <c r="J57" s="1263"/>
      <c r="K57" s="82" t="s">
        <v>611</v>
      </c>
      <c r="L57" s="83" t="s">
        <v>611</v>
      </c>
      <c r="M57" s="83" t="s">
        <v>611</v>
      </c>
      <c r="N57" s="83" t="s">
        <v>611</v>
      </c>
      <c r="O57" s="84" t="s">
        <v>611</v>
      </c>
    </row>
    <row r="58" spans="1:21" ht="31.5" customHeight="1" thickBot="1">
      <c r="B58" s="1259"/>
      <c r="C58" s="1260"/>
      <c r="D58" s="1264" t="s">
        <v>26</v>
      </c>
      <c r="E58" s="1265"/>
      <c r="F58" s="1265"/>
      <c r="G58" s="1265"/>
      <c r="H58" s="1265"/>
      <c r="I58" s="1265"/>
      <c r="J58" s="1266"/>
      <c r="K58" s="85" t="s">
        <v>611</v>
      </c>
      <c r="L58" s="86" t="s">
        <v>611</v>
      </c>
      <c r="M58" s="86" t="s">
        <v>611</v>
      </c>
      <c r="N58" s="86" t="s">
        <v>611</v>
      </c>
      <c r="O58" s="87" t="s">
        <v>611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3zd6bQ35nbD1mHDn2DUcAvMFz/aedDkClLSCMQWoJGtdYcjtVt7iEJ4rLrzYGAc6YJ7YjGtPgUJZzd68BNY+w==" saltValue="7fSvDm+EKxeVwOA/k3wk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564</v>
      </c>
      <c r="J40" s="99" t="s">
        <v>565</v>
      </c>
      <c r="K40" s="99" t="s">
        <v>566</v>
      </c>
      <c r="L40" s="99" t="s">
        <v>567</v>
      </c>
      <c r="M40" s="100" t="s">
        <v>568</v>
      </c>
    </row>
    <row r="41" spans="2:13" ht="27.75" customHeight="1">
      <c r="B41" s="1287" t="s">
        <v>29</v>
      </c>
      <c r="C41" s="1288"/>
      <c r="D41" s="101"/>
      <c r="E41" s="1289" t="s">
        <v>30</v>
      </c>
      <c r="F41" s="1289"/>
      <c r="G41" s="1289"/>
      <c r="H41" s="1290"/>
      <c r="I41" s="102">
        <v>33922</v>
      </c>
      <c r="J41" s="103">
        <v>34050</v>
      </c>
      <c r="K41" s="103">
        <v>33582</v>
      </c>
      <c r="L41" s="103">
        <v>34104</v>
      </c>
      <c r="M41" s="104">
        <v>37741</v>
      </c>
    </row>
    <row r="42" spans="2:13" ht="27.75" customHeight="1">
      <c r="B42" s="1277"/>
      <c r="C42" s="1278"/>
      <c r="D42" s="105"/>
      <c r="E42" s="1281" t="s">
        <v>31</v>
      </c>
      <c r="F42" s="1281"/>
      <c r="G42" s="1281"/>
      <c r="H42" s="1282"/>
      <c r="I42" s="106">
        <v>1448</v>
      </c>
      <c r="J42" s="107">
        <v>1441</v>
      </c>
      <c r="K42" s="107">
        <v>1744</v>
      </c>
      <c r="L42" s="107">
        <v>1727</v>
      </c>
      <c r="M42" s="108">
        <v>1712</v>
      </c>
    </row>
    <row r="43" spans="2:13" ht="27.75" customHeight="1">
      <c r="B43" s="1277"/>
      <c r="C43" s="1278"/>
      <c r="D43" s="105"/>
      <c r="E43" s="1281" t="s">
        <v>32</v>
      </c>
      <c r="F43" s="1281"/>
      <c r="G43" s="1281"/>
      <c r="H43" s="1282"/>
      <c r="I43" s="106">
        <v>15391</v>
      </c>
      <c r="J43" s="107">
        <v>13691</v>
      </c>
      <c r="K43" s="107">
        <v>11104</v>
      </c>
      <c r="L43" s="107">
        <v>14630</v>
      </c>
      <c r="M43" s="108">
        <v>11284</v>
      </c>
    </row>
    <row r="44" spans="2:13" ht="27.75" customHeight="1">
      <c r="B44" s="1277"/>
      <c r="C44" s="1278"/>
      <c r="D44" s="105"/>
      <c r="E44" s="1281" t="s">
        <v>33</v>
      </c>
      <c r="F44" s="1281"/>
      <c r="G44" s="1281"/>
      <c r="H44" s="1282"/>
      <c r="I44" s="106" t="s">
        <v>523</v>
      </c>
      <c r="J44" s="107" t="s">
        <v>523</v>
      </c>
      <c r="K44" s="107">
        <v>129</v>
      </c>
      <c r="L44" s="107">
        <v>125</v>
      </c>
      <c r="M44" s="108">
        <v>262</v>
      </c>
    </row>
    <row r="45" spans="2:13" ht="27.75" customHeight="1">
      <c r="B45" s="1277"/>
      <c r="C45" s="1278"/>
      <c r="D45" s="105"/>
      <c r="E45" s="1281" t="s">
        <v>34</v>
      </c>
      <c r="F45" s="1281"/>
      <c r="G45" s="1281"/>
      <c r="H45" s="1282"/>
      <c r="I45" s="106">
        <v>12483</v>
      </c>
      <c r="J45" s="107">
        <v>12143</v>
      </c>
      <c r="K45" s="107">
        <v>11976</v>
      </c>
      <c r="L45" s="107">
        <v>12031</v>
      </c>
      <c r="M45" s="108">
        <v>11784</v>
      </c>
    </row>
    <row r="46" spans="2:13" ht="27.75" customHeight="1">
      <c r="B46" s="1277"/>
      <c r="C46" s="1278"/>
      <c r="D46" s="109"/>
      <c r="E46" s="1281" t="s">
        <v>35</v>
      </c>
      <c r="F46" s="1281"/>
      <c r="G46" s="1281"/>
      <c r="H46" s="1282"/>
      <c r="I46" s="106">
        <v>2</v>
      </c>
      <c r="J46" s="107">
        <v>0</v>
      </c>
      <c r="K46" s="107">
        <v>1</v>
      </c>
      <c r="L46" s="107" t="s">
        <v>523</v>
      </c>
      <c r="M46" s="108" t="s">
        <v>523</v>
      </c>
    </row>
    <row r="47" spans="2:13" ht="27.75" customHeight="1">
      <c r="B47" s="1277"/>
      <c r="C47" s="1278"/>
      <c r="D47" s="110"/>
      <c r="E47" s="1291" t="s">
        <v>36</v>
      </c>
      <c r="F47" s="1292"/>
      <c r="G47" s="1292"/>
      <c r="H47" s="1293"/>
      <c r="I47" s="106" t="s">
        <v>523</v>
      </c>
      <c r="J47" s="107" t="s">
        <v>523</v>
      </c>
      <c r="K47" s="107" t="s">
        <v>523</v>
      </c>
      <c r="L47" s="107" t="s">
        <v>523</v>
      </c>
      <c r="M47" s="108" t="s">
        <v>523</v>
      </c>
    </row>
    <row r="48" spans="2:13" ht="27.75" customHeight="1">
      <c r="B48" s="1277"/>
      <c r="C48" s="1278"/>
      <c r="D48" s="105"/>
      <c r="E48" s="1281" t="s">
        <v>37</v>
      </c>
      <c r="F48" s="1281"/>
      <c r="G48" s="1281"/>
      <c r="H48" s="1282"/>
      <c r="I48" s="106" t="s">
        <v>523</v>
      </c>
      <c r="J48" s="107" t="s">
        <v>523</v>
      </c>
      <c r="K48" s="107" t="s">
        <v>523</v>
      </c>
      <c r="L48" s="107" t="s">
        <v>523</v>
      </c>
      <c r="M48" s="108" t="s">
        <v>523</v>
      </c>
    </row>
    <row r="49" spans="2:13" ht="27.75" customHeight="1">
      <c r="B49" s="1279"/>
      <c r="C49" s="1280"/>
      <c r="D49" s="105"/>
      <c r="E49" s="1281" t="s">
        <v>38</v>
      </c>
      <c r="F49" s="1281"/>
      <c r="G49" s="1281"/>
      <c r="H49" s="1282"/>
      <c r="I49" s="106" t="s">
        <v>523</v>
      </c>
      <c r="J49" s="107" t="s">
        <v>523</v>
      </c>
      <c r="K49" s="107" t="s">
        <v>523</v>
      </c>
      <c r="L49" s="107" t="s">
        <v>523</v>
      </c>
      <c r="M49" s="108" t="s">
        <v>523</v>
      </c>
    </row>
    <row r="50" spans="2:13" ht="27.75" customHeight="1">
      <c r="B50" s="1275" t="s">
        <v>39</v>
      </c>
      <c r="C50" s="1276"/>
      <c r="D50" s="111"/>
      <c r="E50" s="1281" t="s">
        <v>40</v>
      </c>
      <c r="F50" s="1281"/>
      <c r="G50" s="1281"/>
      <c r="H50" s="1282"/>
      <c r="I50" s="106">
        <v>12769</v>
      </c>
      <c r="J50" s="107">
        <v>14867</v>
      </c>
      <c r="K50" s="107">
        <v>17349</v>
      </c>
      <c r="L50" s="107">
        <v>20405</v>
      </c>
      <c r="M50" s="108">
        <v>21422</v>
      </c>
    </row>
    <row r="51" spans="2:13" ht="27.75" customHeight="1">
      <c r="B51" s="1277"/>
      <c r="C51" s="1278"/>
      <c r="D51" s="105"/>
      <c r="E51" s="1281" t="s">
        <v>41</v>
      </c>
      <c r="F51" s="1281"/>
      <c r="G51" s="1281"/>
      <c r="H51" s="1282"/>
      <c r="I51" s="106">
        <v>4015</v>
      </c>
      <c r="J51" s="107">
        <v>3787</v>
      </c>
      <c r="K51" s="107">
        <v>4461</v>
      </c>
      <c r="L51" s="107">
        <v>4871</v>
      </c>
      <c r="M51" s="108">
        <v>4720</v>
      </c>
    </row>
    <row r="52" spans="2:13" ht="27.75" customHeight="1">
      <c r="B52" s="1279"/>
      <c r="C52" s="1280"/>
      <c r="D52" s="105"/>
      <c r="E52" s="1281" t="s">
        <v>42</v>
      </c>
      <c r="F52" s="1281"/>
      <c r="G52" s="1281"/>
      <c r="H52" s="1282"/>
      <c r="I52" s="106">
        <v>49199</v>
      </c>
      <c r="J52" s="107">
        <v>50358</v>
      </c>
      <c r="K52" s="107">
        <v>49866</v>
      </c>
      <c r="L52" s="107">
        <v>50250</v>
      </c>
      <c r="M52" s="108">
        <v>49509</v>
      </c>
    </row>
    <row r="53" spans="2:13" ht="27.75" customHeight="1" thickBot="1">
      <c r="B53" s="1283" t="s">
        <v>43</v>
      </c>
      <c r="C53" s="1284"/>
      <c r="D53" s="112"/>
      <c r="E53" s="1285" t="s">
        <v>44</v>
      </c>
      <c r="F53" s="1285"/>
      <c r="G53" s="1285"/>
      <c r="H53" s="1286"/>
      <c r="I53" s="113">
        <v>-2736</v>
      </c>
      <c r="J53" s="114">
        <v>-7687</v>
      </c>
      <c r="K53" s="114">
        <v>-13140</v>
      </c>
      <c r="L53" s="114">
        <v>-12908</v>
      </c>
      <c r="M53" s="115">
        <v>-12869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iyxS+HvQ2ndn+HzduHtaLCh04VQfWYOM7NvNQwiN4Mps8H1aRWuhB9Nb0Y891wMUD2She0z8BVOjRO27q58RA==" saltValue="bOseCvpTALl49FdOavv2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566</v>
      </c>
      <c r="G54" s="124" t="s">
        <v>567</v>
      </c>
      <c r="H54" s="125" t="s">
        <v>568</v>
      </c>
    </row>
    <row r="55" spans="2:8" ht="52.5" customHeight="1">
      <c r="B55" s="126"/>
      <c r="C55" s="1302" t="s">
        <v>47</v>
      </c>
      <c r="D55" s="1302"/>
      <c r="E55" s="1303"/>
      <c r="F55" s="127">
        <v>9762</v>
      </c>
      <c r="G55" s="127">
        <v>11804</v>
      </c>
      <c r="H55" s="128">
        <v>12269</v>
      </c>
    </row>
    <row r="56" spans="2:8" ht="52.5" customHeight="1">
      <c r="B56" s="129"/>
      <c r="C56" s="1304" t="s">
        <v>48</v>
      </c>
      <c r="D56" s="1304"/>
      <c r="E56" s="1305"/>
      <c r="F56" s="130">
        <v>1663</v>
      </c>
      <c r="G56" s="130">
        <v>1669</v>
      </c>
      <c r="H56" s="131">
        <v>1673</v>
      </c>
    </row>
    <row r="57" spans="2:8" ht="53.25" customHeight="1">
      <c r="B57" s="129"/>
      <c r="C57" s="1306" t="s">
        <v>49</v>
      </c>
      <c r="D57" s="1306"/>
      <c r="E57" s="1307"/>
      <c r="F57" s="132">
        <v>7247</v>
      </c>
      <c r="G57" s="132">
        <v>8049</v>
      </c>
      <c r="H57" s="133">
        <v>8418</v>
      </c>
    </row>
    <row r="58" spans="2:8" ht="45.75" customHeight="1">
      <c r="B58" s="134"/>
      <c r="C58" s="1294" t="s">
        <v>606</v>
      </c>
      <c r="D58" s="1295"/>
      <c r="E58" s="1296"/>
      <c r="F58" s="135">
        <v>3140</v>
      </c>
      <c r="G58" s="135">
        <v>4124</v>
      </c>
      <c r="H58" s="136">
        <v>4692</v>
      </c>
    </row>
    <row r="59" spans="2:8" ht="45.75" customHeight="1">
      <c r="B59" s="134"/>
      <c r="C59" s="1294" t="s">
        <v>607</v>
      </c>
      <c r="D59" s="1295"/>
      <c r="E59" s="1296"/>
      <c r="F59" s="135">
        <v>2764</v>
      </c>
      <c r="G59" s="135">
        <v>2574</v>
      </c>
      <c r="H59" s="136">
        <v>2380</v>
      </c>
    </row>
    <row r="60" spans="2:8" ht="45.75" customHeight="1">
      <c r="B60" s="134"/>
      <c r="C60" s="1294" t="s">
        <v>608</v>
      </c>
      <c r="D60" s="1295"/>
      <c r="E60" s="1296"/>
      <c r="F60" s="135">
        <v>461</v>
      </c>
      <c r="G60" s="135">
        <v>461</v>
      </c>
      <c r="H60" s="136">
        <v>461</v>
      </c>
    </row>
    <row r="61" spans="2:8" ht="45.75" customHeight="1">
      <c r="B61" s="134"/>
      <c r="C61" s="1294" t="s">
        <v>609</v>
      </c>
      <c r="D61" s="1295"/>
      <c r="E61" s="1296"/>
      <c r="F61" s="135">
        <v>258</v>
      </c>
      <c r="G61" s="135">
        <v>259</v>
      </c>
      <c r="H61" s="136">
        <v>260</v>
      </c>
    </row>
    <row r="62" spans="2:8" ht="45.75" customHeight="1" thickBot="1">
      <c r="B62" s="137"/>
      <c r="C62" s="1297" t="s">
        <v>610</v>
      </c>
      <c r="D62" s="1298"/>
      <c r="E62" s="1299"/>
      <c r="F62" s="138">
        <v>130</v>
      </c>
      <c r="G62" s="138">
        <v>131</v>
      </c>
      <c r="H62" s="139">
        <v>120</v>
      </c>
    </row>
    <row r="63" spans="2:8" ht="52.5" customHeight="1" thickBot="1">
      <c r="B63" s="140"/>
      <c r="C63" s="1300" t="s">
        <v>50</v>
      </c>
      <c r="D63" s="1300"/>
      <c r="E63" s="1301"/>
      <c r="F63" s="141">
        <v>18672</v>
      </c>
      <c r="G63" s="141">
        <v>21523</v>
      </c>
      <c r="H63" s="142">
        <v>22360</v>
      </c>
    </row>
    <row r="64" spans="2:8" ht="15" customHeight="1"/>
    <row r="65" ht="0" hidden="1" customHeight="1"/>
    <row r="66" ht="0" hidden="1" customHeight="1"/>
  </sheetData>
  <sheetProtection algorithmName="SHA-512" hashValue="AP+AbovMSgMHWmAjgaAeiowOe+VHbPmCSqh2AFs+atl3qErPSJMu+Umz6gpd0A2uR/R13qZJXL8ERt8uO+f7tg==" saltValue="zQHRyiSedLmfSDOy6+I0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6" t="s">
        <v>623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615</v>
      </c>
    </row>
    <row r="50" spans="1:109">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c r="B51" s="394"/>
      <c r="G51" s="1325"/>
      <c r="H51" s="1325"/>
      <c r="I51" s="1329"/>
      <c r="J51" s="1329"/>
      <c r="K51" s="1315"/>
      <c r="L51" s="1315"/>
      <c r="M51" s="1315"/>
      <c r="N51" s="1315"/>
      <c r="AM51" s="403"/>
      <c r="AN51" s="1313" t="s">
        <v>616</v>
      </c>
      <c r="AO51" s="1313"/>
      <c r="AP51" s="1313"/>
      <c r="AQ51" s="1313"/>
      <c r="AR51" s="1313"/>
      <c r="AS51" s="1313"/>
      <c r="AT51" s="1313"/>
      <c r="AU51" s="1313"/>
      <c r="AV51" s="1313"/>
      <c r="AW51" s="1313"/>
      <c r="AX51" s="1313"/>
      <c r="AY51" s="1313"/>
      <c r="AZ51" s="1313"/>
      <c r="BA51" s="1313"/>
      <c r="BB51" s="1313" t="s">
        <v>617</v>
      </c>
      <c r="BC51" s="1313"/>
      <c r="BD51" s="1313"/>
      <c r="BE51" s="1313"/>
      <c r="BF51" s="1313"/>
      <c r="BG51" s="1313"/>
      <c r="BH51" s="1313"/>
      <c r="BI51" s="1313"/>
      <c r="BJ51" s="1313"/>
      <c r="BK51" s="1313"/>
      <c r="BL51" s="1313"/>
      <c r="BM51" s="1313"/>
      <c r="BN51" s="1313"/>
      <c r="BO51" s="1313"/>
      <c r="BP51" s="133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25"/>
      <c r="H52" s="1325"/>
      <c r="I52" s="1329"/>
      <c r="J52" s="1329"/>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618</v>
      </c>
      <c r="BC53" s="1313"/>
      <c r="BD53" s="1313"/>
      <c r="BE53" s="1313"/>
      <c r="BF53" s="1313"/>
      <c r="BG53" s="1313"/>
      <c r="BH53" s="1313"/>
      <c r="BI53" s="1313"/>
      <c r="BJ53" s="1313"/>
      <c r="BK53" s="1313"/>
      <c r="BL53" s="1313"/>
      <c r="BM53" s="1313"/>
      <c r="BN53" s="1313"/>
      <c r="BO53" s="1313"/>
      <c r="BP53" s="1330"/>
      <c r="BQ53" s="1310"/>
      <c r="BR53" s="1310"/>
      <c r="BS53" s="1310"/>
      <c r="BT53" s="1310"/>
      <c r="BU53" s="1310"/>
      <c r="BV53" s="1310"/>
      <c r="BW53" s="1310"/>
      <c r="BX53" s="1310">
        <v>50.2</v>
      </c>
      <c r="BY53" s="1310"/>
      <c r="BZ53" s="1310"/>
      <c r="CA53" s="1310"/>
      <c r="CB53" s="1310"/>
      <c r="CC53" s="1310"/>
      <c r="CD53" s="1310"/>
      <c r="CE53" s="1310"/>
      <c r="CF53" s="1310">
        <v>59.8</v>
      </c>
      <c r="CG53" s="1310"/>
      <c r="CH53" s="1310"/>
      <c r="CI53" s="1310"/>
      <c r="CJ53" s="1310"/>
      <c r="CK53" s="1310"/>
      <c r="CL53" s="1310"/>
      <c r="CM53" s="1310"/>
      <c r="CN53" s="1310">
        <v>61.6</v>
      </c>
      <c r="CO53" s="1310"/>
      <c r="CP53" s="1310"/>
      <c r="CQ53" s="1310"/>
      <c r="CR53" s="1310"/>
      <c r="CS53" s="1310"/>
      <c r="CT53" s="1310"/>
      <c r="CU53" s="1310"/>
      <c r="CV53" s="1310">
        <v>63.3</v>
      </c>
      <c r="CW53" s="1310"/>
      <c r="CX53" s="1310"/>
      <c r="CY53" s="1310"/>
      <c r="CZ53" s="1310"/>
      <c r="DA53" s="1310"/>
      <c r="DB53" s="1310"/>
      <c r="DC53" s="1310"/>
    </row>
    <row r="54" spans="1:109">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8"/>
      <c r="H55" s="1308"/>
      <c r="I55" s="1308"/>
      <c r="J55" s="1308"/>
      <c r="K55" s="1315"/>
      <c r="L55" s="1315"/>
      <c r="M55" s="1315"/>
      <c r="N55" s="1315"/>
      <c r="AN55" s="1314" t="s">
        <v>619</v>
      </c>
      <c r="AO55" s="1314"/>
      <c r="AP55" s="1314"/>
      <c r="AQ55" s="1314"/>
      <c r="AR55" s="1314"/>
      <c r="AS55" s="1314"/>
      <c r="AT55" s="1314"/>
      <c r="AU55" s="1314"/>
      <c r="AV55" s="1314"/>
      <c r="AW55" s="1314"/>
      <c r="AX55" s="1314"/>
      <c r="AY55" s="1314"/>
      <c r="AZ55" s="1314"/>
      <c r="BA55" s="1314"/>
      <c r="BB55" s="1313" t="s">
        <v>617</v>
      </c>
      <c r="BC55" s="1313"/>
      <c r="BD55" s="1313"/>
      <c r="BE55" s="1313"/>
      <c r="BF55" s="1313"/>
      <c r="BG55" s="1313"/>
      <c r="BH55" s="1313"/>
      <c r="BI55" s="1313"/>
      <c r="BJ55" s="1313"/>
      <c r="BK55" s="1313"/>
      <c r="BL55" s="1313"/>
      <c r="BM55" s="1313"/>
      <c r="BN55" s="1313"/>
      <c r="BO55" s="1313"/>
      <c r="BP55" s="1330"/>
      <c r="BQ55" s="1310"/>
      <c r="BR55" s="1310"/>
      <c r="BS55" s="1310"/>
      <c r="BT55" s="1310"/>
      <c r="BU55" s="1310"/>
      <c r="BV55" s="1310"/>
      <c r="BW55" s="1310"/>
      <c r="BX55" s="1310">
        <v>34.9</v>
      </c>
      <c r="BY55" s="1310"/>
      <c r="BZ55" s="1310"/>
      <c r="CA55" s="1310"/>
      <c r="CB55" s="1310"/>
      <c r="CC55" s="1310"/>
      <c r="CD55" s="1310"/>
      <c r="CE55" s="1310"/>
      <c r="CF55" s="1310">
        <v>53.1</v>
      </c>
      <c r="CG55" s="1310"/>
      <c r="CH55" s="1310"/>
      <c r="CI55" s="1310"/>
      <c r="CJ55" s="1310"/>
      <c r="CK55" s="1310"/>
      <c r="CL55" s="1310"/>
      <c r="CM55" s="1310"/>
      <c r="CN55" s="1310">
        <v>51.2</v>
      </c>
      <c r="CO55" s="1310"/>
      <c r="CP55" s="1310"/>
      <c r="CQ55" s="1310"/>
      <c r="CR55" s="1310"/>
      <c r="CS55" s="1310"/>
      <c r="CT55" s="1310"/>
      <c r="CU55" s="1310"/>
      <c r="CV55" s="1310">
        <v>47.2</v>
      </c>
      <c r="CW55" s="1310"/>
      <c r="CX55" s="1310"/>
      <c r="CY55" s="1310"/>
      <c r="CZ55" s="1310"/>
      <c r="DA55" s="1310"/>
      <c r="DB55" s="1310"/>
      <c r="DC55" s="1310"/>
    </row>
    <row r="56" spans="1:109">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618</v>
      </c>
      <c r="BC57" s="1313"/>
      <c r="BD57" s="1313"/>
      <c r="BE57" s="1313"/>
      <c r="BF57" s="1313"/>
      <c r="BG57" s="1313"/>
      <c r="BH57" s="1313"/>
      <c r="BI57" s="1313"/>
      <c r="BJ57" s="1313"/>
      <c r="BK57" s="1313"/>
      <c r="BL57" s="1313"/>
      <c r="BM57" s="1313"/>
      <c r="BN57" s="1313"/>
      <c r="BO57" s="1313"/>
      <c r="BP57" s="1330"/>
      <c r="BQ57" s="1310"/>
      <c r="BR57" s="1310"/>
      <c r="BS57" s="1310"/>
      <c r="BT57" s="1310"/>
      <c r="BU57" s="1310"/>
      <c r="BV57" s="1310"/>
      <c r="BW57" s="1310"/>
      <c r="BX57" s="1310">
        <v>60.2</v>
      </c>
      <c r="BY57" s="1310"/>
      <c r="BZ57" s="1310"/>
      <c r="CA57" s="1310"/>
      <c r="CB57" s="1310"/>
      <c r="CC57" s="1310"/>
      <c r="CD57" s="1310"/>
      <c r="CE57" s="1310"/>
      <c r="CF57" s="1310">
        <v>57.4</v>
      </c>
      <c r="CG57" s="1310"/>
      <c r="CH57" s="1310"/>
      <c r="CI57" s="1310"/>
      <c r="CJ57" s="1310"/>
      <c r="CK57" s="1310"/>
      <c r="CL57" s="1310"/>
      <c r="CM57" s="1310"/>
      <c r="CN57" s="1310">
        <v>58.7</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6" t="s">
        <v>624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615</v>
      </c>
    </row>
    <row r="72" spans="2:107">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c r="B73" s="394"/>
      <c r="G73" s="1325"/>
      <c r="H73" s="1325"/>
      <c r="I73" s="1325"/>
      <c r="J73" s="1325"/>
      <c r="K73" s="1309"/>
      <c r="L73" s="1309"/>
      <c r="M73" s="1309"/>
      <c r="N73" s="1309"/>
      <c r="AM73" s="403"/>
      <c r="AN73" s="1313" t="s">
        <v>616</v>
      </c>
      <c r="AO73" s="1313"/>
      <c r="AP73" s="1313"/>
      <c r="AQ73" s="1313"/>
      <c r="AR73" s="1313"/>
      <c r="AS73" s="1313"/>
      <c r="AT73" s="1313"/>
      <c r="AU73" s="1313"/>
      <c r="AV73" s="1313"/>
      <c r="AW73" s="1313"/>
      <c r="AX73" s="1313"/>
      <c r="AY73" s="1313"/>
      <c r="AZ73" s="1313"/>
      <c r="BA73" s="1313"/>
      <c r="BB73" s="1313" t="s">
        <v>617</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621</v>
      </c>
      <c r="BC75" s="1313"/>
      <c r="BD75" s="1313"/>
      <c r="BE75" s="1313"/>
      <c r="BF75" s="1313"/>
      <c r="BG75" s="1313"/>
      <c r="BH75" s="1313"/>
      <c r="BI75" s="1313"/>
      <c r="BJ75" s="1313"/>
      <c r="BK75" s="1313"/>
      <c r="BL75" s="1313"/>
      <c r="BM75" s="1313"/>
      <c r="BN75" s="1313"/>
      <c r="BO75" s="1313"/>
      <c r="BP75" s="1310">
        <v>3.8</v>
      </c>
      <c r="BQ75" s="1310"/>
      <c r="BR75" s="1310"/>
      <c r="BS75" s="1310"/>
      <c r="BT75" s="1310"/>
      <c r="BU75" s="1310"/>
      <c r="BV75" s="1310"/>
      <c r="BW75" s="1310"/>
      <c r="BX75" s="1310">
        <v>2.5</v>
      </c>
      <c r="BY75" s="1310"/>
      <c r="BZ75" s="1310"/>
      <c r="CA75" s="1310"/>
      <c r="CB75" s="1310"/>
      <c r="CC75" s="1310"/>
      <c r="CD75" s="1310"/>
      <c r="CE75" s="1310"/>
      <c r="CF75" s="1310">
        <v>0.8</v>
      </c>
      <c r="CG75" s="1310"/>
      <c r="CH75" s="1310"/>
      <c r="CI75" s="1310"/>
      <c r="CJ75" s="1310"/>
      <c r="CK75" s="1310"/>
      <c r="CL75" s="1310"/>
      <c r="CM75" s="1310"/>
      <c r="CN75" s="1310">
        <v>0</v>
      </c>
      <c r="CO75" s="1310"/>
      <c r="CP75" s="1310"/>
      <c r="CQ75" s="1310"/>
      <c r="CR75" s="1310"/>
      <c r="CS75" s="1310"/>
      <c r="CT75" s="1310"/>
      <c r="CU75" s="1310"/>
      <c r="CV75" s="1310">
        <v>-0.7</v>
      </c>
      <c r="CW75" s="1310"/>
      <c r="CX75" s="1310"/>
      <c r="CY75" s="1310"/>
      <c r="CZ75" s="1310"/>
      <c r="DA75" s="1310"/>
      <c r="DB75" s="1310"/>
      <c r="DC75" s="1310"/>
    </row>
    <row r="76" spans="2:107">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8"/>
      <c r="H77" s="1308"/>
      <c r="I77" s="1308"/>
      <c r="J77" s="1308"/>
      <c r="K77" s="1309"/>
      <c r="L77" s="1309"/>
      <c r="M77" s="1309"/>
      <c r="N77" s="1309"/>
      <c r="AN77" s="1314" t="s">
        <v>619</v>
      </c>
      <c r="AO77" s="1314"/>
      <c r="AP77" s="1314"/>
      <c r="AQ77" s="1314"/>
      <c r="AR77" s="1314"/>
      <c r="AS77" s="1314"/>
      <c r="AT77" s="1314"/>
      <c r="AU77" s="1314"/>
      <c r="AV77" s="1314"/>
      <c r="AW77" s="1314"/>
      <c r="AX77" s="1314"/>
      <c r="AY77" s="1314"/>
      <c r="AZ77" s="1314"/>
      <c r="BA77" s="1314"/>
      <c r="BB77" s="1313" t="s">
        <v>617</v>
      </c>
      <c r="BC77" s="1313"/>
      <c r="BD77" s="1313"/>
      <c r="BE77" s="1313"/>
      <c r="BF77" s="1313"/>
      <c r="BG77" s="1313"/>
      <c r="BH77" s="1313"/>
      <c r="BI77" s="1313"/>
      <c r="BJ77" s="1313"/>
      <c r="BK77" s="1313"/>
      <c r="BL77" s="1313"/>
      <c r="BM77" s="1313"/>
      <c r="BN77" s="1313"/>
      <c r="BO77" s="1313"/>
      <c r="BP77" s="1310">
        <v>33.799999999999997</v>
      </c>
      <c r="BQ77" s="1310"/>
      <c r="BR77" s="1310"/>
      <c r="BS77" s="1310"/>
      <c r="BT77" s="1310"/>
      <c r="BU77" s="1310"/>
      <c r="BV77" s="1310"/>
      <c r="BW77" s="1310"/>
      <c r="BX77" s="1310">
        <v>34.9</v>
      </c>
      <c r="BY77" s="1310"/>
      <c r="BZ77" s="1310"/>
      <c r="CA77" s="1310"/>
      <c r="CB77" s="1310"/>
      <c r="CC77" s="1310"/>
      <c r="CD77" s="1310"/>
      <c r="CE77" s="1310"/>
      <c r="CF77" s="1310">
        <v>53.1</v>
      </c>
      <c r="CG77" s="1310"/>
      <c r="CH77" s="1310"/>
      <c r="CI77" s="1310"/>
      <c r="CJ77" s="1310"/>
      <c r="CK77" s="1310"/>
      <c r="CL77" s="1310"/>
      <c r="CM77" s="1310"/>
      <c r="CN77" s="1310">
        <v>51.2</v>
      </c>
      <c r="CO77" s="1310"/>
      <c r="CP77" s="1310"/>
      <c r="CQ77" s="1310"/>
      <c r="CR77" s="1310"/>
      <c r="CS77" s="1310"/>
      <c r="CT77" s="1310"/>
      <c r="CU77" s="1310"/>
      <c r="CV77" s="1310">
        <v>47.2</v>
      </c>
      <c r="CW77" s="1310"/>
      <c r="CX77" s="1310"/>
      <c r="CY77" s="1310"/>
      <c r="CZ77" s="1310"/>
      <c r="DA77" s="1310"/>
      <c r="DB77" s="1310"/>
      <c r="DC77" s="1310"/>
    </row>
    <row r="78" spans="2:107">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621</v>
      </c>
      <c r="BC79" s="1313"/>
      <c r="BD79" s="1313"/>
      <c r="BE79" s="1313"/>
      <c r="BF79" s="1313"/>
      <c r="BG79" s="1313"/>
      <c r="BH79" s="1313"/>
      <c r="BI79" s="1313"/>
      <c r="BJ79" s="1313"/>
      <c r="BK79" s="1313"/>
      <c r="BL79" s="1313"/>
      <c r="BM79" s="1313"/>
      <c r="BN79" s="1313"/>
      <c r="BO79" s="1313"/>
      <c r="BP79" s="1310">
        <v>7.1</v>
      </c>
      <c r="BQ79" s="1310"/>
      <c r="BR79" s="1310"/>
      <c r="BS79" s="1310"/>
      <c r="BT79" s="1310"/>
      <c r="BU79" s="1310"/>
      <c r="BV79" s="1310"/>
      <c r="BW79" s="1310"/>
      <c r="BX79" s="1310">
        <v>7.2</v>
      </c>
      <c r="BY79" s="1310"/>
      <c r="BZ79" s="1310"/>
      <c r="CA79" s="1310"/>
      <c r="CB79" s="1310"/>
      <c r="CC79" s="1310"/>
      <c r="CD79" s="1310"/>
      <c r="CE79" s="1310"/>
      <c r="CF79" s="1310">
        <v>8.6</v>
      </c>
      <c r="CG79" s="1310"/>
      <c r="CH79" s="1310"/>
      <c r="CI79" s="1310"/>
      <c r="CJ79" s="1310"/>
      <c r="CK79" s="1310"/>
      <c r="CL79" s="1310"/>
      <c r="CM79" s="1310"/>
      <c r="CN79" s="1310">
        <v>8.1999999999999993</v>
      </c>
      <c r="CO79" s="1310"/>
      <c r="CP79" s="1310"/>
      <c r="CQ79" s="1310"/>
      <c r="CR79" s="1310"/>
      <c r="CS79" s="1310"/>
      <c r="CT79" s="1310"/>
      <c r="CU79" s="1310"/>
      <c r="CV79" s="1310">
        <v>7.8</v>
      </c>
      <c r="CW79" s="1310"/>
      <c r="CX79" s="1310"/>
      <c r="CY79" s="1310"/>
      <c r="CZ79" s="1310"/>
      <c r="DA79" s="1310"/>
      <c r="DB79" s="1310"/>
      <c r="DC79" s="1310"/>
    </row>
    <row r="80" spans="2:107">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R1D0tMniLFlilq3P7djkMl/1qr2BAsy4W+JJeyPACblCPFGsU33lfNM6oOgOIMyGb8rDAJcOgu7IgxbMQ9uuw==" saltValue="RsumKZHqd816+MaOlYM9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UvRy2ketXsQcAdDpiBpLKY8l+U0CasyYcCWpDDRzwnDnXfI6C8e8pvGXAyxv77Xl3B9wqTQKn8N6h2k++hhQ==" saltValue="Bd33a11iHV0NWoGs6/6M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vHLtiy4X0HW7JgSrBuCipOZZGCr9hEo6tnL+ru9nn9X4otI8q+wUy/Pd54VuYB6o8iX0GOo8zEbBpr4q2neig==" saltValue="lq5ATAgy6Zit7X8fDano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561</v>
      </c>
      <c r="G2" s="156"/>
      <c r="H2" s="157"/>
    </row>
    <row r="3" spans="1:8">
      <c r="A3" s="153" t="s">
        <v>554</v>
      </c>
      <c r="B3" s="158"/>
      <c r="C3" s="159"/>
      <c r="D3" s="160">
        <v>40932</v>
      </c>
      <c r="E3" s="161"/>
      <c r="F3" s="162">
        <v>53605</v>
      </c>
      <c r="G3" s="163"/>
      <c r="H3" s="164"/>
    </row>
    <row r="4" spans="1:8">
      <c r="A4" s="165"/>
      <c r="B4" s="166"/>
      <c r="C4" s="167"/>
      <c r="D4" s="168">
        <v>22108</v>
      </c>
      <c r="E4" s="169"/>
      <c r="F4" s="170">
        <v>28343</v>
      </c>
      <c r="G4" s="171"/>
      <c r="H4" s="172"/>
    </row>
    <row r="5" spans="1:8">
      <c r="A5" s="153" t="s">
        <v>556</v>
      </c>
      <c r="B5" s="158"/>
      <c r="C5" s="159"/>
      <c r="D5" s="160">
        <v>36579</v>
      </c>
      <c r="E5" s="161"/>
      <c r="F5" s="162">
        <v>58051</v>
      </c>
      <c r="G5" s="163"/>
      <c r="H5" s="164"/>
    </row>
    <row r="6" spans="1:8">
      <c r="A6" s="165"/>
      <c r="B6" s="166"/>
      <c r="C6" s="167"/>
      <c r="D6" s="168">
        <v>22927</v>
      </c>
      <c r="E6" s="169"/>
      <c r="F6" s="170">
        <v>32143</v>
      </c>
      <c r="G6" s="171"/>
      <c r="H6" s="172"/>
    </row>
    <row r="7" spans="1:8">
      <c r="A7" s="153" t="s">
        <v>557</v>
      </c>
      <c r="B7" s="158"/>
      <c r="C7" s="159"/>
      <c r="D7" s="160">
        <v>36504</v>
      </c>
      <c r="E7" s="161"/>
      <c r="F7" s="162">
        <v>65942</v>
      </c>
      <c r="G7" s="163"/>
      <c r="H7" s="164"/>
    </row>
    <row r="8" spans="1:8">
      <c r="A8" s="165"/>
      <c r="B8" s="166"/>
      <c r="C8" s="167"/>
      <c r="D8" s="168">
        <v>19459</v>
      </c>
      <c r="E8" s="169"/>
      <c r="F8" s="170">
        <v>32778</v>
      </c>
      <c r="G8" s="171"/>
      <c r="H8" s="172"/>
    </row>
    <row r="9" spans="1:8">
      <c r="A9" s="153" t="s">
        <v>558</v>
      </c>
      <c r="B9" s="158"/>
      <c r="C9" s="159"/>
      <c r="D9" s="160">
        <v>38490</v>
      </c>
      <c r="E9" s="161"/>
      <c r="F9" s="162">
        <v>68655</v>
      </c>
      <c r="G9" s="163"/>
      <c r="H9" s="164"/>
    </row>
    <row r="10" spans="1:8">
      <c r="A10" s="165"/>
      <c r="B10" s="166"/>
      <c r="C10" s="167"/>
      <c r="D10" s="168">
        <v>22582</v>
      </c>
      <c r="E10" s="169"/>
      <c r="F10" s="170">
        <v>32316</v>
      </c>
      <c r="G10" s="171"/>
      <c r="H10" s="172"/>
    </row>
    <row r="11" spans="1:8">
      <c r="A11" s="153" t="s">
        <v>559</v>
      </c>
      <c r="B11" s="158"/>
      <c r="C11" s="159"/>
      <c r="D11" s="160">
        <v>49810</v>
      </c>
      <c r="E11" s="161"/>
      <c r="F11" s="162">
        <v>66863</v>
      </c>
      <c r="G11" s="163"/>
      <c r="H11" s="164"/>
    </row>
    <row r="12" spans="1:8">
      <c r="A12" s="165"/>
      <c r="B12" s="166"/>
      <c r="C12" s="173"/>
      <c r="D12" s="168">
        <v>29572</v>
      </c>
      <c r="E12" s="169"/>
      <c r="F12" s="170">
        <v>32770</v>
      </c>
      <c r="G12" s="171"/>
      <c r="H12" s="172"/>
    </row>
    <row r="13" spans="1:8">
      <c r="A13" s="153"/>
      <c r="B13" s="158"/>
      <c r="C13" s="174"/>
      <c r="D13" s="175">
        <v>40463</v>
      </c>
      <c r="E13" s="176"/>
      <c r="F13" s="177">
        <v>62623</v>
      </c>
      <c r="G13" s="178"/>
      <c r="H13" s="164"/>
    </row>
    <row r="14" spans="1:8">
      <c r="A14" s="165"/>
      <c r="B14" s="166"/>
      <c r="C14" s="167"/>
      <c r="D14" s="168">
        <v>23330</v>
      </c>
      <c r="E14" s="169"/>
      <c r="F14" s="170">
        <v>31670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10.18</v>
      </c>
      <c r="C19" s="179">
        <f>ROUND(VALUE(SUBSTITUTE(実質収支比率等に係る経年分析!G$48,"▲","-")),2)</f>
        <v>12.84</v>
      </c>
      <c r="D19" s="179">
        <f>ROUND(VALUE(SUBSTITUTE(実質収支比率等に係る経年分析!H$48,"▲","-")),2)</f>
        <v>12.19</v>
      </c>
      <c r="E19" s="179">
        <f>ROUND(VALUE(SUBSTITUTE(実質収支比率等に係る経年分析!I$48,"▲","-")),2)</f>
        <v>7.48</v>
      </c>
      <c r="F19" s="179">
        <f>ROUND(VALUE(SUBSTITUTE(実質収支比率等に係る経年分析!J$48,"▲","-")),2)</f>
        <v>7.43</v>
      </c>
    </row>
    <row r="20" spans="1:11">
      <c r="A20" s="179" t="s">
        <v>54</v>
      </c>
      <c r="B20" s="179">
        <f>ROUND(VALUE(SUBSTITUTE(実質収支比率等に係る経年分析!F$47,"▲","-")),2)</f>
        <v>23.02</v>
      </c>
      <c r="C20" s="179">
        <f>ROUND(VALUE(SUBSTITUTE(実質収支比率等に係る経年分析!G$47,"▲","-")),2)</f>
        <v>27.83</v>
      </c>
      <c r="D20" s="179">
        <f>ROUND(VALUE(SUBSTITUTE(実質収支比率等に係る経年分析!H$47,"▲","-")),2)</f>
        <v>32.43</v>
      </c>
      <c r="E20" s="179">
        <f>ROUND(VALUE(SUBSTITUTE(実質収支比率等に係る経年分析!I$47,"▲","-")),2)</f>
        <v>39.44</v>
      </c>
      <c r="F20" s="179">
        <f>ROUND(VALUE(SUBSTITUTE(実質収支比率等に係る経年分析!J$47,"▲","-")),2)</f>
        <v>40.840000000000003</v>
      </c>
    </row>
    <row r="21" spans="1:11">
      <c r="A21" s="179" t="s">
        <v>55</v>
      </c>
      <c r="B21" s="179">
        <f>IF(ISNUMBER(VALUE(SUBSTITUTE(実質収支比率等に係る経年分析!F$49,"▲","-"))),ROUND(VALUE(SUBSTITUTE(実質収支比率等に係る経年分析!F$49,"▲","-")),2),NA())</f>
        <v>-4.07</v>
      </c>
      <c r="C21" s="179">
        <f>IF(ISNUMBER(VALUE(SUBSTITUTE(実質収支比率等に係る経年分析!G$49,"▲","-"))),ROUND(VALUE(SUBSTITUTE(実質収支比率等に係る経年分析!G$49,"▲","-")),2),NA())</f>
        <v>7.71</v>
      </c>
      <c r="D21" s="179">
        <f>IF(ISNUMBER(VALUE(SUBSTITUTE(実質収支比率等に係る経年分析!H$49,"▲","-"))),ROUND(VALUE(SUBSTITUTE(実質収支比率等に係る経年分析!H$49,"▲","-")),2),NA())</f>
        <v>3.71</v>
      </c>
      <c r="E21" s="179">
        <f>IF(ISNUMBER(VALUE(SUBSTITUTE(実質収支比率等に係る経年分析!I$49,"▲","-"))),ROUND(VALUE(SUBSTITUTE(実質収支比率等に係る経年分析!I$49,"▲","-")),2),NA())</f>
        <v>2.04</v>
      </c>
      <c r="F21" s="179">
        <f>IF(ISNUMBER(VALUE(SUBSTITUTE(実質収支比率等に係る経年分析!J$49,"▲","-"))),ROUND(VALUE(SUBSTITUTE(実質収支比率等に係る経年分析!J$49,"▲","-")),2),NA())</f>
        <v>1.53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国済寺土地区画整理事業特別会計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岡中央土地区画整理事業特別会計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4303</v>
      </c>
      <c r="E42" s="181"/>
      <c r="F42" s="181"/>
      <c r="G42" s="181">
        <f>'実質公債費比率（分子）の構造'!L$52</f>
        <v>4059</v>
      </c>
      <c r="H42" s="181"/>
      <c r="I42" s="181"/>
      <c r="J42" s="181">
        <f>'実質公債費比率（分子）の構造'!M$52</f>
        <v>4202</v>
      </c>
      <c r="K42" s="181"/>
      <c r="L42" s="181"/>
      <c r="M42" s="181">
        <f>'実質公債費比率（分子）の構造'!N$52</f>
        <v>4094</v>
      </c>
      <c r="N42" s="181"/>
      <c r="O42" s="181"/>
      <c r="P42" s="181">
        <f>'実質公債費比率（分子）の構造'!O$52</f>
        <v>4117</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1457</v>
      </c>
      <c r="C46" s="181"/>
      <c r="D46" s="181"/>
      <c r="E46" s="181">
        <f>'実質公債費比率（分子）の構造'!L$48</f>
        <v>1405</v>
      </c>
      <c r="F46" s="181"/>
      <c r="G46" s="181"/>
      <c r="H46" s="181">
        <f>'実質公債費比率（分子）の構造'!M$48</f>
        <v>1207</v>
      </c>
      <c r="I46" s="181"/>
      <c r="J46" s="181"/>
      <c r="K46" s="181">
        <f>'実質公債費比率（分子）の構造'!N$48</f>
        <v>1263</v>
      </c>
      <c r="L46" s="181"/>
      <c r="M46" s="181"/>
      <c r="N46" s="181">
        <f>'実質公債費比率（分子）の構造'!O$48</f>
        <v>797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3403</v>
      </c>
      <c r="C49" s="181"/>
      <c r="D49" s="181"/>
      <c r="E49" s="181">
        <f>'実質公債費比率（分子）の構造'!L$45</f>
        <v>2886</v>
      </c>
      <c r="F49" s="181"/>
      <c r="G49" s="181"/>
      <c r="H49" s="181">
        <f>'実質公債費比率（分子）の構造'!M$45</f>
        <v>2866</v>
      </c>
      <c r="I49" s="181"/>
      <c r="J49" s="181"/>
      <c r="K49" s="181">
        <f>'実質公債費比率（分子）の構造'!N$45</f>
        <v>2788</v>
      </c>
      <c r="L49" s="181"/>
      <c r="M49" s="181"/>
      <c r="N49" s="181">
        <f>'実質公債費比率（分子）の構造'!O$45</f>
        <v>2908</v>
      </c>
      <c r="O49" s="181"/>
      <c r="P49" s="181"/>
    </row>
    <row r="50" spans="1:16">
      <c r="A50" s="181" t="s">
        <v>70</v>
      </c>
      <c r="B50" s="181" t="e">
        <f>NA()</f>
        <v>#N/A</v>
      </c>
      <c r="C50" s="181">
        <f>IF(ISNUMBER('実質公債費比率（分子）の構造'!K$53),'実質公債費比率（分子）の構造'!K$53,NA())</f>
        <v>557</v>
      </c>
      <c r="D50" s="181" t="e">
        <f>NA()</f>
        <v>#N/A</v>
      </c>
      <c r="E50" s="181" t="e">
        <f>NA()</f>
        <v>#N/A</v>
      </c>
      <c r="F50" s="181">
        <f>IF(ISNUMBER('実質公債費比率（分子）の構造'!L$53),'実質公債費比率（分子）の構造'!L$53,NA())</f>
        <v>232</v>
      </c>
      <c r="G50" s="181" t="e">
        <f>NA()</f>
        <v>#N/A</v>
      </c>
      <c r="H50" s="181" t="e">
        <f>NA()</f>
        <v>#N/A</v>
      </c>
      <c r="I50" s="181">
        <f>IF(ISNUMBER('実質公債費比率（分子）の構造'!M$53),'実質公債費比率（分子）の構造'!M$53,NA())</f>
        <v>-129</v>
      </c>
      <c r="J50" s="181" t="e">
        <f>NA()</f>
        <v>#N/A</v>
      </c>
      <c r="K50" s="181" t="e">
        <f>NA()</f>
        <v>#N/A</v>
      </c>
      <c r="L50" s="181">
        <f>IF(ISNUMBER('実質公債費比率（分子）の構造'!N$53),'実質公債費比率（分子）の構造'!N$53,NA())</f>
        <v>-43</v>
      </c>
      <c r="M50" s="181" t="e">
        <f>NA()</f>
        <v>#N/A</v>
      </c>
      <c r="N50" s="181" t="e">
        <f>NA()</f>
        <v>#N/A</v>
      </c>
      <c r="O50" s="181">
        <f>IF(ISNUMBER('実質公債費比率（分子）の構造'!O$53),'実質公債費比率（分子）の構造'!O$53,NA())</f>
        <v>-412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49199</v>
      </c>
      <c r="E56" s="180"/>
      <c r="F56" s="180"/>
      <c r="G56" s="180">
        <f>'将来負担比率（分子）の構造'!J$52</f>
        <v>50358</v>
      </c>
      <c r="H56" s="180"/>
      <c r="I56" s="180"/>
      <c r="J56" s="180">
        <f>'将来負担比率（分子）の構造'!K$52</f>
        <v>49866</v>
      </c>
      <c r="K56" s="180"/>
      <c r="L56" s="180"/>
      <c r="M56" s="180">
        <f>'将来負担比率（分子）の構造'!L$52</f>
        <v>50250</v>
      </c>
      <c r="N56" s="180"/>
      <c r="O56" s="180"/>
      <c r="P56" s="180">
        <f>'将来負担比率（分子）の構造'!M$52</f>
        <v>49509</v>
      </c>
    </row>
    <row r="57" spans="1:16">
      <c r="A57" s="180" t="s">
        <v>41</v>
      </c>
      <c r="B57" s="180"/>
      <c r="C57" s="180"/>
      <c r="D57" s="180">
        <f>'将来負担比率（分子）の構造'!I$51</f>
        <v>4015</v>
      </c>
      <c r="E57" s="180"/>
      <c r="F57" s="180"/>
      <c r="G57" s="180">
        <f>'将来負担比率（分子）の構造'!J$51</f>
        <v>3787</v>
      </c>
      <c r="H57" s="180"/>
      <c r="I57" s="180"/>
      <c r="J57" s="180">
        <f>'将来負担比率（分子）の構造'!K$51</f>
        <v>4461</v>
      </c>
      <c r="K57" s="180"/>
      <c r="L57" s="180"/>
      <c r="M57" s="180">
        <f>'将来負担比率（分子）の構造'!L$51</f>
        <v>4871</v>
      </c>
      <c r="N57" s="180"/>
      <c r="O57" s="180"/>
      <c r="P57" s="180">
        <f>'将来負担比率（分子）の構造'!M$51</f>
        <v>4720</v>
      </c>
    </row>
    <row r="58" spans="1:16">
      <c r="A58" s="180" t="s">
        <v>40</v>
      </c>
      <c r="B58" s="180"/>
      <c r="C58" s="180"/>
      <c r="D58" s="180">
        <f>'将来負担比率（分子）の構造'!I$50</f>
        <v>12769</v>
      </c>
      <c r="E58" s="180"/>
      <c r="F58" s="180"/>
      <c r="G58" s="180">
        <f>'将来負担比率（分子）の構造'!J$50</f>
        <v>14867</v>
      </c>
      <c r="H58" s="180"/>
      <c r="I58" s="180"/>
      <c r="J58" s="180">
        <f>'将来負担比率（分子）の構造'!K$50</f>
        <v>17349</v>
      </c>
      <c r="K58" s="180"/>
      <c r="L58" s="180"/>
      <c r="M58" s="180">
        <f>'将来負担比率（分子）の構造'!L$50</f>
        <v>20405</v>
      </c>
      <c r="N58" s="180"/>
      <c r="O58" s="180"/>
      <c r="P58" s="180">
        <f>'将来負担比率（分子）の構造'!M$50</f>
        <v>21422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2</v>
      </c>
      <c r="C61" s="180"/>
      <c r="D61" s="180"/>
      <c r="E61" s="180">
        <f>'将来負担比率（分子）の構造'!J$46</f>
        <v>0</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12483</v>
      </c>
      <c r="C62" s="180"/>
      <c r="D62" s="180"/>
      <c r="E62" s="180">
        <f>'将来負担比率（分子）の構造'!J$45</f>
        <v>12143</v>
      </c>
      <c r="F62" s="180"/>
      <c r="G62" s="180"/>
      <c r="H62" s="180">
        <f>'将来負担比率（分子）の構造'!K$45</f>
        <v>11976</v>
      </c>
      <c r="I62" s="180"/>
      <c r="J62" s="180"/>
      <c r="K62" s="180">
        <f>'将来負担比率（分子）の構造'!L$45</f>
        <v>12031</v>
      </c>
      <c r="L62" s="180"/>
      <c r="M62" s="180"/>
      <c r="N62" s="180">
        <f>'将来負担比率（分子）の構造'!M$45</f>
        <v>11784</v>
      </c>
      <c r="O62" s="180"/>
      <c r="P62" s="180"/>
    </row>
    <row r="63" spans="1:16">
      <c r="A63" s="180" t="s">
        <v>33</v>
      </c>
      <c r="B63" s="180" t="str">
        <f>'将来負担比率（分子）の構造'!I$44</f>
        <v>-</v>
      </c>
      <c r="C63" s="180"/>
      <c r="D63" s="180"/>
      <c r="E63" s="180" t="str">
        <f>'将来負担比率（分子）の構造'!J$44</f>
        <v>-</v>
      </c>
      <c r="F63" s="180"/>
      <c r="G63" s="180"/>
      <c r="H63" s="180">
        <f>'将来負担比率（分子）の構造'!K$44</f>
        <v>129</v>
      </c>
      <c r="I63" s="180"/>
      <c r="J63" s="180"/>
      <c r="K63" s="180">
        <f>'将来負担比率（分子）の構造'!L$44</f>
        <v>125</v>
      </c>
      <c r="L63" s="180"/>
      <c r="M63" s="180"/>
      <c r="N63" s="180">
        <f>'将来負担比率（分子）の構造'!M$44</f>
        <v>262</v>
      </c>
      <c r="O63" s="180"/>
      <c r="P63" s="180"/>
    </row>
    <row r="64" spans="1:16">
      <c r="A64" s="180" t="s">
        <v>32</v>
      </c>
      <c r="B64" s="180">
        <f>'将来負担比率（分子）の構造'!I$43</f>
        <v>15391</v>
      </c>
      <c r="C64" s="180"/>
      <c r="D64" s="180"/>
      <c r="E64" s="180">
        <f>'将来負担比率（分子）の構造'!J$43</f>
        <v>13691</v>
      </c>
      <c r="F64" s="180"/>
      <c r="G64" s="180"/>
      <c r="H64" s="180">
        <f>'将来負担比率（分子）の構造'!K$43</f>
        <v>11104</v>
      </c>
      <c r="I64" s="180"/>
      <c r="J64" s="180"/>
      <c r="K64" s="180">
        <f>'将来負担比率（分子）の構造'!L$43</f>
        <v>14630</v>
      </c>
      <c r="L64" s="180"/>
      <c r="M64" s="180"/>
      <c r="N64" s="180">
        <f>'将来負担比率（分子）の構造'!M$43</f>
        <v>11284</v>
      </c>
      <c r="O64" s="180"/>
      <c r="P64" s="180"/>
    </row>
    <row r="65" spans="1:16">
      <c r="A65" s="180" t="s">
        <v>31</v>
      </c>
      <c r="B65" s="180">
        <f>'将来負担比率（分子）の構造'!I$42</f>
        <v>1448</v>
      </c>
      <c r="C65" s="180"/>
      <c r="D65" s="180"/>
      <c r="E65" s="180">
        <f>'将来負担比率（分子）の構造'!J$42</f>
        <v>1441</v>
      </c>
      <c r="F65" s="180"/>
      <c r="G65" s="180"/>
      <c r="H65" s="180">
        <f>'将来負担比率（分子）の構造'!K$42</f>
        <v>1744</v>
      </c>
      <c r="I65" s="180"/>
      <c r="J65" s="180"/>
      <c r="K65" s="180">
        <f>'将来負担比率（分子）の構造'!L$42</f>
        <v>1727</v>
      </c>
      <c r="L65" s="180"/>
      <c r="M65" s="180"/>
      <c r="N65" s="180">
        <f>'将来負担比率（分子）の構造'!M$42</f>
        <v>1712</v>
      </c>
      <c r="O65" s="180"/>
      <c r="P65" s="180"/>
    </row>
    <row r="66" spans="1:16">
      <c r="A66" s="180" t="s">
        <v>30</v>
      </c>
      <c r="B66" s="180">
        <f>'将来負担比率（分子）の構造'!I$41</f>
        <v>33922</v>
      </c>
      <c r="C66" s="180"/>
      <c r="D66" s="180"/>
      <c r="E66" s="180">
        <f>'将来負担比率（分子）の構造'!J$41</f>
        <v>34050</v>
      </c>
      <c r="F66" s="180"/>
      <c r="G66" s="180"/>
      <c r="H66" s="180">
        <f>'将来負担比率（分子）の構造'!K$41</f>
        <v>33582</v>
      </c>
      <c r="I66" s="180"/>
      <c r="J66" s="180"/>
      <c r="K66" s="180">
        <f>'将来負担比率（分子）の構造'!L$41</f>
        <v>34104</v>
      </c>
      <c r="L66" s="180"/>
      <c r="M66" s="180"/>
      <c r="N66" s="180">
        <f>'将来負担比率（分子）の構造'!M$41</f>
        <v>37741</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9762</v>
      </c>
      <c r="C72" s="184">
        <f>基金残高に係る経年分析!G55</f>
        <v>11804</v>
      </c>
      <c r="D72" s="184">
        <f>基金残高に係る経年分析!H55</f>
        <v>12269</v>
      </c>
    </row>
    <row r="73" spans="1:16">
      <c r="A73" s="183" t="s">
        <v>77</v>
      </c>
      <c r="B73" s="184">
        <f>基金残高に係る経年分析!F56</f>
        <v>1663</v>
      </c>
      <c r="C73" s="184">
        <f>基金残高に係る経年分析!G56</f>
        <v>1669</v>
      </c>
      <c r="D73" s="184">
        <f>基金残高に係る経年分析!H56</f>
        <v>1673</v>
      </c>
    </row>
    <row r="74" spans="1:16">
      <c r="A74" s="183" t="s">
        <v>78</v>
      </c>
      <c r="B74" s="184">
        <f>基金残高に係る経年分析!F57</f>
        <v>7247</v>
      </c>
      <c r="C74" s="184">
        <f>基金残高に係る経年分析!G57</f>
        <v>8049</v>
      </c>
      <c r="D74" s="184">
        <f>基金残高に係る経年分析!H57</f>
        <v>8418</v>
      </c>
    </row>
  </sheetData>
  <sheetProtection algorithmName="SHA-512" hashValue="v/yohw6H8qpVc4Ry35hHQa/KZ7HrfuNIYhWp0K2K4A6VVd+zPGxPAoSBRrjUmFReRpxwhrxKOrMqJy1oox6/QQ==" saltValue="lOGJoCsTrfmJVEKx08Oz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19367671</v>
      </c>
      <c r="S5" s="727"/>
      <c r="T5" s="727"/>
      <c r="U5" s="727"/>
      <c r="V5" s="727"/>
      <c r="W5" s="727"/>
      <c r="X5" s="727"/>
      <c r="Y5" s="773"/>
      <c r="Z5" s="791">
        <v>37.700000000000003</v>
      </c>
      <c r="AA5" s="791"/>
      <c r="AB5" s="791"/>
      <c r="AC5" s="791"/>
      <c r="AD5" s="792">
        <v>18836338</v>
      </c>
      <c r="AE5" s="792"/>
      <c r="AF5" s="792"/>
      <c r="AG5" s="792"/>
      <c r="AH5" s="792"/>
      <c r="AI5" s="792"/>
      <c r="AJ5" s="792"/>
      <c r="AK5" s="792"/>
      <c r="AL5" s="774">
        <v>66.2</v>
      </c>
      <c r="AM5" s="743"/>
      <c r="AN5" s="743"/>
      <c r="AO5" s="775"/>
      <c r="AP5" s="760" t="s">
        <v>227</v>
      </c>
      <c r="AQ5" s="761"/>
      <c r="AR5" s="761"/>
      <c r="AS5" s="761"/>
      <c r="AT5" s="761"/>
      <c r="AU5" s="761"/>
      <c r="AV5" s="761"/>
      <c r="AW5" s="761"/>
      <c r="AX5" s="761"/>
      <c r="AY5" s="761"/>
      <c r="AZ5" s="761"/>
      <c r="BA5" s="761"/>
      <c r="BB5" s="761"/>
      <c r="BC5" s="761"/>
      <c r="BD5" s="761"/>
      <c r="BE5" s="761"/>
      <c r="BF5" s="762"/>
      <c r="BG5" s="661">
        <v>18831701</v>
      </c>
      <c r="BH5" s="664"/>
      <c r="BI5" s="664"/>
      <c r="BJ5" s="664"/>
      <c r="BK5" s="664"/>
      <c r="BL5" s="664"/>
      <c r="BM5" s="664"/>
      <c r="BN5" s="665"/>
      <c r="BO5" s="723">
        <v>97.2</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642943</v>
      </c>
      <c r="S6" s="664"/>
      <c r="T6" s="664"/>
      <c r="U6" s="664"/>
      <c r="V6" s="664"/>
      <c r="W6" s="664"/>
      <c r="X6" s="664"/>
      <c r="Y6" s="665"/>
      <c r="Z6" s="723">
        <v>1.3</v>
      </c>
      <c r="AA6" s="723"/>
      <c r="AB6" s="723"/>
      <c r="AC6" s="723"/>
      <c r="AD6" s="724">
        <v>642943</v>
      </c>
      <c r="AE6" s="724"/>
      <c r="AF6" s="724"/>
      <c r="AG6" s="724"/>
      <c r="AH6" s="724"/>
      <c r="AI6" s="724"/>
      <c r="AJ6" s="724"/>
      <c r="AK6" s="724"/>
      <c r="AL6" s="666">
        <v>2.2999999999999998</v>
      </c>
      <c r="AM6" s="667"/>
      <c r="AN6" s="667"/>
      <c r="AO6" s="725"/>
      <c r="AP6" s="658" t="s">
        <v>232</v>
      </c>
      <c r="AQ6" s="659"/>
      <c r="AR6" s="659"/>
      <c r="AS6" s="659"/>
      <c r="AT6" s="659"/>
      <c r="AU6" s="659"/>
      <c r="AV6" s="659"/>
      <c r="AW6" s="659"/>
      <c r="AX6" s="659"/>
      <c r="AY6" s="659"/>
      <c r="AZ6" s="659"/>
      <c r="BA6" s="659"/>
      <c r="BB6" s="659"/>
      <c r="BC6" s="659"/>
      <c r="BD6" s="659"/>
      <c r="BE6" s="659"/>
      <c r="BF6" s="660"/>
      <c r="BG6" s="661">
        <v>18831701</v>
      </c>
      <c r="BH6" s="664"/>
      <c r="BI6" s="664"/>
      <c r="BJ6" s="664"/>
      <c r="BK6" s="664"/>
      <c r="BL6" s="664"/>
      <c r="BM6" s="664"/>
      <c r="BN6" s="665"/>
      <c r="BO6" s="723">
        <v>97.2</v>
      </c>
      <c r="BP6" s="723"/>
      <c r="BQ6" s="723"/>
      <c r="BR6" s="723"/>
      <c r="BS6" s="724" t="s">
        <v>233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300369</v>
      </c>
      <c r="CS6" s="664"/>
      <c r="CT6" s="664"/>
      <c r="CU6" s="664"/>
      <c r="CV6" s="664"/>
      <c r="CW6" s="664"/>
      <c r="CX6" s="664"/>
      <c r="CY6" s="665"/>
      <c r="CZ6" s="774">
        <v>0.6</v>
      </c>
      <c r="DA6" s="743"/>
      <c r="DB6" s="743"/>
      <c r="DC6" s="777"/>
      <c r="DD6" s="669" t="s">
        <v>233</v>
      </c>
      <c r="DE6" s="664"/>
      <c r="DF6" s="664"/>
      <c r="DG6" s="664"/>
      <c r="DH6" s="664"/>
      <c r="DI6" s="664"/>
      <c r="DJ6" s="664"/>
      <c r="DK6" s="664"/>
      <c r="DL6" s="664"/>
      <c r="DM6" s="664"/>
      <c r="DN6" s="664"/>
      <c r="DO6" s="664"/>
      <c r="DP6" s="665"/>
      <c r="DQ6" s="669">
        <v>300369</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25835</v>
      </c>
      <c r="S7" s="664"/>
      <c r="T7" s="664"/>
      <c r="U7" s="664"/>
      <c r="V7" s="664"/>
      <c r="W7" s="664"/>
      <c r="X7" s="664"/>
      <c r="Y7" s="665"/>
      <c r="Z7" s="723">
        <v>0.1</v>
      </c>
      <c r="AA7" s="723"/>
      <c r="AB7" s="723"/>
      <c r="AC7" s="723"/>
      <c r="AD7" s="724">
        <v>25835</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8907700</v>
      </c>
      <c r="BH7" s="664"/>
      <c r="BI7" s="664"/>
      <c r="BJ7" s="664"/>
      <c r="BK7" s="664"/>
      <c r="BL7" s="664"/>
      <c r="BM7" s="664"/>
      <c r="BN7" s="665"/>
      <c r="BO7" s="723">
        <v>46</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6795958</v>
      </c>
      <c r="CS7" s="664"/>
      <c r="CT7" s="664"/>
      <c r="CU7" s="664"/>
      <c r="CV7" s="664"/>
      <c r="CW7" s="664"/>
      <c r="CX7" s="664"/>
      <c r="CY7" s="665"/>
      <c r="CZ7" s="723">
        <v>14.2</v>
      </c>
      <c r="DA7" s="723"/>
      <c r="DB7" s="723"/>
      <c r="DC7" s="723"/>
      <c r="DD7" s="669">
        <v>1640565</v>
      </c>
      <c r="DE7" s="664"/>
      <c r="DF7" s="664"/>
      <c r="DG7" s="664"/>
      <c r="DH7" s="664"/>
      <c r="DI7" s="664"/>
      <c r="DJ7" s="664"/>
      <c r="DK7" s="664"/>
      <c r="DL7" s="664"/>
      <c r="DM7" s="664"/>
      <c r="DN7" s="664"/>
      <c r="DO7" s="664"/>
      <c r="DP7" s="665"/>
      <c r="DQ7" s="669">
        <v>4892228</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71814</v>
      </c>
      <c r="S8" s="664"/>
      <c r="T8" s="664"/>
      <c r="U8" s="664"/>
      <c r="V8" s="664"/>
      <c r="W8" s="664"/>
      <c r="X8" s="664"/>
      <c r="Y8" s="665"/>
      <c r="Z8" s="723">
        <v>0.1</v>
      </c>
      <c r="AA8" s="723"/>
      <c r="AB8" s="723"/>
      <c r="AC8" s="723"/>
      <c r="AD8" s="724">
        <v>71814</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254489</v>
      </c>
      <c r="BH8" s="664"/>
      <c r="BI8" s="664"/>
      <c r="BJ8" s="664"/>
      <c r="BK8" s="664"/>
      <c r="BL8" s="664"/>
      <c r="BM8" s="664"/>
      <c r="BN8" s="665"/>
      <c r="BO8" s="723">
        <v>1.3</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20489003</v>
      </c>
      <c r="CS8" s="664"/>
      <c r="CT8" s="664"/>
      <c r="CU8" s="664"/>
      <c r="CV8" s="664"/>
      <c r="CW8" s="664"/>
      <c r="CX8" s="664"/>
      <c r="CY8" s="665"/>
      <c r="CZ8" s="723">
        <v>42.8</v>
      </c>
      <c r="DA8" s="723"/>
      <c r="DB8" s="723"/>
      <c r="DC8" s="723"/>
      <c r="DD8" s="669">
        <v>674693</v>
      </c>
      <c r="DE8" s="664"/>
      <c r="DF8" s="664"/>
      <c r="DG8" s="664"/>
      <c r="DH8" s="664"/>
      <c r="DI8" s="664"/>
      <c r="DJ8" s="664"/>
      <c r="DK8" s="664"/>
      <c r="DL8" s="664"/>
      <c r="DM8" s="664"/>
      <c r="DN8" s="664"/>
      <c r="DO8" s="664"/>
      <c r="DP8" s="665"/>
      <c r="DQ8" s="669">
        <v>9681558</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66076</v>
      </c>
      <c r="S9" s="664"/>
      <c r="T9" s="664"/>
      <c r="U9" s="664"/>
      <c r="V9" s="664"/>
      <c r="W9" s="664"/>
      <c r="X9" s="664"/>
      <c r="Y9" s="665"/>
      <c r="Z9" s="723">
        <v>0.1</v>
      </c>
      <c r="AA9" s="723"/>
      <c r="AB9" s="723"/>
      <c r="AC9" s="723"/>
      <c r="AD9" s="724">
        <v>66076</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7168923</v>
      </c>
      <c r="BH9" s="664"/>
      <c r="BI9" s="664"/>
      <c r="BJ9" s="664"/>
      <c r="BK9" s="664"/>
      <c r="BL9" s="664"/>
      <c r="BM9" s="664"/>
      <c r="BN9" s="665"/>
      <c r="BO9" s="723">
        <v>37</v>
      </c>
      <c r="BP9" s="723"/>
      <c r="BQ9" s="723"/>
      <c r="BR9" s="723"/>
      <c r="BS9" s="669" t="s">
        <v>233</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3092920</v>
      </c>
      <c r="CS9" s="664"/>
      <c r="CT9" s="664"/>
      <c r="CU9" s="664"/>
      <c r="CV9" s="664"/>
      <c r="CW9" s="664"/>
      <c r="CX9" s="664"/>
      <c r="CY9" s="665"/>
      <c r="CZ9" s="723">
        <v>6.5</v>
      </c>
      <c r="DA9" s="723"/>
      <c r="DB9" s="723"/>
      <c r="DC9" s="723"/>
      <c r="DD9" s="669">
        <v>188747</v>
      </c>
      <c r="DE9" s="664"/>
      <c r="DF9" s="664"/>
      <c r="DG9" s="664"/>
      <c r="DH9" s="664"/>
      <c r="DI9" s="664"/>
      <c r="DJ9" s="664"/>
      <c r="DK9" s="664"/>
      <c r="DL9" s="664"/>
      <c r="DM9" s="664"/>
      <c r="DN9" s="664"/>
      <c r="DO9" s="664"/>
      <c r="DP9" s="665"/>
      <c r="DQ9" s="669">
        <v>2573706</v>
      </c>
      <c r="DR9" s="664"/>
      <c r="DS9" s="664"/>
      <c r="DT9" s="664"/>
      <c r="DU9" s="664"/>
      <c r="DV9" s="664"/>
      <c r="DW9" s="664"/>
      <c r="DX9" s="664"/>
      <c r="DY9" s="664"/>
      <c r="DZ9" s="664"/>
      <c r="EA9" s="664"/>
      <c r="EB9" s="664"/>
      <c r="EC9" s="704"/>
    </row>
    <row r="10" spans="2:143" ht="11.25" customHeight="1">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362016</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61602</v>
      </c>
      <c r="CS10" s="664"/>
      <c r="CT10" s="664"/>
      <c r="CU10" s="664"/>
      <c r="CV10" s="664"/>
      <c r="CW10" s="664"/>
      <c r="CX10" s="664"/>
      <c r="CY10" s="665"/>
      <c r="CZ10" s="723">
        <v>0.1</v>
      </c>
      <c r="DA10" s="723"/>
      <c r="DB10" s="723"/>
      <c r="DC10" s="723"/>
      <c r="DD10" s="669" t="s">
        <v>233</v>
      </c>
      <c r="DE10" s="664"/>
      <c r="DF10" s="664"/>
      <c r="DG10" s="664"/>
      <c r="DH10" s="664"/>
      <c r="DI10" s="664"/>
      <c r="DJ10" s="664"/>
      <c r="DK10" s="664"/>
      <c r="DL10" s="664"/>
      <c r="DM10" s="664"/>
      <c r="DN10" s="664"/>
      <c r="DO10" s="664"/>
      <c r="DP10" s="665"/>
      <c r="DQ10" s="669">
        <v>16602</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128</v>
      </c>
      <c r="AA11" s="723"/>
      <c r="AB11" s="723"/>
      <c r="AC11" s="723"/>
      <c r="AD11" s="724" t="s">
        <v>233</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1122272</v>
      </c>
      <c r="BH11" s="664"/>
      <c r="BI11" s="664"/>
      <c r="BJ11" s="664"/>
      <c r="BK11" s="664"/>
      <c r="BL11" s="664"/>
      <c r="BM11" s="664"/>
      <c r="BN11" s="665"/>
      <c r="BO11" s="723">
        <v>5.8</v>
      </c>
      <c r="BP11" s="723"/>
      <c r="BQ11" s="723"/>
      <c r="BR11" s="723"/>
      <c r="BS11" s="669" t="s">
        <v>233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1459049</v>
      </c>
      <c r="CS11" s="664"/>
      <c r="CT11" s="664"/>
      <c r="CU11" s="664"/>
      <c r="CV11" s="664"/>
      <c r="CW11" s="664"/>
      <c r="CX11" s="664"/>
      <c r="CY11" s="665"/>
      <c r="CZ11" s="723">
        <v>3.1</v>
      </c>
      <c r="DA11" s="723"/>
      <c r="DB11" s="723"/>
      <c r="DC11" s="723"/>
      <c r="DD11" s="669">
        <v>329518</v>
      </c>
      <c r="DE11" s="664"/>
      <c r="DF11" s="664"/>
      <c r="DG11" s="664"/>
      <c r="DH11" s="664"/>
      <c r="DI11" s="664"/>
      <c r="DJ11" s="664"/>
      <c r="DK11" s="664"/>
      <c r="DL11" s="664"/>
      <c r="DM11" s="664"/>
      <c r="DN11" s="664"/>
      <c r="DO11" s="664"/>
      <c r="DP11" s="665"/>
      <c r="DQ11" s="669">
        <v>1346572</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2539649</v>
      </c>
      <c r="S12" s="664"/>
      <c r="T12" s="664"/>
      <c r="U12" s="664"/>
      <c r="V12" s="664"/>
      <c r="W12" s="664"/>
      <c r="X12" s="664"/>
      <c r="Y12" s="665"/>
      <c r="Z12" s="723">
        <v>4.9000000000000004</v>
      </c>
      <c r="AA12" s="723"/>
      <c r="AB12" s="723"/>
      <c r="AC12" s="723"/>
      <c r="AD12" s="724">
        <v>2539649</v>
      </c>
      <c r="AE12" s="724"/>
      <c r="AF12" s="724"/>
      <c r="AG12" s="724"/>
      <c r="AH12" s="724"/>
      <c r="AI12" s="724"/>
      <c r="AJ12" s="724"/>
      <c r="AK12" s="724"/>
      <c r="AL12" s="666">
        <v>8.9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8571270</v>
      </c>
      <c r="BH12" s="664"/>
      <c r="BI12" s="664"/>
      <c r="BJ12" s="664"/>
      <c r="BK12" s="664"/>
      <c r="BL12" s="664"/>
      <c r="BM12" s="664"/>
      <c r="BN12" s="665"/>
      <c r="BO12" s="723">
        <v>44.3</v>
      </c>
      <c r="BP12" s="723"/>
      <c r="BQ12" s="723"/>
      <c r="BR12" s="723"/>
      <c r="BS12" s="669" t="s">
        <v>233</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571184</v>
      </c>
      <c r="CS12" s="664"/>
      <c r="CT12" s="664"/>
      <c r="CU12" s="664"/>
      <c r="CV12" s="664"/>
      <c r="CW12" s="664"/>
      <c r="CX12" s="664"/>
      <c r="CY12" s="665"/>
      <c r="CZ12" s="723">
        <v>1.2</v>
      </c>
      <c r="DA12" s="723"/>
      <c r="DB12" s="723"/>
      <c r="DC12" s="723"/>
      <c r="DD12" s="669">
        <v>34969</v>
      </c>
      <c r="DE12" s="664"/>
      <c r="DF12" s="664"/>
      <c r="DG12" s="664"/>
      <c r="DH12" s="664"/>
      <c r="DI12" s="664"/>
      <c r="DJ12" s="664"/>
      <c r="DK12" s="664"/>
      <c r="DL12" s="664"/>
      <c r="DM12" s="664"/>
      <c r="DN12" s="664"/>
      <c r="DO12" s="664"/>
      <c r="DP12" s="665"/>
      <c r="DQ12" s="669">
        <v>352136</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v>38745</v>
      </c>
      <c r="S13" s="664"/>
      <c r="T13" s="664"/>
      <c r="U13" s="664"/>
      <c r="V13" s="664"/>
      <c r="W13" s="664"/>
      <c r="X13" s="664"/>
      <c r="Y13" s="665"/>
      <c r="Z13" s="723">
        <v>0.1</v>
      </c>
      <c r="AA13" s="723"/>
      <c r="AB13" s="723"/>
      <c r="AC13" s="723"/>
      <c r="AD13" s="724">
        <v>38745</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8551762</v>
      </c>
      <c r="BH13" s="664"/>
      <c r="BI13" s="664"/>
      <c r="BJ13" s="664"/>
      <c r="BK13" s="664"/>
      <c r="BL13" s="664"/>
      <c r="BM13" s="664"/>
      <c r="BN13" s="665"/>
      <c r="BO13" s="723">
        <v>44.2</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5021635</v>
      </c>
      <c r="CS13" s="664"/>
      <c r="CT13" s="664"/>
      <c r="CU13" s="664"/>
      <c r="CV13" s="664"/>
      <c r="CW13" s="664"/>
      <c r="CX13" s="664"/>
      <c r="CY13" s="665"/>
      <c r="CZ13" s="723">
        <v>10.5</v>
      </c>
      <c r="DA13" s="723"/>
      <c r="DB13" s="723"/>
      <c r="DC13" s="723"/>
      <c r="DD13" s="669">
        <v>2504861</v>
      </c>
      <c r="DE13" s="664"/>
      <c r="DF13" s="664"/>
      <c r="DG13" s="664"/>
      <c r="DH13" s="664"/>
      <c r="DI13" s="664"/>
      <c r="DJ13" s="664"/>
      <c r="DK13" s="664"/>
      <c r="DL13" s="664"/>
      <c r="DM13" s="664"/>
      <c r="DN13" s="664"/>
      <c r="DO13" s="664"/>
      <c r="DP13" s="665"/>
      <c r="DQ13" s="669">
        <v>4244085</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396911</v>
      </c>
      <c r="BH14" s="664"/>
      <c r="BI14" s="664"/>
      <c r="BJ14" s="664"/>
      <c r="BK14" s="664"/>
      <c r="BL14" s="664"/>
      <c r="BM14" s="664"/>
      <c r="BN14" s="665"/>
      <c r="BO14" s="723">
        <v>2</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2299926</v>
      </c>
      <c r="CS14" s="664"/>
      <c r="CT14" s="664"/>
      <c r="CU14" s="664"/>
      <c r="CV14" s="664"/>
      <c r="CW14" s="664"/>
      <c r="CX14" s="664"/>
      <c r="CY14" s="665"/>
      <c r="CZ14" s="723">
        <v>4.8</v>
      </c>
      <c r="DA14" s="723"/>
      <c r="DB14" s="723"/>
      <c r="DC14" s="723"/>
      <c r="DD14" s="669">
        <v>353193</v>
      </c>
      <c r="DE14" s="664"/>
      <c r="DF14" s="664"/>
      <c r="DG14" s="664"/>
      <c r="DH14" s="664"/>
      <c r="DI14" s="664"/>
      <c r="DJ14" s="664"/>
      <c r="DK14" s="664"/>
      <c r="DL14" s="664"/>
      <c r="DM14" s="664"/>
      <c r="DN14" s="664"/>
      <c r="DO14" s="664"/>
      <c r="DP14" s="665"/>
      <c r="DQ14" s="669">
        <v>1588458</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273394</v>
      </c>
      <c r="S15" s="664"/>
      <c r="T15" s="664"/>
      <c r="U15" s="664"/>
      <c r="V15" s="664"/>
      <c r="W15" s="664"/>
      <c r="X15" s="664"/>
      <c r="Y15" s="665"/>
      <c r="Z15" s="723">
        <v>0.5</v>
      </c>
      <c r="AA15" s="723"/>
      <c r="AB15" s="723"/>
      <c r="AC15" s="723"/>
      <c r="AD15" s="724">
        <v>273394</v>
      </c>
      <c r="AE15" s="724"/>
      <c r="AF15" s="724"/>
      <c r="AG15" s="724"/>
      <c r="AH15" s="724"/>
      <c r="AI15" s="724"/>
      <c r="AJ15" s="724"/>
      <c r="AK15" s="724"/>
      <c r="AL15" s="666">
        <v>1</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955820</v>
      </c>
      <c r="BH15" s="664"/>
      <c r="BI15" s="664"/>
      <c r="BJ15" s="664"/>
      <c r="BK15" s="664"/>
      <c r="BL15" s="664"/>
      <c r="BM15" s="664"/>
      <c r="BN15" s="665"/>
      <c r="BO15" s="723">
        <v>4.9000000000000004</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4829934</v>
      </c>
      <c r="CS15" s="664"/>
      <c r="CT15" s="664"/>
      <c r="CU15" s="664"/>
      <c r="CV15" s="664"/>
      <c r="CW15" s="664"/>
      <c r="CX15" s="664"/>
      <c r="CY15" s="665"/>
      <c r="CZ15" s="723">
        <v>10.1</v>
      </c>
      <c r="DA15" s="723"/>
      <c r="DB15" s="723"/>
      <c r="DC15" s="723"/>
      <c r="DD15" s="669">
        <v>1429904</v>
      </c>
      <c r="DE15" s="664"/>
      <c r="DF15" s="664"/>
      <c r="DG15" s="664"/>
      <c r="DH15" s="664"/>
      <c r="DI15" s="664"/>
      <c r="DJ15" s="664"/>
      <c r="DK15" s="664"/>
      <c r="DL15" s="664"/>
      <c r="DM15" s="664"/>
      <c r="DN15" s="664"/>
      <c r="DO15" s="664"/>
      <c r="DP15" s="665"/>
      <c r="DQ15" s="669">
        <v>3804984</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233</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98882</v>
      </c>
      <c r="S17" s="664"/>
      <c r="T17" s="664"/>
      <c r="U17" s="664"/>
      <c r="V17" s="664"/>
      <c r="W17" s="664"/>
      <c r="X17" s="664"/>
      <c r="Y17" s="665"/>
      <c r="Z17" s="723">
        <v>0.2</v>
      </c>
      <c r="AA17" s="723"/>
      <c r="AB17" s="723"/>
      <c r="AC17" s="723"/>
      <c r="AD17" s="724">
        <v>98882</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128</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2907537</v>
      </c>
      <c r="CS17" s="664"/>
      <c r="CT17" s="664"/>
      <c r="CU17" s="664"/>
      <c r="CV17" s="664"/>
      <c r="CW17" s="664"/>
      <c r="CX17" s="664"/>
      <c r="CY17" s="665"/>
      <c r="CZ17" s="723">
        <v>6.1</v>
      </c>
      <c r="DA17" s="723"/>
      <c r="DB17" s="723"/>
      <c r="DC17" s="723"/>
      <c r="DD17" s="669" t="s">
        <v>128</v>
      </c>
      <c r="DE17" s="664"/>
      <c r="DF17" s="664"/>
      <c r="DG17" s="664"/>
      <c r="DH17" s="664"/>
      <c r="DI17" s="664"/>
      <c r="DJ17" s="664"/>
      <c r="DK17" s="664"/>
      <c r="DL17" s="664"/>
      <c r="DM17" s="664"/>
      <c r="DN17" s="664"/>
      <c r="DO17" s="664"/>
      <c r="DP17" s="665"/>
      <c r="DQ17" s="669">
        <v>2839629</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6397255</v>
      </c>
      <c r="S18" s="664"/>
      <c r="T18" s="664"/>
      <c r="U18" s="664"/>
      <c r="V18" s="664"/>
      <c r="W18" s="664"/>
      <c r="X18" s="664"/>
      <c r="Y18" s="665"/>
      <c r="Z18" s="723">
        <v>12.5</v>
      </c>
      <c r="AA18" s="723"/>
      <c r="AB18" s="723"/>
      <c r="AC18" s="723"/>
      <c r="AD18" s="724">
        <v>5704324</v>
      </c>
      <c r="AE18" s="724"/>
      <c r="AF18" s="724"/>
      <c r="AG18" s="724"/>
      <c r="AH18" s="724"/>
      <c r="AI18" s="724"/>
      <c r="AJ18" s="724"/>
      <c r="AK18" s="724"/>
      <c r="AL18" s="666">
        <v>20</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5704324</v>
      </c>
      <c r="S19" s="664"/>
      <c r="T19" s="664"/>
      <c r="U19" s="664"/>
      <c r="V19" s="664"/>
      <c r="W19" s="664"/>
      <c r="X19" s="664"/>
      <c r="Y19" s="665"/>
      <c r="Z19" s="723">
        <v>11.1</v>
      </c>
      <c r="AA19" s="723"/>
      <c r="AB19" s="723"/>
      <c r="AC19" s="723"/>
      <c r="AD19" s="724">
        <v>5704324</v>
      </c>
      <c r="AE19" s="724"/>
      <c r="AF19" s="724"/>
      <c r="AG19" s="724"/>
      <c r="AH19" s="724"/>
      <c r="AI19" s="724"/>
      <c r="AJ19" s="724"/>
      <c r="AK19" s="724"/>
      <c r="AL19" s="666">
        <v>20</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535970</v>
      </c>
      <c r="BH19" s="664"/>
      <c r="BI19" s="664"/>
      <c r="BJ19" s="664"/>
      <c r="BK19" s="664"/>
      <c r="BL19" s="664"/>
      <c r="BM19" s="664"/>
      <c r="BN19" s="665"/>
      <c r="BO19" s="723">
        <v>2.8</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692728</v>
      </c>
      <c r="S20" s="664"/>
      <c r="T20" s="664"/>
      <c r="U20" s="664"/>
      <c r="V20" s="664"/>
      <c r="W20" s="664"/>
      <c r="X20" s="664"/>
      <c r="Y20" s="665"/>
      <c r="Z20" s="723">
        <v>1.4</v>
      </c>
      <c r="AA20" s="723"/>
      <c r="AB20" s="723"/>
      <c r="AC20" s="723"/>
      <c r="AD20" s="724" t="s">
        <v>233</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535970</v>
      </c>
      <c r="BH20" s="664"/>
      <c r="BI20" s="664"/>
      <c r="BJ20" s="664"/>
      <c r="BK20" s="664"/>
      <c r="BL20" s="664"/>
      <c r="BM20" s="664"/>
      <c r="BN20" s="665"/>
      <c r="BO20" s="723">
        <v>2.8</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47829117</v>
      </c>
      <c r="CS20" s="664"/>
      <c r="CT20" s="664"/>
      <c r="CU20" s="664"/>
      <c r="CV20" s="664"/>
      <c r="CW20" s="664"/>
      <c r="CX20" s="664"/>
      <c r="CY20" s="665"/>
      <c r="CZ20" s="723">
        <v>100</v>
      </c>
      <c r="DA20" s="723"/>
      <c r="DB20" s="723"/>
      <c r="DC20" s="723"/>
      <c r="DD20" s="669">
        <v>7156450</v>
      </c>
      <c r="DE20" s="664"/>
      <c r="DF20" s="664"/>
      <c r="DG20" s="664"/>
      <c r="DH20" s="664"/>
      <c r="DI20" s="664"/>
      <c r="DJ20" s="664"/>
      <c r="DK20" s="664"/>
      <c r="DL20" s="664"/>
      <c r="DM20" s="664"/>
      <c r="DN20" s="664"/>
      <c r="DO20" s="664"/>
      <c r="DP20" s="665"/>
      <c r="DQ20" s="669">
        <v>31640327</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v>203</v>
      </c>
      <c r="S21" s="664"/>
      <c r="T21" s="664"/>
      <c r="U21" s="664"/>
      <c r="V21" s="664"/>
      <c r="W21" s="664"/>
      <c r="X21" s="664"/>
      <c r="Y21" s="665"/>
      <c r="Z21" s="723">
        <v>0</v>
      </c>
      <c r="AA21" s="723"/>
      <c r="AB21" s="723"/>
      <c r="AC21" s="723"/>
      <c r="AD21" s="724" t="s">
        <v>233</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4637</v>
      </c>
      <c r="BH21" s="664"/>
      <c r="BI21" s="664"/>
      <c r="BJ21" s="664"/>
      <c r="BK21" s="664"/>
      <c r="BL21" s="664"/>
      <c r="BM21" s="664"/>
      <c r="BN21" s="665"/>
      <c r="BO21" s="723">
        <v>0</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29522264</v>
      </c>
      <c r="S22" s="664"/>
      <c r="T22" s="664"/>
      <c r="U22" s="664"/>
      <c r="V22" s="664"/>
      <c r="W22" s="664"/>
      <c r="X22" s="664"/>
      <c r="Y22" s="665"/>
      <c r="Z22" s="723">
        <v>57.5</v>
      </c>
      <c r="AA22" s="723"/>
      <c r="AB22" s="723"/>
      <c r="AC22" s="723"/>
      <c r="AD22" s="724">
        <v>28298000</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v>21072</v>
      </c>
      <c r="S23" s="664"/>
      <c r="T23" s="664"/>
      <c r="U23" s="664"/>
      <c r="V23" s="664"/>
      <c r="W23" s="664"/>
      <c r="X23" s="664"/>
      <c r="Y23" s="665"/>
      <c r="Z23" s="723">
        <v>0</v>
      </c>
      <c r="AA23" s="723"/>
      <c r="AB23" s="723"/>
      <c r="AC23" s="723"/>
      <c r="AD23" s="724">
        <v>21072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531333</v>
      </c>
      <c r="BH23" s="664"/>
      <c r="BI23" s="664"/>
      <c r="BJ23" s="664"/>
      <c r="BK23" s="664"/>
      <c r="BL23" s="664"/>
      <c r="BM23" s="664"/>
      <c r="BN23" s="665"/>
      <c r="BO23" s="723">
        <v>2.7</v>
      </c>
      <c r="BP23" s="723"/>
      <c r="BQ23" s="723"/>
      <c r="BR23" s="723"/>
      <c r="BS23" s="669" t="s">
        <v>233</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1099580</v>
      </c>
      <c r="S24" s="664"/>
      <c r="T24" s="664"/>
      <c r="U24" s="664"/>
      <c r="V24" s="664"/>
      <c r="W24" s="664"/>
      <c r="X24" s="664"/>
      <c r="Y24" s="665"/>
      <c r="Z24" s="723">
        <v>2.1</v>
      </c>
      <c r="AA24" s="723"/>
      <c r="AB24" s="723"/>
      <c r="AC24" s="723"/>
      <c r="AD24" s="724" t="s">
        <v>128</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24612308</v>
      </c>
      <c r="CS24" s="727"/>
      <c r="CT24" s="727"/>
      <c r="CU24" s="727"/>
      <c r="CV24" s="727"/>
      <c r="CW24" s="727"/>
      <c r="CX24" s="727"/>
      <c r="CY24" s="773"/>
      <c r="CZ24" s="774">
        <v>51.5</v>
      </c>
      <c r="DA24" s="743"/>
      <c r="DB24" s="743"/>
      <c r="DC24" s="777"/>
      <c r="DD24" s="772">
        <v>14771671</v>
      </c>
      <c r="DE24" s="727"/>
      <c r="DF24" s="727"/>
      <c r="DG24" s="727"/>
      <c r="DH24" s="727"/>
      <c r="DI24" s="727"/>
      <c r="DJ24" s="727"/>
      <c r="DK24" s="773"/>
      <c r="DL24" s="772">
        <v>14762537</v>
      </c>
      <c r="DM24" s="727"/>
      <c r="DN24" s="727"/>
      <c r="DO24" s="727"/>
      <c r="DP24" s="727"/>
      <c r="DQ24" s="727"/>
      <c r="DR24" s="727"/>
      <c r="DS24" s="727"/>
      <c r="DT24" s="727"/>
      <c r="DU24" s="727"/>
      <c r="DV24" s="773"/>
      <c r="DW24" s="774">
        <v>49.3</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546335</v>
      </c>
      <c r="S25" s="664"/>
      <c r="T25" s="664"/>
      <c r="U25" s="664"/>
      <c r="V25" s="664"/>
      <c r="W25" s="664"/>
      <c r="X25" s="664"/>
      <c r="Y25" s="665"/>
      <c r="Z25" s="723">
        <v>1.1000000000000001</v>
      </c>
      <c r="AA25" s="723"/>
      <c r="AB25" s="723"/>
      <c r="AC25" s="723"/>
      <c r="AD25" s="724">
        <v>65728</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8270951</v>
      </c>
      <c r="CS25" s="662"/>
      <c r="CT25" s="662"/>
      <c r="CU25" s="662"/>
      <c r="CV25" s="662"/>
      <c r="CW25" s="662"/>
      <c r="CX25" s="662"/>
      <c r="CY25" s="663"/>
      <c r="CZ25" s="666">
        <v>17.3</v>
      </c>
      <c r="DA25" s="695"/>
      <c r="DB25" s="695"/>
      <c r="DC25" s="696"/>
      <c r="DD25" s="669">
        <v>7538589</v>
      </c>
      <c r="DE25" s="662"/>
      <c r="DF25" s="662"/>
      <c r="DG25" s="662"/>
      <c r="DH25" s="662"/>
      <c r="DI25" s="662"/>
      <c r="DJ25" s="662"/>
      <c r="DK25" s="663"/>
      <c r="DL25" s="669">
        <v>7530585</v>
      </c>
      <c r="DM25" s="662"/>
      <c r="DN25" s="662"/>
      <c r="DO25" s="662"/>
      <c r="DP25" s="662"/>
      <c r="DQ25" s="662"/>
      <c r="DR25" s="662"/>
      <c r="DS25" s="662"/>
      <c r="DT25" s="662"/>
      <c r="DU25" s="662"/>
      <c r="DV25" s="663"/>
      <c r="DW25" s="666">
        <v>25.1</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74262</v>
      </c>
      <c r="S26" s="664"/>
      <c r="T26" s="664"/>
      <c r="U26" s="664"/>
      <c r="V26" s="664"/>
      <c r="W26" s="664"/>
      <c r="X26" s="664"/>
      <c r="Y26" s="665"/>
      <c r="Z26" s="723">
        <v>0.1</v>
      </c>
      <c r="AA26" s="723"/>
      <c r="AB26" s="723"/>
      <c r="AC26" s="723"/>
      <c r="AD26" s="724">
        <v>554</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233</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5920430</v>
      </c>
      <c r="CS26" s="664"/>
      <c r="CT26" s="664"/>
      <c r="CU26" s="664"/>
      <c r="CV26" s="664"/>
      <c r="CW26" s="664"/>
      <c r="CX26" s="664"/>
      <c r="CY26" s="665"/>
      <c r="CZ26" s="666">
        <v>12.4</v>
      </c>
      <c r="DA26" s="695"/>
      <c r="DB26" s="695"/>
      <c r="DC26" s="696"/>
      <c r="DD26" s="669">
        <v>5201705</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7416967</v>
      </c>
      <c r="S27" s="664"/>
      <c r="T27" s="664"/>
      <c r="U27" s="664"/>
      <c r="V27" s="664"/>
      <c r="W27" s="664"/>
      <c r="X27" s="664"/>
      <c r="Y27" s="665"/>
      <c r="Z27" s="723">
        <v>14.5</v>
      </c>
      <c r="AA27" s="723"/>
      <c r="AB27" s="723"/>
      <c r="AC27" s="723"/>
      <c r="AD27" s="724" t="s">
        <v>128</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19367671</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13433820</v>
      </c>
      <c r="CS27" s="662"/>
      <c r="CT27" s="662"/>
      <c r="CU27" s="662"/>
      <c r="CV27" s="662"/>
      <c r="CW27" s="662"/>
      <c r="CX27" s="662"/>
      <c r="CY27" s="663"/>
      <c r="CZ27" s="666">
        <v>28.1</v>
      </c>
      <c r="DA27" s="695"/>
      <c r="DB27" s="695"/>
      <c r="DC27" s="696"/>
      <c r="DD27" s="669">
        <v>4393453</v>
      </c>
      <c r="DE27" s="662"/>
      <c r="DF27" s="662"/>
      <c r="DG27" s="662"/>
      <c r="DH27" s="662"/>
      <c r="DI27" s="662"/>
      <c r="DJ27" s="662"/>
      <c r="DK27" s="663"/>
      <c r="DL27" s="669">
        <v>4392323</v>
      </c>
      <c r="DM27" s="662"/>
      <c r="DN27" s="662"/>
      <c r="DO27" s="662"/>
      <c r="DP27" s="662"/>
      <c r="DQ27" s="662"/>
      <c r="DR27" s="662"/>
      <c r="DS27" s="662"/>
      <c r="DT27" s="662"/>
      <c r="DU27" s="662"/>
      <c r="DV27" s="663"/>
      <c r="DW27" s="666">
        <v>14.7</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2907537</v>
      </c>
      <c r="CS28" s="664"/>
      <c r="CT28" s="664"/>
      <c r="CU28" s="664"/>
      <c r="CV28" s="664"/>
      <c r="CW28" s="664"/>
      <c r="CX28" s="664"/>
      <c r="CY28" s="665"/>
      <c r="CZ28" s="666">
        <v>6.1</v>
      </c>
      <c r="DA28" s="695"/>
      <c r="DB28" s="695"/>
      <c r="DC28" s="696"/>
      <c r="DD28" s="669">
        <v>2839629</v>
      </c>
      <c r="DE28" s="664"/>
      <c r="DF28" s="664"/>
      <c r="DG28" s="664"/>
      <c r="DH28" s="664"/>
      <c r="DI28" s="664"/>
      <c r="DJ28" s="664"/>
      <c r="DK28" s="665"/>
      <c r="DL28" s="669">
        <v>2839629</v>
      </c>
      <c r="DM28" s="664"/>
      <c r="DN28" s="664"/>
      <c r="DO28" s="664"/>
      <c r="DP28" s="664"/>
      <c r="DQ28" s="664"/>
      <c r="DR28" s="664"/>
      <c r="DS28" s="664"/>
      <c r="DT28" s="664"/>
      <c r="DU28" s="664"/>
      <c r="DV28" s="665"/>
      <c r="DW28" s="666">
        <v>9.5</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3292937</v>
      </c>
      <c r="S29" s="664"/>
      <c r="T29" s="664"/>
      <c r="U29" s="664"/>
      <c r="V29" s="664"/>
      <c r="W29" s="664"/>
      <c r="X29" s="664"/>
      <c r="Y29" s="665"/>
      <c r="Z29" s="723">
        <v>6.4</v>
      </c>
      <c r="AA29" s="723"/>
      <c r="AB29" s="723"/>
      <c r="AC29" s="723"/>
      <c r="AD29" s="724" t="s">
        <v>233</v>
      </c>
      <c r="AE29" s="724"/>
      <c r="AF29" s="724"/>
      <c r="AG29" s="724"/>
      <c r="AH29" s="724"/>
      <c r="AI29" s="724"/>
      <c r="AJ29" s="724"/>
      <c r="AK29" s="724"/>
      <c r="AL29" s="666" t="s">
        <v>233</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2907537</v>
      </c>
      <c r="CS29" s="662"/>
      <c r="CT29" s="662"/>
      <c r="CU29" s="662"/>
      <c r="CV29" s="662"/>
      <c r="CW29" s="662"/>
      <c r="CX29" s="662"/>
      <c r="CY29" s="663"/>
      <c r="CZ29" s="666">
        <v>6.1</v>
      </c>
      <c r="DA29" s="695"/>
      <c r="DB29" s="695"/>
      <c r="DC29" s="696"/>
      <c r="DD29" s="669">
        <v>2839629</v>
      </c>
      <c r="DE29" s="662"/>
      <c r="DF29" s="662"/>
      <c r="DG29" s="662"/>
      <c r="DH29" s="662"/>
      <c r="DI29" s="662"/>
      <c r="DJ29" s="662"/>
      <c r="DK29" s="663"/>
      <c r="DL29" s="669">
        <v>2839629</v>
      </c>
      <c r="DM29" s="662"/>
      <c r="DN29" s="662"/>
      <c r="DO29" s="662"/>
      <c r="DP29" s="662"/>
      <c r="DQ29" s="662"/>
      <c r="DR29" s="662"/>
      <c r="DS29" s="662"/>
      <c r="DT29" s="662"/>
      <c r="DU29" s="662"/>
      <c r="DV29" s="663"/>
      <c r="DW29" s="666">
        <v>9.5</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202331</v>
      </c>
      <c r="S30" s="664"/>
      <c r="T30" s="664"/>
      <c r="U30" s="664"/>
      <c r="V30" s="664"/>
      <c r="W30" s="664"/>
      <c r="X30" s="664"/>
      <c r="Y30" s="665"/>
      <c r="Z30" s="723">
        <v>0.4</v>
      </c>
      <c r="AA30" s="723"/>
      <c r="AB30" s="723"/>
      <c r="AC30" s="723"/>
      <c r="AD30" s="724">
        <v>44596</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99</v>
      </c>
      <c r="BH30" s="742"/>
      <c r="BI30" s="742"/>
      <c r="BJ30" s="742"/>
      <c r="BK30" s="742"/>
      <c r="BL30" s="742"/>
      <c r="BM30" s="743">
        <v>96.6</v>
      </c>
      <c r="BN30" s="742"/>
      <c r="BO30" s="742"/>
      <c r="BP30" s="742"/>
      <c r="BQ30" s="744"/>
      <c r="BR30" s="741">
        <v>99</v>
      </c>
      <c r="BS30" s="742"/>
      <c r="BT30" s="742"/>
      <c r="BU30" s="742"/>
      <c r="BV30" s="742"/>
      <c r="BW30" s="742"/>
      <c r="BX30" s="743">
        <v>96.3</v>
      </c>
      <c r="BY30" s="742"/>
      <c r="BZ30" s="742"/>
      <c r="CA30" s="742"/>
      <c r="CB30" s="744"/>
      <c r="CD30" s="747"/>
      <c r="CE30" s="748"/>
      <c r="CF30" s="705" t="s">
        <v>311</v>
      </c>
      <c r="CG30" s="702"/>
      <c r="CH30" s="702"/>
      <c r="CI30" s="702"/>
      <c r="CJ30" s="702"/>
      <c r="CK30" s="702"/>
      <c r="CL30" s="702"/>
      <c r="CM30" s="702"/>
      <c r="CN30" s="702"/>
      <c r="CO30" s="702"/>
      <c r="CP30" s="702"/>
      <c r="CQ30" s="703"/>
      <c r="CR30" s="661">
        <v>2614406</v>
      </c>
      <c r="CS30" s="664"/>
      <c r="CT30" s="664"/>
      <c r="CU30" s="664"/>
      <c r="CV30" s="664"/>
      <c r="CW30" s="664"/>
      <c r="CX30" s="664"/>
      <c r="CY30" s="665"/>
      <c r="CZ30" s="666">
        <v>5.5</v>
      </c>
      <c r="DA30" s="695"/>
      <c r="DB30" s="695"/>
      <c r="DC30" s="696"/>
      <c r="DD30" s="669">
        <v>2549307</v>
      </c>
      <c r="DE30" s="664"/>
      <c r="DF30" s="664"/>
      <c r="DG30" s="664"/>
      <c r="DH30" s="664"/>
      <c r="DI30" s="664"/>
      <c r="DJ30" s="664"/>
      <c r="DK30" s="665"/>
      <c r="DL30" s="669">
        <v>2549307</v>
      </c>
      <c r="DM30" s="664"/>
      <c r="DN30" s="664"/>
      <c r="DO30" s="664"/>
      <c r="DP30" s="664"/>
      <c r="DQ30" s="664"/>
      <c r="DR30" s="664"/>
      <c r="DS30" s="664"/>
      <c r="DT30" s="664"/>
      <c r="DU30" s="664"/>
      <c r="DV30" s="665"/>
      <c r="DW30" s="666">
        <v>8.5</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262512</v>
      </c>
      <c r="S31" s="664"/>
      <c r="T31" s="664"/>
      <c r="U31" s="664"/>
      <c r="V31" s="664"/>
      <c r="W31" s="664"/>
      <c r="X31" s="664"/>
      <c r="Y31" s="665"/>
      <c r="Z31" s="723">
        <v>0.5</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96.7</v>
      </c>
      <c r="BN31" s="740"/>
      <c r="BO31" s="740"/>
      <c r="BP31" s="740"/>
      <c r="BQ31" s="701"/>
      <c r="BR31" s="739">
        <v>98.9</v>
      </c>
      <c r="BS31" s="662"/>
      <c r="BT31" s="662"/>
      <c r="BU31" s="662"/>
      <c r="BV31" s="662"/>
      <c r="BW31" s="662"/>
      <c r="BX31" s="667">
        <v>96.4</v>
      </c>
      <c r="BY31" s="740"/>
      <c r="BZ31" s="740"/>
      <c r="CA31" s="740"/>
      <c r="CB31" s="701"/>
      <c r="CD31" s="747"/>
      <c r="CE31" s="748"/>
      <c r="CF31" s="705" t="s">
        <v>315</v>
      </c>
      <c r="CG31" s="702"/>
      <c r="CH31" s="702"/>
      <c r="CI31" s="702"/>
      <c r="CJ31" s="702"/>
      <c r="CK31" s="702"/>
      <c r="CL31" s="702"/>
      <c r="CM31" s="702"/>
      <c r="CN31" s="702"/>
      <c r="CO31" s="702"/>
      <c r="CP31" s="702"/>
      <c r="CQ31" s="703"/>
      <c r="CR31" s="661">
        <v>293131</v>
      </c>
      <c r="CS31" s="662"/>
      <c r="CT31" s="662"/>
      <c r="CU31" s="662"/>
      <c r="CV31" s="662"/>
      <c r="CW31" s="662"/>
      <c r="CX31" s="662"/>
      <c r="CY31" s="663"/>
      <c r="CZ31" s="666">
        <v>0.6</v>
      </c>
      <c r="DA31" s="695"/>
      <c r="DB31" s="695"/>
      <c r="DC31" s="696"/>
      <c r="DD31" s="669">
        <v>290322</v>
      </c>
      <c r="DE31" s="662"/>
      <c r="DF31" s="662"/>
      <c r="DG31" s="662"/>
      <c r="DH31" s="662"/>
      <c r="DI31" s="662"/>
      <c r="DJ31" s="662"/>
      <c r="DK31" s="663"/>
      <c r="DL31" s="669">
        <v>290322</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466314</v>
      </c>
      <c r="S32" s="664"/>
      <c r="T32" s="664"/>
      <c r="U32" s="664"/>
      <c r="V32" s="664"/>
      <c r="W32" s="664"/>
      <c r="X32" s="664"/>
      <c r="Y32" s="665"/>
      <c r="Z32" s="723">
        <v>0.9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98.9</v>
      </c>
      <c r="BH32" s="677"/>
      <c r="BI32" s="677"/>
      <c r="BJ32" s="677"/>
      <c r="BK32" s="677"/>
      <c r="BL32" s="677"/>
      <c r="BM32" s="721">
        <v>96.3</v>
      </c>
      <c r="BN32" s="677"/>
      <c r="BO32" s="677"/>
      <c r="BP32" s="677"/>
      <c r="BQ32" s="714"/>
      <c r="BR32" s="738">
        <v>99</v>
      </c>
      <c r="BS32" s="677"/>
      <c r="BT32" s="677"/>
      <c r="BU32" s="677"/>
      <c r="BV32" s="677"/>
      <c r="BW32" s="677"/>
      <c r="BX32" s="721">
        <v>96</v>
      </c>
      <c r="BY32" s="677"/>
      <c r="BZ32" s="677"/>
      <c r="CA32" s="677"/>
      <c r="CB32" s="714"/>
      <c r="CD32" s="749"/>
      <c r="CE32" s="750"/>
      <c r="CF32" s="705" t="s">
        <v>318</v>
      </c>
      <c r="CG32" s="702"/>
      <c r="CH32" s="702"/>
      <c r="CI32" s="702"/>
      <c r="CJ32" s="702"/>
      <c r="CK32" s="702"/>
      <c r="CL32" s="702"/>
      <c r="CM32" s="702"/>
      <c r="CN32" s="702"/>
      <c r="CO32" s="702"/>
      <c r="CP32" s="702"/>
      <c r="CQ32" s="703"/>
      <c r="CR32" s="661" t="s">
        <v>233</v>
      </c>
      <c r="CS32" s="664"/>
      <c r="CT32" s="664"/>
      <c r="CU32" s="664"/>
      <c r="CV32" s="664"/>
      <c r="CW32" s="664"/>
      <c r="CX32" s="664"/>
      <c r="CY32" s="665"/>
      <c r="CZ32" s="666" t="s">
        <v>128</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128</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3128289</v>
      </c>
      <c r="S33" s="664"/>
      <c r="T33" s="664"/>
      <c r="U33" s="664"/>
      <c r="V33" s="664"/>
      <c r="W33" s="664"/>
      <c r="X33" s="664"/>
      <c r="Y33" s="665"/>
      <c r="Z33" s="723">
        <v>6.1</v>
      </c>
      <c r="AA33" s="723"/>
      <c r="AB33" s="723"/>
      <c r="AC33" s="723"/>
      <c r="AD33" s="724" t="s">
        <v>128</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16060359</v>
      </c>
      <c r="CS33" s="662"/>
      <c r="CT33" s="662"/>
      <c r="CU33" s="662"/>
      <c r="CV33" s="662"/>
      <c r="CW33" s="662"/>
      <c r="CX33" s="662"/>
      <c r="CY33" s="663"/>
      <c r="CZ33" s="666">
        <v>33.6</v>
      </c>
      <c r="DA33" s="695"/>
      <c r="DB33" s="695"/>
      <c r="DC33" s="696"/>
      <c r="DD33" s="669">
        <v>13224129</v>
      </c>
      <c r="DE33" s="662"/>
      <c r="DF33" s="662"/>
      <c r="DG33" s="662"/>
      <c r="DH33" s="662"/>
      <c r="DI33" s="662"/>
      <c r="DJ33" s="662"/>
      <c r="DK33" s="663"/>
      <c r="DL33" s="669">
        <v>10784975</v>
      </c>
      <c r="DM33" s="662"/>
      <c r="DN33" s="662"/>
      <c r="DO33" s="662"/>
      <c r="DP33" s="662"/>
      <c r="DQ33" s="662"/>
      <c r="DR33" s="662"/>
      <c r="DS33" s="662"/>
      <c r="DT33" s="662"/>
      <c r="DU33" s="662"/>
      <c r="DV33" s="663"/>
      <c r="DW33" s="666">
        <v>36</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794304</v>
      </c>
      <c r="S34" s="664"/>
      <c r="T34" s="664"/>
      <c r="U34" s="664"/>
      <c r="V34" s="664"/>
      <c r="W34" s="664"/>
      <c r="X34" s="664"/>
      <c r="Y34" s="665"/>
      <c r="Z34" s="723">
        <v>1.5</v>
      </c>
      <c r="AA34" s="723"/>
      <c r="AB34" s="723"/>
      <c r="AC34" s="723"/>
      <c r="AD34" s="724">
        <v>38101</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5962673</v>
      </c>
      <c r="CS34" s="664"/>
      <c r="CT34" s="664"/>
      <c r="CU34" s="664"/>
      <c r="CV34" s="664"/>
      <c r="CW34" s="664"/>
      <c r="CX34" s="664"/>
      <c r="CY34" s="665"/>
      <c r="CZ34" s="666">
        <v>12.5</v>
      </c>
      <c r="DA34" s="695"/>
      <c r="DB34" s="695"/>
      <c r="DC34" s="696"/>
      <c r="DD34" s="669">
        <v>5020456</v>
      </c>
      <c r="DE34" s="664"/>
      <c r="DF34" s="664"/>
      <c r="DG34" s="664"/>
      <c r="DH34" s="664"/>
      <c r="DI34" s="664"/>
      <c r="DJ34" s="664"/>
      <c r="DK34" s="665"/>
      <c r="DL34" s="669">
        <v>5005761</v>
      </c>
      <c r="DM34" s="664"/>
      <c r="DN34" s="664"/>
      <c r="DO34" s="664"/>
      <c r="DP34" s="664"/>
      <c r="DQ34" s="664"/>
      <c r="DR34" s="664"/>
      <c r="DS34" s="664"/>
      <c r="DT34" s="664"/>
      <c r="DU34" s="664"/>
      <c r="DV34" s="665"/>
      <c r="DW34" s="666">
        <v>16.7</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4486000</v>
      </c>
      <c r="S35" s="664"/>
      <c r="T35" s="664"/>
      <c r="U35" s="664"/>
      <c r="V35" s="664"/>
      <c r="W35" s="664"/>
      <c r="X35" s="664"/>
      <c r="Y35" s="665"/>
      <c r="Z35" s="723">
        <v>8.6999999999999993</v>
      </c>
      <c r="AA35" s="723"/>
      <c r="AB35" s="723"/>
      <c r="AC35" s="723"/>
      <c r="AD35" s="724" t="s">
        <v>128</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5129210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306415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99726</v>
      </c>
      <c r="CS35" s="662"/>
      <c r="CT35" s="662"/>
      <c r="CU35" s="662"/>
      <c r="CV35" s="662"/>
      <c r="CW35" s="662"/>
      <c r="CX35" s="662"/>
      <c r="CY35" s="663"/>
      <c r="CZ35" s="666">
        <v>0.2</v>
      </c>
      <c r="DA35" s="695"/>
      <c r="DB35" s="695"/>
      <c r="DC35" s="696"/>
      <c r="DD35" s="669">
        <v>96153</v>
      </c>
      <c r="DE35" s="662"/>
      <c r="DF35" s="662"/>
      <c r="DG35" s="662"/>
      <c r="DH35" s="662"/>
      <c r="DI35" s="662"/>
      <c r="DJ35" s="662"/>
      <c r="DK35" s="663"/>
      <c r="DL35" s="669">
        <v>95009</v>
      </c>
      <c r="DM35" s="662"/>
      <c r="DN35" s="662"/>
      <c r="DO35" s="662"/>
      <c r="DP35" s="662"/>
      <c r="DQ35" s="662"/>
      <c r="DR35" s="662"/>
      <c r="DS35" s="662"/>
      <c r="DT35" s="662"/>
      <c r="DU35" s="662"/>
      <c r="DV35" s="663"/>
      <c r="DW35" s="666">
        <v>0.3</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233</v>
      </c>
      <c r="AM36" s="667"/>
      <c r="AN36" s="667"/>
      <c r="AO36" s="725"/>
      <c r="AQ36" s="698" t="s">
        <v>330</v>
      </c>
      <c r="AR36" s="699"/>
      <c r="AS36" s="699"/>
      <c r="AT36" s="699"/>
      <c r="AU36" s="699"/>
      <c r="AV36" s="699"/>
      <c r="AW36" s="699"/>
      <c r="AX36" s="699"/>
      <c r="AY36" s="700"/>
      <c r="AZ36" s="661">
        <v>1085877</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111940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4303353</v>
      </c>
      <c r="CS36" s="664"/>
      <c r="CT36" s="664"/>
      <c r="CU36" s="664"/>
      <c r="CV36" s="664"/>
      <c r="CW36" s="664"/>
      <c r="CX36" s="664"/>
      <c r="CY36" s="665"/>
      <c r="CZ36" s="666">
        <v>9</v>
      </c>
      <c r="DA36" s="695"/>
      <c r="DB36" s="695"/>
      <c r="DC36" s="696"/>
      <c r="DD36" s="669">
        <v>3206994</v>
      </c>
      <c r="DE36" s="664"/>
      <c r="DF36" s="664"/>
      <c r="DG36" s="664"/>
      <c r="DH36" s="664"/>
      <c r="DI36" s="664"/>
      <c r="DJ36" s="664"/>
      <c r="DK36" s="665"/>
      <c r="DL36" s="669">
        <v>2379786</v>
      </c>
      <c r="DM36" s="664"/>
      <c r="DN36" s="664"/>
      <c r="DO36" s="664"/>
      <c r="DP36" s="664"/>
      <c r="DQ36" s="664"/>
      <c r="DR36" s="664"/>
      <c r="DS36" s="664"/>
      <c r="DT36" s="664"/>
      <c r="DU36" s="664"/>
      <c r="DV36" s="665"/>
      <c r="DW36" s="666">
        <v>7.9</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1500000</v>
      </c>
      <c r="S37" s="664"/>
      <c r="T37" s="664"/>
      <c r="U37" s="664"/>
      <c r="V37" s="664"/>
      <c r="W37" s="664"/>
      <c r="X37" s="664"/>
      <c r="Y37" s="665"/>
      <c r="Z37" s="723">
        <v>2.9</v>
      </c>
      <c r="AA37" s="723"/>
      <c r="AB37" s="723"/>
      <c r="AC37" s="723"/>
      <c r="AD37" s="724" t="s">
        <v>128</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43396</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21104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1141789</v>
      </c>
      <c r="CS37" s="662"/>
      <c r="CT37" s="662"/>
      <c r="CU37" s="662"/>
      <c r="CV37" s="662"/>
      <c r="CW37" s="662"/>
      <c r="CX37" s="662"/>
      <c r="CY37" s="663"/>
      <c r="CZ37" s="666">
        <v>2.4</v>
      </c>
      <c r="DA37" s="695"/>
      <c r="DB37" s="695"/>
      <c r="DC37" s="696"/>
      <c r="DD37" s="669">
        <v>853586</v>
      </c>
      <c r="DE37" s="662"/>
      <c r="DF37" s="662"/>
      <c r="DG37" s="662"/>
      <c r="DH37" s="662"/>
      <c r="DI37" s="662"/>
      <c r="DJ37" s="662"/>
      <c r="DK37" s="663"/>
      <c r="DL37" s="669">
        <v>853586</v>
      </c>
      <c r="DM37" s="662"/>
      <c r="DN37" s="662"/>
      <c r="DO37" s="662"/>
      <c r="DP37" s="662"/>
      <c r="DQ37" s="662"/>
      <c r="DR37" s="662"/>
      <c r="DS37" s="662"/>
      <c r="DT37" s="662"/>
      <c r="DU37" s="662"/>
      <c r="DV37" s="663"/>
      <c r="DW37" s="666">
        <v>2.8</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51313167</v>
      </c>
      <c r="S38" s="713"/>
      <c r="T38" s="713"/>
      <c r="U38" s="713"/>
      <c r="V38" s="713"/>
      <c r="W38" s="713"/>
      <c r="X38" s="713"/>
      <c r="Y38" s="718"/>
      <c r="Z38" s="719">
        <v>100</v>
      </c>
      <c r="AA38" s="719"/>
      <c r="AB38" s="719"/>
      <c r="AC38" s="719"/>
      <c r="AD38" s="720">
        <v>28468051</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35359</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3999937</v>
      </c>
      <c r="CS38" s="664"/>
      <c r="CT38" s="664"/>
      <c r="CU38" s="664"/>
      <c r="CV38" s="664"/>
      <c r="CW38" s="664"/>
      <c r="CX38" s="664"/>
      <c r="CY38" s="665"/>
      <c r="CZ38" s="666">
        <v>8.4</v>
      </c>
      <c r="DA38" s="695"/>
      <c r="DB38" s="695"/>
      <c r="DC38" s="696"/>
      <c r="DD38" s="669">
        <v>3360071</v>
      </c>
      <c r="DE38" s="664"/>
      <c r="DF38" s="664"/>
      <c r="DG38" s="664"/>
      <c r="DH38" s="664"/>
      <c r="DI38" s="664"/>
      <c r="DJ38" s="664"/>
      <c r="DK38" s="665"/>
      <c r="DL38" s="669">
        <v>3204973</v>
      </c>
      <c r="DM38" s="664"/>
      <c r="DN38" s="664"/>
      <c r="DO38" s="664"/>
      <c r="DP38" s="664"/>
      <c r="DQ38" s="664"/>
      <c r="DR38" s="664"/>
      <c r="DS38" s="664"/>
      <c r="DT38" s="664"/>
      <c r="DU38" s="664"/>
      <c r="DV38" s="665"/>
      <c r="DW38" s="666">
        <v>10.7</v>
      </c>
      <c r="DX38" s="695"/>
      <c r="DY38" s="695"/>
      <c r="DZ38" s="695"/>
      <c r="EA38" s="695"/>
      <c r="EB38" s="695"/>
      <c r="EC38" s="697"/>
    </row>
    <row r="39" spans="2:133" ht="11.25" customHeight="1">
      <c r="AQ39" s="698" t="s">
        <v>341</v>
      </c>
      <c r="AR39" s="699"/>
      <c r="AS39" s="699"/>
      <c r="AT39" s="699"/>
      <c r="AU39" s="699"/>
      <c r="AV39" s="699"/>
      <c r="AW39" s="699"/>
      <c r="AX39" s="699"/>
      <c r="AY39" s="700"/>
      <c r="AZ39" s="661" t="s">
        <v>233</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1303304</v>
      </c>
      <c r="CS39" s="662"/>
      <c r="CT39" s="662"/>
      <c r="CU39" s="662"/>
      <c r="CV39" s="662"/>
      <c r="CW39" s="662"/>
      <c r="CX39" s="662"/>
      <c r="CY39" s="663"/>
      <c r="CZ39" s="666">
        <v>2.7</v>
      </c>
      <c r="DA39" s="695"/>
      <c r="DB39" s="695"/>
      <c r="DC39" s="696"/>
      <c r="DD39" s="669">
        <v>1236371</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c r="AQ40" s="698" t="s">
        <v>345</v>
      </c>
      <c r="AR40" s="699"/>
      <c r="AS40" s="699"/>
      <c r="AT40" s="699"/>
      <c r="AU40" s="699"/>
      <c r="AV40" s="699"/>
      <c r="AW40" s="699"/>
      <c r="AX40" s="699"/>
      <c r="AY40" s="700"/>
      <c r="AZ40" s="661">
        <v>1013235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391366</v>
      </c>
      <c r="CS40" s="664"/>
      <c r="CT40" s="664"/>
      <c r="CU40" s="664"/>
      <c r="CV40" s="664"/>
      <c r="CW40" s="664"/>
      <c r="CX40" s="664"/>
      <c r="CY40" s="665"/>
      <c r="CZ40" s="666">
        <v>0.8</v>
      </c>
      <c r="DA40" s="695"/>
      <c r="DB40" s="695"/>
      <c r="DC40" s="696"/>
      <c r="DD40" s="669">
        <v>304084</v>
      </c>
      <c r="DE40" s="664"/>
      <c r="DF40" s="664"/>
      <c r="DG40" s="664"/>
      <c r="DH40" s="664"/>
      <c r="DI40" s="664"/>
      <c r="DJ40" s="664"/>
      <c r="DK40" s="665"/>
      <c r="DL40" s="669">
        <v>99446</v>
      </c>
      <c r="DM40" s="664"/>
      <c r="DN40" s="664"/>
      <c r="DO40" s="664"/>
      <c r="DP40" s="664"/>
      <c r="DQ40" s="664"/>
      <c r="DR40" s="664"/>
      <c r="DS40" s="664"/>
      <c r="DT40" s="664"/>
      <c r="DU40" s="664"/>
      <c r="DV40" s="665"/>
      <c r="DW40" s="666">
        <v>0.3</v>
      </c>
      <c r="DX40" s="695"/>
      <c r="DY40" s="695"/>
      <c r="DZ40" s="695"/>
      <c r="EA40" s="695"/>
      <c r="EB40" s="695"/>
      <c r="EC40" s="697"/>
    </row>
    <row r="41" spans="2:133" ht="11.25" customHeight="1">
      <c r="AQ41" s="710" t="s">
        <v>348</v>
      </c>
      <c r="AR41" s="711"/>
      <c r="AS41" s="711"/>
      <c r="AT41" s="711"/>
      <c r="AU41" s="711"/>
      <c r="AV41" s="711"/>
      <c r="AW41" s="711"/>
      <c r="AX41" s="711"/>
      <c r="AY41" s="712"/>
      <c r="AZ41" s="676">
        <v>2986702</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298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7156450</v>
      </c>
      <c r="CS42" s="664"/>
      <c r="CT42" s="664"/>
      <c r="CU42" s="664"/>
      <c r="CV42" s="664"/>
      <c r="CW42" s="664"/>
      <c r="CX42" s="664"/>
      <c r="CY42" s="665"/>
      <c r="CZ42" s="666">
        <v>15</v>
      </c>
      <c r="DA42" s="667"/>
      <c r="DB42" s="667"/>
      <c r="DC42" s="668"/>
      <c r="DD42" s="669">
        <v>3644527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135433</v>
      </c>
      <c r="CS43" s="662"/>
      <c r="CT43" s="662"/>
      <c r="CU43" s="662"/>
      <c r="CV43" s="662"/>
      <c r="CW43" s="662"/>
      <c r="CX43" s="662"/>
      <c r="CY43" s="663"/>
      <c r="CZ43" s="666">
        <v>0.3</v>
      </c>
      <c r="DA43" s="695"/>
      <c r="DB43" s="695"/>
      <c r="DC43" s="696"/>
      <c r="DD43" s="669">
        <v>135433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306</v>
      </c>
      <c r="CE44" s="690"/>
      <c r="CF44" s="658" t="s">
        <v>356</v>
      </c>
      <c r="CG44" s="659"/>
      <c r="CH44" s="659"/>
      <c r="CI44" s="659"/>
      <c r="CJ44" s="659"/>
      <c r="CK44" s="659"/>
      <c r="CL44" s="659"/>
      <c r="CM44" s="659"/>
      <c r="CN44" s="659"/>
      <c r="CO44" s="659"/>
      <c r="CP44" s="659"/>
      <c r="CQ44" s="660"/>
      <c r="CR44" s="661">
        <v>7156450</v>
      </c>
      <c r="CS44" s="664"/>
      <c r="CT44" s="664"/>
      <c r="CU44" s="664"/>
      <c r="CV44" s="664"/>
      <c r="CW44" s="664"/>
      <c r="CX44" s="664"/>
      <c r="CY44" s="665"/>
      <c r="CZ44" s="666">
        <v>15</v>
      </c>
      <c r="DA44" s="667"/>
      <c r="DB44" s="667"/>
      <c r="DC44" s="668"/>
      <c r="DD44" s="669">
        <v>3644527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2747543</v>
      </c>
      <c r="CS45" s="662"/>
      <c r="CT45" s="662"/>
      <c r="CU45" s="662"/>
      <c r="CV45" s="662"/>
      <c r="CW45" s="662"/>
      <c r="CX45" s="662"/>
      <c r="CY45" s="663"/>
      <c r="CZ45" s="666">
        <v>5.7</v>
      </c>
      <c r="DA45" s="695"/>
      <c r="DB45" s="695"/>
      <c r="DC45" s="696"/>
      <c r="DD45" s="669">
        <v>898127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4248772</v>
      </c>
      <c r="CS46" s="664"/>
      <c r="CT46" s="664"/>
      <c r="CU46" s="664"/>
      <c r="CV46" s="664"/>
      <c r="CW46" s="664"/>
      <c r="CX46" s="664"/>
      <c r="CY46" s="665"/>
      <c r="CZ46" s="666">
        <v>8.9</v>
      </c>
      <c r="DA46" s="667"/>
      <c r="DB46" s="667"/>
      <c r="DC46" s="668"/>
      <c r="DD46" s="669">
        <v>2621265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t="s">
        <v>128</v>
      </c>
      <c r="CS47" s="662"/>
      <c r="CT47" s="662"/>
      <c r="CU47" s="662"/>
      <c r="CV47" s="662"/>
      <c r="CW47" s="662"/>
      <c r="CX47" s="662"/>
      <c r="CY47" s="663"/>
      <c r="CZ47" s="666" t="s">
        <v>233</v>
      </c>
      <c r="DA47" s="695"/>
      <c r="DB47" s="695"/>
      <c r="DC47" s="696"/>
      <c r="DD47" s="669" t="s">
        <v>233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47829117</v>
      </c>
      <c r="CS49" s="677"/>
      <c r="CT49" s="677"/>
      <c r="CU49" s="677"/>
      <c r="CV49" s="677"/>
      <c r="CW49" s="677"/>
      <c r="CX49" s="677"/>
      <c r="CY49" s="678"/>
      <c r="CZ49" s="679">
        <v>100</v>
      </c>
      <c r="DA49" s="680"/>
      <c r="DB49" s="680"/>
      <c r="DC49" s="681"/>
      <c r="DD49" s="682">
        <v>31640327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EwFVoPVO9SElGMvfjlGjkjmsyak7OK1Y1uiKAb6qFeLafym+NgbVu1odtGi6DM5Kh4I4juKwO+M4xHLHvM0T9g==" saltValue="zidcsNgb2KEiT9to4SJj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363</v>
      </c>
      <c r="DK2" s="1203"/>
      <c r="DL2" s="1203"/>
      <c r="DM2" s="1203"/>
      <c r="DN2" s="1203"/>
      <c r="DO2" s="1204"/>
      <c r="DP2" s="249"/>
      <c r="DQ2" s="1202" t="s">
        <v>364</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365</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5"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90" t="s">
        <v>381</v>
      </c>
      <c r="DH5" s="1191"/>
      <c r="DI5" s="1191"/>
      <c r="DJ5" s="1191"/>
      <c r="DK5" s="1192"/>
      <c r="DL5" s="1190" t="s">
        <v>382</v>
      </c>
      <c r="DM5" s="1191"/>
      <c r="DN5" s="1191"/>
      <c r="DO5" s="1191"/>
      <c r="DP5" s="1192"/>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6">
        <v>51143</v>
      </c>
      <c r="R7" s="1197"/>
      <c r="S7" s="1197"/>
      <c r="T7" s="1197"/>
      <c r="U7" s="1197"/>
      <c r="V7" s="1197">
        <v>47827</v>
      </c>
      <c r="W7" s="1197"/>
      <c r="X7" s="1197"/>
      <c r="Y7" s="1197"/>
      <c r="Z7" s="1197"/>
      <c r="AA7" s="1197">
        <v>3316</v>
      </c>
      <c r="AB7" s="1197"/>
      <c r="AC7" s="1197"/>
      <c r="AD7" s="1197"/>
      <c r="AE7" s="1198"/>
      <c r="AF7" s="1199">
        <v>2203</v>
      </c>
      <c r="AG7" s="1200"/>
      <c r="AH7" s="1200"/>
      <c r="AI7" s="1200"/>
      <c r="AJ7" s="1201"/>
      <c r="AK7" s="1183">
        <v>466</v>
      </c>
      <c r="AL7" s="1184"/>
      <c r="AM7" s="1184"/>
      <c r="AN7" s="1184"/>
      <c r="AO7" s="1184"/>
      <c r="AP7" s="1184">
        <v>36131</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597</v>
      </c>
      <c r="BT7" s="1188"/>
      <c r="BU7" s="1188"/>
      <c r="BV7" s="1188"/>
      <c r="BW7" s="1188"/>
      <c r="BX7" s="1188"/>
      <c r="BY7" s="1188"/>
      <c r="BZ7" s="1188"/>
      <c r="CA7" s="1188"/>
      <c r="CB7" s="1188"/>
      <c r="CC7" s="1188"/>
      <c r="CD7" s="1188"/>
      <c r="CE7" s="1188"/>
      <c r="CF7" s="1188"/>
      <c r="CG7" s="1189"/>
      <c r="CH7" s="1180">
        <v>5</v>
      </c>
      <c r="CI7" s="1181"/>
      <c r="CJ7" s="1181"/>
      <c r="CK7" s="1181"/>
      <c r="CL7" s="1182"/>
      <c r="CM7" s="1180">
        <v>353</v>
      </c>
      <c r="CN7" s="1181"/>
      <c r="CO7" s="1181"/>
      <c r="CP7" s="1181"/>
      <c r="CQ7" s="1182"/>
      <c r="CR7" s="1180">
        <v>150</v>
      </c>
      <c r="CS7" s="1181"/>
      <c r="CT7" s="1181"/>
      <c r="CU7" s="1181"/>
      <c r="CV7" s="1182"/>
      <c r="CW7" s="1180" t="s">
        <v>600</v>
      </c>
      <c r="CX7" s="1181"/>
      <c r="CY7" s="1181"/>
      <c r="CZ7" s="1181"/>
      <c r="DA7" s="1182"/>
      <c r="DB7" s="1180" t="s">
        <v>584</v>
      </c>
      <c r="DC7" s="1181"/>
      <c r="DD7" s="1181"/>
      <c r="DE7" s="1181"/>
      <c r="DF7" s="1182"/>
      <c r="DG7" s="1180" t="s">
        <v>584</v>
      </c>
      <c r="DH7" s="1181"/>
      <c r="DI7" s="1181"/>
      <c r="DJ7" s="1181"/>
      <c r="DK7" s="1182"/>
      <c r="DL7" s="1180" t="s">
        <v>584</v>
      </c>
      <c r="DM7" s="1181"/>
      <c r="DN7" s="1181"/>
      <c r="DO7" s="1181"/>
      <c r="DP7" s="1182"/>
      <c r="DQ7" s="1180" t="s">
        <v>584</v>
      </c>
      <c r="DR7" s="1181"/>
      <c r="DS7" s="1181"/>
      <c r="DT7" s="1181"/>
      <c r="DU7" s="1182"/>
      <c r="DV7" s="1207"/>
      <c r="DW7" s="1208"/>
      <c r="DX7" s="1208"/>
      <c r="DY7" s="1208"/>
      <c r="DZ7" s="1209"/>
      <c r="EA7" s="254"/>
    </row>
    <row r="8" spans="1:131" s="255" customFormat="1" ht="26.25" customHeight="1">
      <c r="A8" s="261">
        <v>2</v>
      </c>
      <c r="B8" s="1126" t="s">
        <v>385</v>
      </c>
      <c r="C8" s="1127"/>
      <c r="D8" s="1127"/>
      <c r="E8" s="1127"/>
      <c r="F8" s="1127"/>
      <c r="G8" s="1127"/>
      <c r="H8" s="1127"/>
      <c r="I8" s="1127"/>
      <c r="J8" s="1127"/>
      <c r="K8" s="1127"/>
      <c r="L8" s="1127"/>
      <c r="M8" s="1127"/>
      <c r="N8" s="1127"/>
      <c r="O8" s="1127"/>
      <c r="P8" s="1128"/>
      <c r="Q8" s="1132">
        <v>662</v>
      </c>
      <c r="R8" s="1133"/>
      <c r="S8" s="1133"/>
      <c r="T8" s="1133"/>
      <c r="U8" s="1133"/>
      <c r="V8" s="1133">
        <v>534</v>
      </c>
      <c r="W8" s="1133"/>
      <c r="X8" s="1133"/>
      <c r="Y8" s="1133"/>
      <c r="Z8" s="1133"/>
      <c r="AA8" s="1133">
        <v>128</v>
      </c>
      <c r="AB8" s="1133"/>
      <c r="AC8" s="1133"/>
      <c r="AD8" s="1133"/>
      <c r="AE8" s="1134"/>
      <c r="AF8" s="1108">
        <v>15</v>
      </c>
      <c r="AG8" s="1109"/>
      <c r="AH8" s="1109"/>
      <c r="AI8" s="1109"/>
      <c r="AJ8" s="1110"/>
      <c r="AK8" s="1178">
        <v>475</v>
      </c>
      <c r="AL8" s="1179"/>
      <c r="AM8" s="1179"/>
      <c r="AN8" s="1179"/>
      <c r="AO8" s="1179"/>
      <c r="AP8" s="1179">
        <v>1548</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v>0</v>
      </c>
      <c r="CI8" s="1079"/>
      <c r="CJ8" s="1079"/>
      <c r="CK8" s="1079"/>
      <c r="CL8" s="1080"/>
      <c r="CM8" s="1078">
        <v>683</v>
      </c>
      <c r="CN8" s="1079"/>
      <c r="CO8" s="1079"/>
      <c r="CP8" s="1079"/>
      <c r="CQ8" s="1080"/>
      <c r="CR8" s="1078">
        <v>5</v>
      </c>
      <c r="CS8" s="1079"/>
      <c r="CT8" s="1079"/>
      <c r="CU8" s="1079"/>
      <c r="CV8" s="1080"/>
      <c r="CW8" s="1078" t="s">
        <v>584</v>
      </c>
      <c r="CX8" s="1079"/>
      <c r="CY8" s="1079"/>
      <c r="CZ8" s="1079"/>
      <c r="DA8" s="1080"/>
      <c r="DB8" s="1078">
        <v>42</v>
      </c>
      <c r="DC8" s="1079"/>
      <c r="DD8" s="1079"/>
      <c r="DE8" s="1079"/>
      <c r="DF8" s="1080"/>
      <c r="DG8" s="1078" t="s">
        <v>605</v>
      </c>
      <c r="DH8" s="1079"/>
      <c r="DI8" s="1079"/>
      <c r="DJ8" s="1079"/>
      <c r="DK8" s="1080"/>
      <c r="DL8" s="1078" t="s">
        <v>605</v>
      </c>
      <c r="DM8" s="1079"/>
      <c r="DN8" s="1079"/>
      <c r="DO8" s="1079"/>
      <c r="DP8" s="1080"/>
      <c r="DQ8" s="1078" t="s">
        <v>605</v>
      </c>
      <c r="DR8" s="1079"/>
      <c r="DS8" s="1079"/>
      <c r="DT8" s="1079"/>
      <c r="DU8" s="1080"/>
      <c r="DV8" s="1081"/>
      <c r="DW8" s="1082"/>
      <c r="DX8" s="1082"/>
      <c r="DY8" s="1082"/>
      <c r="DZ8" s="1083"/>
      <c r="EA8" s="254"/>
    </row>
    <row r="9" spans="1:131" s="255" customFormat="1" ht="26.25" customHeight="1">
      <c r="A9" s="261">
        <v>3</v>
      </c>
      <c r="B9" s="1126" t="s">
        <v>386</v>
      </c>
      <c r="C9" s="1127"/>
      <c r="D9" s="1127"/>
      <c r="E9" s="1127"/>
      <c r="F9" s="1127"/>
      <c r="G9" s="1127"/>
      <c r="H9" s="1127"/>
      <c r="I9" s="1127"/>
      <c r="J9" s="1127"/>
      <c r="K9" s="1127"/>
      <c r="L9" s="1127"/>
      <c r="M9" s="1127"/>
      <c r="N9" s="1127"/>
      <c r="O9" s="1127"/>
      <c r="P9" s="1128"/>
      <c r="Q9" s="1132">
        <v>75</v>
      </c>
      <c r="R9" s="1133"/>
      <c r="S9" s="1133"/>
      <c r="T9" s="1133"/>
      <c r="U9" s="1133"/>
      <c r="V9" s="1133">
        <v>34</v>
      </c>
      <c r="W9" s="1133"/>
      <c r="X9" s="1133"/>
      <c r="Y9" s="1133"/>
      <c r="Z9" s="1133"/>
      <c r="AA9" s="1133">
        <v>40</v>
      </c>
      <c r="AB9" s="1133"/>
      <c r="AC9" s="1133"/>
      <c r="AD9" s="1133"/>
      <c r="AE9" s="1134"/>
      <c r="AF9" s="1108">
        <v>15</v>
      </c>
      <c r="AG9" s="1109"/>
      <c r="AH9" s="1109"/>
      <c r="AI9" s="1109"/>
      <c r="AJ9" s="1110"/>
      <c r="AK9" s="1178">
        <v>37</v>
      </c>
      <c r="AL9" s="1179"/>
      <c r="AM9" s="1179"/>
      <c r="AN9" s="1179"/>
      <c r="AO9" s="1179"/>
      <c r="AP9" s="1179">
        <v>61</v>
      </c>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t="s">
        <v>599</v>
      </c>
      <c r="BT9" s="1104"/>
      <c r="BU9" s="1104"/>
      <c r="BV9" s="1104"/>
      <c r="BW9" s="1104"/>
      <c r="BX9" s="1104"/>
      <c r="BY9" s="1104"/>
      <c r="BZ9" s="1104"/>
      <c r="CA9" s="1104"/>
      <c r="CB9" s="1104"/>
      <c r="CC9" s="1104"/>
      <c r="CD9" s="1104"/>
      <c r="CE9" s="1104"/>
      <c r="CF9" s="1104"/>
      <c r="CG9" s="1105"/>
      <c r="CH9" s="1078">
        <v>10</v>
      </c>
      <c r="CI9" s="1079"/>
      <c r="CJ9" s="1079"/>
      <c r="CK9" s="1079"/>
      <c r="CL9" s="1080"/>
      <c r="CM9" s="1078">
        <v>496</v>
      </c>
      <c r="CN9" s="1079"/>
      <c r="CO9" s="1079"/>
      <c r="CP9" s="1079"/>
      <c r="CQ9" s="1080"/>
      <c r="CR9" s="1078">
        <v>57</v>
      </c>
      <c r="CS9" s="1079"/>
      <c r="CT9" s="1079"/>
      <c r="CU9" s="1079"/>
      <c r="CV9" s="1080"/>
      <c r="CW9" s="1078" t="s">
        <v>605</v>
      </c>
      <c r="CX9" s="1079"/>
      <c r="CY9" s="1079"/>
      <c r="CZ9" s="1079"/>
      <c r="DA9" s="1080"/>
      <c r="DB9" s="1078" t="s">
        <v>605</v>
      </c>
      <c r="DC9" s="1079"/>
      <c r="DD9" s="1079"/>
      <c r="DE9" s="1079"/>
      <c r="DF9" s="1080"/>
      <c r="DG9" s="1078" t="s">
        <v>605</v>
      </c>
      <c r="DH9" s="1079"/>
      <c r="DI9" s="1079"/>
      <c r="DJ9" s="1079"/>
      <c r="DK9" s="1080"/>
      <c r="DL9" s="1078" t="s">
        <v>605</v>
      </c>
      <c r="DM9" s="1079"/>
      <c r="DN9" s="1079"/>
      <c r="DO9" s="1079"/>
      <c r="DP9" s="1080"/>
      <c r="DQ9" s="1078" t="s">
        <v>605</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t="s">
        <v>603</v>
      </c>
      <c r="BT10" s="1104"/>
      <c r="BU10" s="1104"/>
      <c r="BV10" s="1104"/>
      <c r="BW10" s="1104"/>
      <c r="BX10" s="1104"/>
      <c r="BY10" s="1104"/>
      <c r="BZ10" s="1104"/>
      <c r="CA10" s="1104"/>
      <c r="CB10" s="1104"/>
      <c r="CC10" s="1104"/>
      <c r="CD10" s="1104"/>
      <c r="CE10" s="1104"/>
      <c r="CF10" s="1104"/>
      <c r="CG10" s="1105"/>
      <c r="CH10" s="1078">
        <v>-23</v>
      </c>
      <c r="CI10" s="1079"/>
      <c r="CJ10" s="1079"/>
      <c r="CK10" s="1079"/>
      <c r="CL10" s="1080"/>
      <c r="CM10" s="1078">
        <v>13</v>
      </c>
      <c r="CN10" s="1079"/>
      <c r="CO10" s="1079"/>
      <c r="CP10" s="1079"/>
      <c r="CQ10" s="1080"/>
      <c r="CR10" s="1078">
        <v>20</v>
      </c>
      <c r="CS10" s="1079"/>
      <c r="CT10" s="1079"/>
      <c r="CU10" s="1079"/>
      <c r="CV10" s="1080"/>
      <c r="CW10" s="1078" t="s">
        <v>600</v>
      </c>
      <c r="CX10" s="1079"/>
      <c r="CY10" s="1079"/>
      <c r="CZ10" s="1079"/>
      <c r="DA10" s="1080"/>
      <c r="DB10" s="1078" t="s">
        <v>584</v>
      </c>
      <c r="DC10" s="1079"/>
      <c r="DD10" s="1079"/>
      <c r="DE10" s="1079"/>
      <c r="DF10" s="1080"/>
      <c r="DG10" s="1078" t="s">
        <v>605</v>
      </c>
      <c r="DH10" s="1079"/>
      <c r="DI10" s="1079"/>
      <c r="DJ10" s="1079"/>
      <c r="DK10" s="1080"/>
      <c r="DL10" s="1078" t="s">
        <v>605</v>
      </c>
      <c r="DM10" s="1079"/>
      <c r="DN10" s="1079"/>
      <c r="DO10" s="1079"/>
      <c r="DP10" s="1080"/>
      <c r="DQ10" s="1078" t="s">
        <v>605</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60">
        <v>51313</v>
      </c>
      <c r="R23" s="1161"/>
      <c r="S23" s="1161"/>
      <c r="T23" s="1161"/>
      <c r="U23" s="1161"/>
      <c r="V23" s="1161">
        <v>47829</v>
      </c>
      <c r="W23" s="1161"/>
      <c r="X23" s="1161"/>
      <c r="Y23" s="1161"/>
      <c r="Z23" s="1161"/>
      <c r="AA23" s="1161">
        <v>3484</v>
      </c>
      <c r="AB23" s="1161"/>
      <c r="AC23" s="1161"/>
      <c r="AD23" s="1161"/>
      <c r="AE23" s="1162"/>
      <c r="AF23" s="1163">
        <v>2233</v>
      </c>
      <c r="AG23" s="1161"/>
      <c r="AH23" s="1161"/>
      <c r="AI23" s="1161"/>
      <c r="AJ23" s="1164"/>
      <c r="AK23" s="1165"/>
      <c r="AL23" s="1166"/>
      <c r="AM23" s="1166"/>
      <c r="AN23" s="1166"/>
      <c r="AO23" s="1166"/>
      <c r="AP23" s="1161">
        <v>37741</v>
      </c>
      <c r="AQ23" s="1161"/>
      <c r="AR23" s="1161"/>
      <c r="AS23" s="1161"/>
      <c r="AT23" s="1161"/>
      <c r="AU23" s="1167"/>
      <c r="AV23" s="1167"/>
      <c r="AW23" s="1167"/>
      <c r="AX23" s="1167"/>
      <c r="AY23" s="1168"/>
      <c r="AZ23" s="1157" t="s">
        <v>390</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6" t="s">
        <v>391</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5" t="s">
        <v>392</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51" t="s">
        <v>396</v>
      </c>
      <c r="AG26" s="1097"/>
      <c r="AH26" s="1097"/>
      <c r="AI26" s="1097"/>
      <c r="AJ26" s="1152"/>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15494</v>
      </c>
      <c r="R28" s="1143"/>
      <c r="S28" s="1143"/>
      <c r="T28" s="1143"/>
      <c r="U28" s="1143"/>
      <c r="V28" s="1143">
        <v>15187</v>
      </c>
      <c r="W28" s="1143"/>
      <c r="X28" s="1143"/>
      <c r="Y28" s="1143"/>
      <c r="Z28" s="1143"/>
      <c r="AA28" s="1143">
        <v>306</v>
      </c>
      <c r="AB28" s="1143"/>
      <c r="AC28" s="1143"/>
      <c r="AD28" s="1143"/>
      <c r="AE28" s="1144"/>
      <c r="AF28" s="1145">
        <v>306</v>
      </c>
      <c r="AG28" s="1143"/>
      <c r="AH28" s="1143"/>
      <c r="AI28" s="1143"/>
      <c r="AJ28" s="1146"/>
      <c r="AK28" s="1147">
        <v>1140</v>
      </c>
      <c r="AL28" s="1135"/>
      <c r="AM28" s="1135"/>
      <c r="AN28" s="1135"/>
      <c r="AO28" s="1135"/>
      <c r="AP28" s="1148" t="s">
        <v>594</v>
      </c>
      <c r="AQ28" s="1149"/>
      <c r="AR28" s="1149"/>
      <c r="AS28" s="1149"/>
      <c r="AT28" s="1150"/>
      <c r="AU28" s="1135" t="s">
        <v>604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2654</v>
      </c>
      <c r="R29" s="1133"/>
      <c r="S29" s="1133"/>
      <c r="T29" s="1133"/>
      <c r="U29" s="1133"/>
      <c r="V29" s="1133">
        <v>2637</v>
      </c>
      <c r="W29" s="1133"/>
      <c r="X29" s="1133"/>
      <c r="Y29" s="1133"/>
      <c r="Z29" s="1133"/>
      <c r="AA29" s="1133">
        <v>17</v>
      </c>
      <c r="AB29" s="1133"/>
      <c r="AC29" s="1133"/>
      <c r="AD29" s="1133"/>
      <c r="AE29" s="1134"/>
      <c r="AF29" s="1108">
        <v>17</v>
      </c>
      <c r="AG29" s="1109"/>
      <c r="AH29" s="1109"/>
      <c r="AI29" s="1109"/>
      <c r="AJ29" s="1110"/>
      <c r="AK29" s="1069">
        <v>1461</v>
      </c>
      <c r="AL29" s="1060"/>
      <c r="AM29" s="1060"/>
      <c r="AN29" s="1060"/>
      <c r="AO29" s="1060"/>
      <c r="AP29" s="1070" t="s">
        <v>584</v>
      </c>
      <c r="AQ29" s="1068"/>
      <c r="AR29" s="1068"/>
      <c r="AS29" s="1068"/>
      <c r="AT29" s="1069"/>
      <c r="AU29" s="1070" t="s">
        <v>584</v>
      </c>
      <c r="AV29" s="1068"/>
      <c r="AW29" s="1068"/>
      <c r="AX29" s="1068"/>
      <c r="AY29" s="1069"/>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2916</v>
      </c>
      <c r="R30" s="1133"/>
      <c r="S30" s="1133"/>
      <c r="T30" s="1133"/>
      <c r="U30" s="1133"/>
      <c r="V30" s="1133">
        <v>2646</v>
      </c>
      <c r="W30" s="1133"/>
      <c r="X30" s="1133"/>
      <c r="Y30" s="1133"/>
      <c r="Z30" s="1133"/>
      <c r="AA30" s="1133">
        <v>270</v>
      </c>
      <c r="AB30" s="1133"/>
      <c r="AC30" s="1133"/>
      <c r="AD30" s="1133"/>
      <c r="AE30" s="1134"/>
      <c r="AF30" s="1108">
        <v>2054</v>
      </c>
      <c r="AG30" s="1109"/>
      <c r="AH30" s="1109"/>
      <c r="AI30" s="1109"/>
      <c r="AJ30" s="1110"/>
      <c r="AK30" s="1069">
        <v>104</v>
      </c>
      <c r="AL30" s="1060"/>
      <c r="AM30" s="1060"/>
      <c r="AN30" s="1060"/>
      <c r="AO30" s="1060"/>
      <c r="AP30" s="1060">
        <v>10370</v>
      </c>
      <c r="AQ30" s="1060"/>
      <c r="AR30" s="1060"/>
      <c r="AS30" s="1060"/>
      <c r="AT30" s="1060"/>
      <c r="AU30" s="1060">
        <v>104</v>
      </c>
      <c r="AV30" s="1060"/>
      <c r="AW30" s="1060"/>
      <c r="AX30" s="1060"/>
      <c r="AY30" s="1060"/>
      <c r="AZ30" s="1131"/>
      <c r="BA30" s="1131"/>
      <c r="BB30" s="1131"/>
      <c r="BC30" s="1131"/>
      <c r="BD30" s="1131"/>
      <c r="BE30" s="1121" t="s">
        <v>404</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405</v>
      </c>
      <c r="C31" s="1127"/>
      <c r="D31" s="1127"/>
      <c r="E31" s="1127"/>
      <c r="F31" s="1127"/>
      <c r="G31" s="1127"/>
      <c r="H31" s="1127"/>
      <c r="I31" s="1127"/>
      <c r="J31" s="1127"/>
      <c r="K31" s="1127"/>
      <c r="L31" s="1127"/>
      <c r="M31" s="1127"/>
      <c r="N31" s="1127"/>
      <c r="O31" s="1127"/>
      <c r="P31" s="1128"/>
      <c r="Q31" s="1132">
        <v>3272</v>
      </c>
      <c r="R31" s="1133"/>
      <c r="S31" s="1133"/>
      <c r="T31" s="1133"/>
      <c r="U31" s="1133"/>
      <c r="V31" s="1133">
        <v>3184</v>
      </c>
      <c r="W31" s="1133"/>
      <c r="X31" s="1133"/>
      <c r="Y31" s="1133"/>
      <c r="Z31" s="1133"/>
      <c r="AA31" s="1133">
        <v>88</v>
      </c>
      <c r="AB31" s="1133"/>
      <c r="AC31" s="1133"/>
      <c r="AD31" s="1133"/>
      <c r="AE31" s="1134"/>
      <c r="AF31" s="1108">
        <v>1786</v>
      </c>
      <c r="AG31" s="1109"/>
      <c r="AH31" s="1109"/>
      <c r="AI31" s="1109"/>
      <c r="AJ31" s="1110"/>
      <c r="AK31" s="1069">
        <v>11180</v>
      </c>
      <c r="AL31" s="1060"/>
      <c r="AM31" s="1060"/>
      <c r="AN31" s="1060"/>
      <c r="AO31" s="1060"/>
      <c r="AP31" s="1060">
        <v>19310</v>
      </c>
      <c r="AQ31" s="1060"/>
      <c r="AR31" s="1060"/>
      <c r="AS31" s="1060"/>
      <c r="AT31" s="1060"/>
      <c r="AU31" s="1060">
        <v>11180</v>
      </c>
      <c r="AV31" s="1060"/>
      <c r="AW31" s="1060"/>
      <c r="AX31" s="1060"/>
      <c r="AY31" s="1060"/>
      <c r="AZ31" s="1131"/>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4163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585</v>
      </c>
      <c r="C68" s="1075"/>
      <c r="D68" s="1075"/>
      <c r="E68" s="1075"/>
      <c r="F68" s="1075"/>
      <c r="G68" s="1075"/>
      <c r="H68" s="1075"/>
      <c r="I68" s="1075"/>
      <c r="J68" s="1075"/>
      <c r="K68" s="1075"/>
      <c r="L68" s="1075"/>
      <c r="M68" s="1075"/>
      <c r="N68" s="1075"/>
      <c r="O68" s="1075"/>
      <c r="P68" s="1076"/>
      <c r="Q68" s="1077">
        <v>2056</v>
      </c>
      <c r="R68" s="1071"/>
      <c r="S68" s="1071"/>
      <c r="T68" s="1071"/>
      <c r="U68" s="1071"/>
      <c r="V68" s="1071">
        <v>2034</v>
      </c>
      <c r="W68" s="1071"/>
      <c r="X68" s="1071"/>
      <c r="Y68" s="1071"/>
      <c r="Z68" s="1071"/>
      <c r="AA68" s="1071">
        <v>22</v>
      </c>
      <c r="AB68" s="1071"/>
      <c r="AC68" s="1071"/>
      <c r="AD68" s="1071"/>
      <c r="AE68" s="1071"/>
      <c r="AF68" s="1071">
        <v>22</v>
      </c>
      <c r="AG68" s="1071"/>
      <c r="AH68" s="1071"/>
      <c r="AI68" s="1071"/>
      <c r="AJ68" s="1071"/>
      <c r="AK68" s="1071" t="s">
        <v>584</v>
      </c>
      <c r="AL68" s="1071"/>
      <c r="AM68" s="1071"/>
      <c r="AN68" s="1071"/>
      <c r="AO68" s="1071"/>
      <c r="AP68" s="1071" t="s">
        <v>600</v>
      </c>
      <c r="AQ68" s="1071"/>
      <c r="AR68" s="1071"/>
      <c r="AS68" s="1071"/>
      <c r="AT68" s="1071"/>
      <c r="AU68" s="1071" t="s">
        <v>584</v>
      </c>
      <c r="AV68" s="1071"/>
      <c r="AW68" s="1071"/>
      <c r="AX68" s="1071"/>
      <c r="AY68" s="1071"/>
      <c r="AZ68" s="1072" t="s">
        <v>590</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585</v>
      </c>
      <c r="C69" s="1064"/>
      <c r="D69" s="1064"/>
      <c r="E69" s="1064"/>
      <c r="F69" s="1064"/>
      <c r="G69" s="1064"/>
      <c r="H69" s="1064"/>
      <c r="I69" s="1064"/>
      <c r="J69" s="1064"/>
      <c r="K69" s="1064"/>
      <c r="L69" s="1064"/>
      <c r="M69" s="1064"/>
      <c r="N69" s="1064"/>
      <c r="O69" s="1064"/>
      <c r="P69" s="1065"/>
      <c r="Q69" s="1066">
        <v>723894</v>
      </c>
      <c r="R69" s="1060"/>
      <c r="S69" s="1060"/>
      <c r="T69" s="1060"/>
      <c r="U69" s="1060"/>
      <c r="V69" s="1060">
        <v>705179</v>
      </c>
      <c r="W69" s="1060"/>
      <c r="X69" s="1060"/>
      <c r="Y69" s="1060"/>
      <c r="Z69" s="1060"/>
      <c r="AA69" s="1060">
        <v>18715</v>
      </c>
      <c r="AB69" s="1060"/>
      <c r="AC69" s="1060"/>
      <c r="AD69" s="1060"/>
      <c r="AE69" s="1060"/>
      <c r="AF69" s="1060">
        <v>18715</v>
      </c>
      <c r="AG69" s="1060"/>
      <c r="AH69" s="1060"/>
      <c r="AI69" s="1060"/>
      <c r="AJ69" s="1060"/>
      <c r="AK69" s="1060">
        <v>1705</v>
      </c>
      <c r="AL69" s="1060"/>
      <c r="AM69" s="1060"/>
      <c r="AN69" s="1060"/>
      <c r="AO69" s="1060"/>
      <c r="AP69" s="1060" t="s">
        <v>601</v>
      </c>
      <c r="AQ69" s="1060"/>
      <c r="AR69" s="1060"/>
      <c r="AS69" s="1060"/>
      <c r="AT69" s="1060"/>
      <c r="AU69" s="1060" t="s">
        <v>584</v>
      </c>
      <c r="AV69" s="1060"/>
      <c r="AW69" s="1060"/>
      <c r="AX69" s="1060"/>
      <c r="AY69" s="1060"/>
      <c r="AZ69" s="1061" t="s">
        <v>591</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586</v>
      </c>
      <c r="C70" s="1064"/>
      <c r="D70" s="1064"/>
      <c r="E70" s="1064"/>
      <c r="F70" s="1064"/>
      <c r="G70" s="1064"/>
      <c r="H70" s="1064"/>
      <c r="I70" s="1064"/>
      <c r="J70" s="1064"/>
      <c r="K70" s="1064"/>
      <c r="L70" s="1064"/>
      <c r="M70" s="1064"/>
      <c r="N70" s="1064"/>
      <c r="O70" s="1064"/>
      <c r="P70" s="1065"/>
      <c r="Q70" s="1066">
        <v>23533</v>
      </c>
      <c r="R70" s="1060"/>
      <c r="S70" s="1060"/>
      <c r="T70" s="1060"/>
      <c r="U70" s="1060"/>
      <c r="V70" s="1060">
        <v>22843</v>
      </c>
      <c r="W70" s="1060"/>
      <c r="X70" s="1060"/>
      <c r="Y70" s="1060"/>
      <c r="Z70" s="1060"/>
      <c r="AA70" s="1060">
        <v>689</v>
      </c>
      <c r="AB70" s="1060"/>
      <c r="AC70" s="1060"/>
      <c r="AD70" s="1060"/>
      <c r="AE70" s="1060"/>
      <c r="AF70" s="1060">
        <v>689</v>
      </c>
      <c r="AG70" s="1060"/>
      <c r="AH70" s="1060"/>
      <c r="AI70" s="1060"/>
      <c r="AJ70" s="1060"/>
      <c r="AK70" s="1060">
        <v>22</v>
      </c>
      <c r="AL70" s="1060"/>
      <c r="AM70" s="1060"/>
      <c r="AN70" s="1060"/>
      <c r="AO70" s="1060"/>
      <c r="AP70" s="1060" t="s">
        <v>584</v>
      </c>
      <c r="AQ70" s="1060"/>
      <c r="AR70" s="1060"/>
      <c r="AS70" s="1060"/>
      <c r="AT70" s="1060"/>
      <c r="AU70" s="1060" t="s">
        <v>584</v>
      </c>
      <c r="AV70" s="1060"/>
      <c r="AW70" s="1060"/>
      <c r="AX70" s="1060"/>
      <c r="AY70" s="1060"/>
      <c r="AZ70" s="1061" t="s">
        <v>590</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586</v>
      </c>
      <c r="C71" s="1064"/>
      <c r="D71" s="1064"/>
      <c r="E71" s="1064"/>
      <c r="F71" s="1064"/>
      <c r="G71" s="1064"/>
      <c r="H71" s="1064"/>
      <c r="I71" s="1064"/>
      <c r="J71" s="1064"/>
      <c r="K71" s="1064"/>
      <c r="L71" s="1064"/>
      <c r="M71" s="1064"/>
      <c r="N71" s="1064"/>
      <c r="O71" s="1064"/>
      <c r="P71" s="1065"/>
      <c r="Q71" s="1066">
        <v>370</v>
      </c>
      <c r="R71" s="1060"/>
      <c r="S71" s="1060"/>
      <c r="T71" s="1060"/>
      <c r="U71" s="1060"/>
      <c r="V71" s="1060">
        <v>135</v>
      </c>
      <c r="W71" s="1060"/>
      <c r="X71" s="1060"/>
      <c r="Y71" s="1060"/>
      <c r="Z71" s="1060"/>
      <c r="AA71" s="1060">
        <v>235</v>
      </c>
      <c r="AB71" s="1060"/>
      <c r="AC71" s="1060"/>
      <c r="AD71" s="1060"/>
      <c r="AE71" s="1060"/>
      <c r="AF71" s="1060">
        <v>235</v>
      </c>
      <c r="AG71" s="1060"/>
      <c r="AH71" s="1060"/>
      <c r="AI71" s="1060"/>
      <c r="AJ71" s="1060"/>
      <c r="AK71" s="1060" t="s">
        <v>584</v>
      </c>
      <c r="AL71" s="1060"/>
      <c r="AM71" s="1060"/>
      <c r="AN71" s="1060"/>
      <c r="AO71" s="1060"/>
      <c r="AP71" s="1060" t="s">
        <v>584</v>
      </c>
      <c r="AQ71" s="1060"/>
      <c r="AR71" s="1060"/>
      <c r="AS71" s="1060"/>
      <c r="AT71" s="1060"/>
      <c r="AU71" s="1060" t="s">
        <v>584</v>
      </c>
      <c r="AV71" s="1060"/>
      <c r="AW71" s="1060"/>
      <c r="AX71" s="1060"/>
      <c r="AY71" s="1060"/>
      <c r="AZ71" s="1061" t="s">
        <v>592</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587</v>
      </c>
      <c r="C72" s="1064"/>
      <c r="D72" s="1064"/>
      <c r="E72" s="1064"/>
      <c r="F72" s="1064"/>
      <c r="G72" s="1064"/>
      <c r="H72" s="1064"/>
      <c r="I72" s="1064"/>
      <c r="J72" s="1064"/>
      <c r="K72" s="1064"/>
      <c r="L72" s="1064"/>
      <c r="M72" s="1064"/>
      <c r="N72" s="1064"/>
      <c r="O72" s="1064"/>
      <c r="P72" s="1065"/>
      <c r="Q72" s="1066">
        <v>405</v>
      </c>
      <c r="R72" s="1060"/>
      <c r="S72" s="1060"/>
      <c r="T72" s="1060"/>
      <c r="U72" s="1060"/>
      <c r="V72" s="1060">
        <v>397</v>
      </c>
      <c r="W72" s="1060"/>
      <c r="X72" s="1060"/>
      <c r="Y72" s="1060"/>
      <c r="Z72" s="1060"/>
      <c r="AA72" s="1060">
        <v>8</v>
      </c>
      <c r="AB72" s="1060"/>
      <c r="AC72" s="1060"/>
      <c r="AD72" s="1060"/>
      <c r="AE72" s="1060"/>
      <c r="AF72" s="1060">
        <v>8</v>
      </c>
      <c r="AG72" s="1060"/>
      <c r="AH72" s="1060"/>
      <c r="AI72" s="1060"/>
      <c r="AJ72" s="1060"/>
      <c r="AK72" s="1060">
        <v>46</v>
      </c>
      <c r="AL72" s="1060"/>
      <c r="AM72" s="1060"/>
      <c r="AN72" s="1060"/>
      <c r="AO72" s="1060"/>
      <c r="AP72" s="1060" t="s">
        <v>584</v>
      </c>
      <c r="AQ72" s="1060"/>
      <c r="AR72" s="1060"/>
      <c r="AS72" s="1060"/>
      <c r="AT72" s="1060"/>
      <c r="AU72" s="1060" t="s">
        <v>596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588</v>
      </c>
      <c r="C73" s="1064"/>
      <c r="D73" s="1064"/>
      <c r="E73" s="1064"/>
      <c r="F73" s="1064"/>
      <c r="G73" s="1064"/>
      <c r="H73" s="1064"/>
      <c r="I73" s="1064"/>
      <c r="J73" s="1064"/>
      <c r="K73" s="1064"/>
      <c r="L73" s="1064"/>
      <c r="M73" s="1064"/>
      <c r="N73" s="1064"/>
      <c r="O73" s="1064"/>
      <c r="P73" s="1065"/>
      <c r="Q73" s="1066">
        <v>52301</v>
      </c>
      <c r="R73" s="1060"/>
      <c r="S73" s="1060"/>
      <c r="T73" s="1060"/>
      <c r="U73" s="1060"/>
      <c r="V73" s="1060">
        <v>48278</v>
      </c>
      <c r="W73" s="1060"/>
      <c r="X73" s="1060"/>
      <c r="Y73" s="1060"/>
      <c r="Z73" s="1060"/>
      <c r="AA73" s="1060">
        <v>4023</v>
      </c>
      <c r="AB73" s="1060"/>
      <c r="AC73" s="1060"/>
      <c r="AD73" s="1060"/>
      <c r="AE73" s="1060"/>
      <c r="AF73" s="1060">
        <v>4023</v>
      </c>
      <c r="AG73" s="1060"/>
      <c r="AH73" s="1060"/>
      <c r="AI73" s="1060"/>
      <c r="AJ73" s="1060"/>
      <c r="AK73" s="1060" t="s">
        <v>584</v>
      </c>
      <c r="AL73" s="1060"/>
      <c r="AM73" s="1060"/>
      <c r="AN73" s="1060"/>
      <c r="AO73" s="1060"/>
      <c r="AP73" s="1060" t="s">
        <v>602</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589</v>
      </c>
      <c r="C74" s="1064"/>
      <c r="D74" s="1064"/>
      <c r="E74" s="1064"/>
      <c r="F74" s="1064"/>
      <c r="G74" s="1064"/>
      <c r="H74" s="1064"/>
      <c r="I74" s="1064"/>
      <c r="J74" s="1064"/>
      <c r="K74" s="1064"/>
      <c r="L74" s="1064"/>
      <c r="M74" s="1064"/>
      <c r="N74" s="1064"/>
      <c r="O74" s="1064"/>
      <c r="P74" s="1065"/>
      <c r="Q74" s="1066">
        <v>6459</v>
      </c>
      <c r="R74" s="1060"/>
      <c r="S74" s="1060"/>
      <c r="T74" s="1060"/>
      <c r="U74" s="1060"/>
      <c r="V74" s="1060">
        <v>6166</v>
      </c>
      <c r="W74" s="1060"/>
      <c r="X74" s="1060"/>
      <c r="Y74" s="1060"/>
      <c r="Z74" s="1060"/>
      <c r="AA74" s="1060">
        <v>293</v>
      </c>
      <c r="AB74" s="1060"/>
      <c r="AC74" s="1060"/>
      <c r="AD74" s="1060"/>
      <c r="AE74" s="1060"/>
      <c r="AF74" s="1060">
        <v>293</v>
      </c>
      <c r="AG74" s="1060"/>
      <c r="AH74" s="1060"/>
      <c r="AI74" s="1060"/>
      <c r="AJ74" s="1060"/>
      <c r="AK74" s="1060">
        <v>708</v>
      </c>
      <c r="AL74" s="1060"/>
      <c r="AM74" s="1060"/>
      <c r="AN74" s="1060"/>
      <c r="AO74" s="1060"/>
      <c r="AP74" s="1060">
        <v>710</v>
      </c>
      <c r="AQ74" s="1060"/>
      <c r="AR74" s="1060"/>
      <c r="AS74" s="1060"/>
      <c r="AT74" s="1060"/>
      <c r="AU74" s="1060">
        <v>262</v>
      </c>
      <c r="AV74" s="1060"/>
      <c r="AW74" s="1060"/>
      <c r="AX74" s="1060"/>
      <c r="AY74" s="1060"/>
      <c r="AZ74" s="1061" t="s">
        <v>590</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589</v>
      </c>
      <c r="C75" s="1064"/>
      <c r="D75" s="1064"/>
      <c r="E75" s="1064"/>
      <c r="F75" s="1064"/>
      <c r="G75" s="1064"/>
      <c r="H75" s="1064"/>
      <c r="I75" s="1064"/>
      <c r="J75" s="1064"/>
      <c r="K75" s="1064"/>
      <c r="L75" s="1064"/>
      <c r="M75" s="1064"/>
      <c r="N75" s="1064"/>
      <c r="O75" s="1064"/>
      <c r="P75" s="1065"/>
      <c r="Q75" s="1067">
        <v>30196</v>
      </c>
      <c r="R75" s="1068"/>
      <c r="S75" s="1068"/>
      <c r="T75" s="1068"/>
      <c r="U75" s="1069"/>
      <c r="V75" s="1070">
        <v>29329</v>
      </c>
      <c r="W75" s="1068"/>
      <c r="X75" s="1068"/>
      <c r="Y75" s="1068"/>
      <c r="Z75" s="1069"/>
      <c r="AA75" s="1070">
        <v>867</v>
      </c>
      <c r="AB75" s="1068"/>
      <c r="AC75" s="1068"/>
      <c r="AD75" s="1068"/>
      <c r="AE75" s="1069"/>
      <c r="AF75" s="1070">
        <v>867</v>
      </c>
      <c r="AG75" s="1068"/>
      <c r="AH75" s="1068"/>
      <c r="AI75" s="1068"/>
      <c r="AJ75" s="1069"/>
      <c r="AK75" s="1070">
        <v>328</v>
      </c>
      <c r="AL75" s="1068"/>
      <c r="AM75" s="1068"/>
      <c r="AN75" s="1068"/>
      <c r="AO75" s="1069"/>
      <c r="AP75" s="1070" t="s">
        <v>595</v>
      </c>
      <c r="AQ75" s="1068"/>
      <c r="AR75" s="1068"/>
      <c r="AS75" s="1068"/>
      <c r="AT75" s="1069"/>
      <c r="AU75" s="1070" t="s">
        <v>584</v>
      </c>
      <c r="AV75" s="1068"/>
      <c r="AW75" s="1068"/>
      <c r="AX75" s="1068"/>
      <c r="AY75" s="1069"/>
      <c r="AZ75" s="1061" t="s">
        <v>593</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305</v>
      </c>
      <c r="AG109" s="983"/>
      <c r="AH109" s="983"/>
      <c r="AI109" s="983"/>
      <c r="AJ109" s="984"/>
      <c r="AK109" s="985" t="s">
        <v>304</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305</v>
      </c>
      <c r="BW109" s="983"/>
      <c r="BX109" s="983"/>
      <c r="BY109" s="983"/>
      <c r="BZ109" s="984"/>
      <c r="CA109" s="985" t="s">
        <v>304</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305</v>
      </c>
      <c r="DM109" s="983"/>
      <c r="DN109" s="983"/>
      <c r="DO109" s="983"/>
      <c r="DP109" s="984"/>
      <c r="DQ109" s="985" t="s">
        <v>304</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2865611</v>
      </c>
      <c r="AB110" s="976"/>
      <c r="AC110" s="976"/>
      <c r="AD110" s="976"/>
      <c r="AE110" s="977"/>
      <c r="AF110" s="978">
        <v>2788277</v>
      </c>
      <c r="AG110" s="976"/>
      <c r="AH110" s="976"/>
      <c r="AI110" s="976"/>
      <c r="AJ110" s="977"/>
      <c r="AK110" s="978">
        <v>2907537</v>
      </c>
      <c r="AL110" s="976"/>
      <c r="AM110" s="976"/>
      <c r="AN110" s="976"/>
      <c r="AO110" s="977"/>
      <c r="AP110" s="979">
        <v>11.1</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33582013</v>
      </c>
      <c r="BR110" s="923"/>
      <c r="BS110" s="923"/>
      <c r="BT110" s="923"/>
      <c r="BU110" s="923"/>
      <c r="BV110" s="923">
        <v>34104279</v>
      </c>
      <c r="BW110" s="923"/>
      <c r="BX110" s="923"/>
      <c r="BY110" s="923"/>
      <c r="BZ110" s="923"/>
      <c r="CA110" s="923">
        <v>37740750</v>
      </c>
      <c r="CB110" s="923"/>
      <c r="CC110" s="923"/>
      <c r="CD110" s="923"/>
      <c r="CE110" s="923"/>
      <c r="CF110" s="947">
        <v>144.1</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435</v>
      </c>
      <c r="DM110" s="923"/>
      <c r="DN110" s="923"/>
      <c r="DO110" s="923"/>
      <c r="DP110" s="923"/>
      <c r="DQ110" s="923" t="s">
        <v>436</v>
      </c>
      <c r="DR110" s="923"/>
      <c r="DS110" s="923"/>
      <c r="DT110" s="923"/>
      <c r="DU110" s="923"/>
      <c r="DV110" s="924" t="s">
        <v>437</v>
      </c>
      <c r="DW110" s="924"/>
      <c r="DX110" s="924"/>
      <c r="DY110" s="924"/>
      <c r="DZ110" s="925"/>
    </row>
    <row r="111" spans="1:131" s="246" customFormat="1" ht="26.25" customHeight="1">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440</v>
      </c>
      <c r="AG111" s="1004"/>
      <c r="AH111" s="1004"/>
      <c r="AI111" s="1004"/>
      <c r="AJ111" s="1005"/>
      <c r="AK111" s="1006" t="s">
        <v>441</v>
      </c>
      <c r="AL111" s="1004"/>
      <c r="AM111" s="1004"/>
      <c r="AN111" s="1004"/>
      <c r="AO111" s="1005"/>
      <c r="AP111" s="1007" t="s">
        <v>439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1743884</v>
      </c>
      <c r="BR111" s="895"/>
      <c r="BS111" s="895"/>
      <c r="BT111" s="895"/>
      <c r="BU111" s="895"/>
      <c r="BV111" s="895">
        <v>1727482</v>
      </c>
      <c r="BW111" s="895"/>
      <c r="BX111" s="895"/>
      <c r="BY111" s="895"/>
      <c r="BZ111" s="895"/>
      <c r="CA111" s="895">
        <v>1711754</v>
      </c>
      <c r="CB111" s="895"/>
      <c r="CC111" s="895"/>
      <c r="CD111" s="895"/>
      <c r="CE111" s="895"/>
      <c r="CF111" s="956">
        <v>6.5</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445</v>
      </c>
      <c r="DM111" s="895"/>
      <c r="DN111" s="895"/>
      <c r="DO111" s="895"/>
      <c r="DP111" s="895"/>
      <c r="DQ111" s="895" t="s">
        <v>435</v>
      </c>
      <c r="DR111" s="895"/>
      <c r="DS111" s="895"/>
      <c r="DT111" s="895"/>
      <c r="DU111" s="895"/>
      <c r="DV111" s="872" t="s">
        <v>446</v>
      </c>
      <c r="DW111" s="872"/>
      <c r="DX111" s="872"/>
      <c r="DY111" s="872"/>
      <c r="DZ111" s="873"/>
    </row>
    <row r="112" spans="1:131" s="246" customFormat="1" ht="26.25" customHeight="1">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440</v>
      </c>
      <c r="AG112" s="858"/>
      <c r="AH112" s="858"/>
      <c r="AI112" s="858"/>
      <c r="AJ112" s="859"/>
      <c r="AK112" s="860" t="s">
        <v>449</v>
      </c>
      <c r="AL112" s="858"/>
      <c r="AM112" s="858"/>
      <c r="AN112" s="858"/>
      <c r="AO112" s="859"/>
      <c r="AP112" s="905" t="s">
        <v>450</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11104372</v>
      </c>
      <c r="BR112" s="895"/>
      <c r="BS112" s="895"/>
      <c r="BT112" s="895"/>
      <c r="BU112" s="895"/>
      <c r="BV112" s="895">
        <v>14629777</v>
      </c>
      <c r="BW112" s="895"/>
      <c r="BX112" s="895"/>
      <c r="BY112" s="895"/>
      <c r="BZ112" s="895"/>
      <c r="CA112" s="895">
        <v>11283910</v>
      </c>
      <c r="CB112" s="895"/>
      <c r="CC112" s="895"/>
      <c r="CD112" s="895"/>
      <c r="CE112" s="895"/>
      <c r="CF112" s="956">
        <v>43.1</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120835</v>
      </c>
      <c r="DH112" s="895"/>
      <c r="DI112" s="895"/>
      <c r="DJ112" s="895"/>
      <c r="DK112" s="895"/>
      <c r="DL112" s="895">
        <v>105225</v>
      </c>
      <c r="DM112" s="895"/>
      <c r="DN112" s="895"/>
      <c r="DO112" s="895"/>
      <c r="DP112" s="895"/>
      <c r="DQ112" s="895">
        <v>90289</v>
      </c>
      <c r="DR112" s="895"/>
      <c r="DS112" s="895"/>
      <c r="DT112" s="895"/>
      <c r="DU112" s="895"/>
      <c r="DV112" s="872">
        <v>0.3</v>
      </c>
      <c r="DW112" s="872"/>
      <c r="DX112" s="872"/>
      <c r="DY112" s="872"/>
      <c r="DZ112" s="873"/>
    </row>
    <row r="113" spans="1:130" s="246" customFormat="1" ht="26.25" customHeight="1">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1207341</v>
      </c>
      <c r="AB113" s="1004"/>
      <c r="AC113" s="1004"/>
      <c r="AD113" s="1004"/>
      <c r="AE113" s="1005"/>
      <c r="AF113" s="1006">
        <v>1263281</v>
      </c>
      <c r="AG113" s="1004"/>
      <c r="AH113" s="1004"/>
      <c r="AI113" s="1004"/>
      <c r="AJ113" s="1005"/>
      <c r="AK113" s="1006">
        <v>797325</v>
      </c>
      <c r="AL113" s="1004"/>
      <c r="AM113" s="1004"/>
      <c r="AN113" s="1004"/>
      <c r="AO113" s="1005"/>
      <c r="AP113" s="1007">
        <v>3</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128736</v>
      </c>
      <c r="BR113" s="895"/>
      <c r="BS113" s="895"/>
      <c r="BT113" s="895"/>
      <c r="BU113" s="895"/>
      <c r="BV113" s="895">
        <v>125455</v>
      </c>
      <c r="BW113" s="895"/>
      <c r="BX113" s="895"/>
      <c r="BY113" s="895"/>
      <c r="BZ113" s="895"/>
      <c r="CA113" s="895">
        <v>262333</v>
      </c>
      <c r="CB113" s="895"/>
      <c r="CC113" s="895"/>
      <c r="CD113" s="895"/>
      <c r="CE113" s="895"/>
      <c r="CF113" s="956">
        <v>1</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445</v>
      </c>
      <c r="DM113" s="858"/>
      <c r="DN113" s="858"/>
      <c r="DO113" s="858"/>
      <c r="DP113" s="859"/>
      <c r="DQ113" s="860" t="s">
        <v>456</v>
      </c>
      <c r="DR113" s="858"/>
      <c r="DS113" s="858"/>
      <c r="DT113" s="858"/>
      <c r="DU113" s="859"/>
      <c r="DV113" s="905" t="s">
        <v>439</v>
      </c>
      <c r="DW113" s="906"/>
      <c r="DX113" s="906"/>
      <c r="DY113" s="906"/>
      <c r="DZ113" s="907"/>
    </row>
    <row r="114" spans="1:130" s="246" customFormat="1" ht="26.25" customHeight="1">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458</v>
      </c>
      <c r="AB114" s="858"/>
      <c r="AC114" s="858"/>
      <c r="AD114" s="858"/>
      <c r="AE114" s="859"/>
      <c r="AF114" s="860" t="s">
        <v>459</v>
      </c>
      <c r="AG114" s="858"/>
      <c r="AH114" s="858"/>
      <c r="AI114" s="858"/>
      <c r="AJ114" s="859"/>
      <c r="AK114" s="860" t="s">
        <v>459</v>
      </c>
      <c r="AL114" s="858"/>
      <c r="AM114" s="858"/>
      <c r="AN114" s="858"/>
      <c r="AO114" s="859"/>
      <c r="AP114" s="905" t="s">
        <v>459</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11976103</v>
      </c>
      <c r="BR114" s="895"/>
      <c r="BS114" s="895"/>
      <c r="BT114" s="895"/>
      <c r="BU114" s="895"/>
      <c r="BV114" s="895">
        <v>12031283</v>
      </c>
      <c r="BW114" s="895"/>
      <c r="BX114" s="895"/>
      <c r="BY114" s="895"/>
      <c r="BZ114" s="895"/>
      <c r="CA114" s="895">
        <v>11783585</v>
      </c>
      <c r="CB114" s="895"/>
      <c r="CC114" s="895"/>
      <c r="CD114" s="895"/>
      <c r="CE114" s="895"/>
      <c r="CF114" s="956">
        <v>45</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459</v>
      </c>
      <c r="DM114" s="858"/>
      <c r="DN114" s="858"/>
      <c r="DO114" s="858"/>
      <c r="DP114" s="859"/>
      <c r="DQ114" s="860" t="s">
        <v>434</v>
      </c>
      <c r="DR114" s="858"/>
      <c r="DS114" s="858"/>
      <c r="DT114" s="858"/>
      <c r="DU114" s="859"/>
      <c r="DV114" s="905" t="s">
        <v>436</v>
      </c>
      <c r="DW114" s="906"/>
      <c r="DX114" s="906"/>
      <c r="DY114" s="906"/>
      <c r="DZ114" s="907"/>
    </row>
    <row r="115" spans="1:130" s="246" customFormat="1" ht="26.25" customHeight="1">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439</v>
      </c>
      <c r="AB115" s="1004"/>
      <c r="AC115" s="1004"/>
      <c r="AD115" s="1004"/>
      <c r="AE115" s="1005"/>
      <c r="AF115" s="1006" t="s">
        <v>458</v>
      </c>
      <c r="AG115" s="1004"/>
      <c r="AH115" s="1004"/>
      <c r="AI115" s="1004"/>
      <c r="AJ115" s="1005"/>
      <c r="AK115" s="1006" t="s">
        <v>436</v>
      </c>
      <c r="AL115" s="1004"/>
      <c r="AM115" s="1004"/>
      <c r="AN115" s="1004"/>
      <c r="AO115" s="1005"/>
      <c r="AP115" s="1007" t="s">
        <v>436</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v>753</v>
      </c>
      <c r="BR115" s="895"/>
      <c r="BS115" s="895"/>
      <c r="BT115" s="895"/>
      <c r="BU115" s="895"/>
      <c r="BV115" s="895" t="s">
        <v>439</v>
      </c>
      <c r="BW115" s="895"/>
      <c r="BX115" s="895"/>
      <c r="BY115" s="895"/>
      <c r="BZ115" s="895"/>
      <c r="CA115" s="895" t="s">
        <v>439</v>
      </c>
      <c r="CB115" s="895"/>
      <c r="CC115" s="895"/>
      <c r="CD115" s="895"/>
      <c r="CE115" s="895"/>
      <c r="CF115" s="956" t="s">
        <v>437</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1304572</v>
      </c>
      <c r="DH115" s="858"/>
      <c r="DI115" s="858"/>
      <c r="DJ115" s="858"/>
      <c r="DK115" s="859"/>
      <c r="DL115" s="860">
        <v>1304572</v>
      </c>
      <c r="DM115" s="858"/>
      <c r="DN115" s="858"/>
      <c r="DO115" s="858"/>
      <c r="DP115" s="859"/>
      <c r="DQ115" s="860">
        <v>1304572</v>
      </c>
      <c r="DR115" s="858"/>
      <c r="DS115" s="858"/>
      <c r="DT115" s="858"/>
      <c r="DU115" s="859"/>
      <c r="DV115" s="905">
        <v>5</v>
      </c>
      <c r="DW115" s="906"/>
      <c r="DX115" s="906"/>
      <c r="DY115" s="906"/>
      <c r="DZ115" s="907"/>
    </row>
    <row r="116" spans="1:130" s="246" customFormat="1" ht="26.25" customHeight="1">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437</v>
      </c>
      <c r="AG116" s="858"/>
      <c r="AH116" s="858"/>
      <c r="AI116" s="858"/>
      <c r="AJ116" s="859"/>
      <c r="AK116" s="860" t="s">
        <v>436</v>
      </c>
      <c r="AL116" s="858"/>
      <c r="AM116" s="858"/>
      <c r="AN116" s="858"/>
      <c r="AO116" s="859"/>
      <c r="AP116" s="905" t="s">
        <v>449</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456</v>
      </c>
      <c r="BW116" s="895"/>
      <c r="BX116" s="895"/>
      <c r="BY116" s="895"/>
      <c r="BZ116" s="895"/>
      <c r="CA116" s="895" t="s">
        <v>434</v>
      </c>
      <c r="CB116" s="895"/>
      <c r="CC116" s="895"/>
      <c r="CD116" s="895"/>
      <c r="CE116" s="895"/>
      <c r="CF116" s="956" t="s">
        <v>440</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444</v>
      </c>
      <c r="DH116" s="858"/>
      <c r="DI116" s="858"/>
      <c r="DJ116" s="858"/>
      <c r="DK116" s="859"/>
      <c r="DL116" s="860" t="s">
        <v>459</v>
      </c>
      <c r="DM116" s="858"/>
      <c r="DN116" s="858"/>
      <c r="DO116" s="858"/>
      <c r="DP116" s="859"/>
      <c r="DQ116" s="860" t="s">
        <v>441</v>
      </c>
      <c r="DR116" s="858"/>
      <c r="DS116" s="858"/>
      <c r="DT116" s="858"/>
      <c r="DU116" s="859"/>
      <c r="DV116" s="905" t="s">
        <v>436</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4072952</v>
      </c>
      <c r="AB117" s="990"/>
      <c r="AC117" s="990"/>
      <c r="AD117" s="990"/>
      <c r="AE117" s="991"/>
      <c r="AF117" s="992">
        <v>4051558</v>
      </c>
      <c r="AG117" s="990"/>
      <c r="AH117" s="990"/>
      <c r="AI117" s="990"/>
      <c r="AJ117" s="991"/>
      <c r="AK117" s="992">
        <v>3704862</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459</v>
      </c>
      <c r="BR117" s="895"/>
      <c r="BS117" s="895"/>
      <c r="BT117" s="895"/>
      <c r="BU117" s="895"/>
      <c r="BV117" s="895" t="s">
        <v>470</v>
      </c>
      <c r="BW117" s="895"/>
      <c r="BX117" s="895"/>
      <c r="BY117" s="895"/>
      <c r="BZ117" s="895"/>
      <c r="CA117" s="895" t="s">
        <v>445</v>
      </c>
      <c r="CB117" s="895"/>
      <c r="CC117" s="895"/>
      <c r="CD117" s="895"/>
      <c r="CE117" s="895"/>
      <c r="CF117" s="956" t="s">
        <v>437</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318477</v>
      </c>
      <c r="DH117" s="858"/>
      <c r="DI117" s="858"/>
      <c r="DJ117" s="858"/>
      <c r="DK117" s="859"/>
      <c r="DL117" s="860">
        <v>317685</v>
      </c>
      <c r="DM117" s="858"/>
      <c r="DN117" s="858"/>
      <c r="DO117" s="858"/>
      <c r="DP117" s="859"/>
      <c r="DQ117" s="860">
        <v>316893</v>
      </c>
      <c r="DR117" s="858"/>
      <c r="DS117" s="858"/>
      <c r="DT117" s="858"/>
      <c r="DU117" s="859"/>
      <c r="DV117" s="905">
        <v>1.2</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305</v>
      </c>
      <c r="AG118" s="983"/>
      <c r="AH118" s="983"/>
      <c r="AI118" s="983"/>
      <c r="AJ118" s="984"/>
      <c r="AK118" s="985" t="s">
        <v>304</v>
      </c>
      <c r="AL118" s="983"/>
      <c r="AM118" s="983"/>
      <c r="AN118" s="983"/>
      <c r="AO118" s="984"/>
      <c r="AP118" s="986" t="s">
        <v>428</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439</v>
      </c>
      <c r="BW118" s="926"/>
      <c r="BX118" s="926"/>
      <c r="BY118" s="926"/>
      <c r="BZ118" s="926"/>
      <c r="CA118" s="926" t="s">
        <v>435</v>
      </c>
      <c r="CB118" s="926"/>
      <c r="CC118" s="926"/>
      <c r="CD118" s="926"/>
      <c r="CE118" s="926"/>
      <c r="CF118" s="956" t="s">
        <v>458</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445</v>
      </c>
      <c r="DM118" s="858"/>
      <c r="DN118" s="858"/>
      <c r="DO118" s="858"/>
      <c r="DP118" s="859"/>
      <c r="DQ118" s="860" t="s">
        <v>435</v>
      </c>
      <c r="DR118" s="858"/>
      <c r="DS118" s="858"/>
      <c r="DT118" s="858"/>
      <c r="DU118" s="859"/>
      <c r="DV118" s="905" t="s">
        <v>437</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470</v>
      </c>
      <c r="AG119" s="976"/>
      <c r="AH119" s="976"/>
      <c r="AI119" s="976"/>
      <c r="AJ119" s="977"/>
      <c r="AK119" s="978" t="s">
        <v>437</v>
      </c>
      <c r="AL119" s="976"/>
      <c r="AM119" s="976"/>
      <c r="AN119" s="976"/>
      <c r="AO119" s="977"/>
      <c r="AP119" s="979" t="s">
        <v>437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474</v>
      </c>
      <c r="BP119" s="959"/>
      <c r="BQ119" s="963">
        <v>58535861</v>
      </c>
      <c r="BR119" s="926"/>
      <c r="BS119" s="926"/>
      <c r="BT119" s="926"/>
      <c r="BU119" s="926"/>
      <c r="BV119" s="926">
        <v>62618276</v>
      </c>
      <c r="BW119" s="926"/>
      <c r="BX119" s="926"/>
      <c r="BY119" s="926"/>
      <c r="BZ119" s="926"/>
      <c r="CA119" s="926">
        <v>62782332</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459</v>
      </c>
      <c r="DM119" s="841"/>
      <c r="DN119" s="841"/>
      <c r="DO119" s="841"/>
      <c r="DP119" s="842"/>
      <c r="DQ119" s="843" t="s">
        <v>434</v>
      </c>
      <c r="DR119" s="841"/>
      <c r="DS119" s="841"/>
      <c r="DT119" s="841"/>
      <c r="DU119" s="842"/>
      <c r="DV119" s="929" t="s">
        <v>435</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439</v>
      </c>
      <c r="AG120" s="858"/>
      <c r="AH120" s="858"/>
      <c r="AI120" s="858"/>
      <c r="AJ120" s="859"/>
      <c r="AK120" s="860" t="s">
        <v>444</v>
      </c>
      <c r="AL120" s="858"/>
      <c r="AM120" s="858"/>
      <c r="AN120" s="858"/>
      <c r="AO120" s="859"/>
      <c r="AP120" s="905" t="s">
        <v>441</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17349342</v>
      </c>
      <c r="BR120" s="923"/>
      <c r="BS120" s="923"/>
      <c r="BT120" s="923"/>
      <c r="BU120" s="923"/>
      <c r="BV120" s="923">
        <v>20404858</v>
      </c>
      <c r="BW120" s="923"/>
      <c r="BX120" s="923"/>
      <c r="BY120" s="923"/>
      <c r="BZ120" s="923"/>
      <c r="CA120" s="923">
        <v>21421996</v>
      </c>
      <c r="CB120" s="923"/>
      <c r="CC120" s="923"/>
      <c r="CD120" s="923"/>
      <c r="CE120" s="923"/>
      <c r="CF120" s="947">
        <v>81.8</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10968313</v>
      </c>
      <c r="DH120" s="923"/>
      <c r="DI120" s="923"/>
      <c r="DJ120" s="923"/>
      <c r="DK120" s="923"/>
      <c r="DL120" s="923">
        <v>14525495</v>
      </c>
      <c r="DM120" s="923"/>
      <c r="DN120" s="923"/>
      <c r="DO120" s="923"/>
      <c r="DP120" s="923"/>
      <c r="DQ120" s="923">
        <v>11180213</v>
      </c>
      <c r="DR120" s="923"/>
      <c r="DS120" s="923"/>
      <c r="DT120" s="923"/>
      <c r="DU120" s="923"/>
      <c r="DV120" s="924">
        <v>42.7</v>
      </c>
      <c r="DW120" s="924"/>
      <c r="DX120" s="924"/>
      <c r="DY120" s="924"/>
      <c r="DZ120" s="925"/>
    </row>
    <row r="121" spans="1:130" s="246" customFormat="1" ht="26.25" customHeight="1">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444</v>
      </c>
      <c r="AG121" s="858"/>
      <c r="AH121" s="858"/>
      <c r="AI121" s="858"/>
      <c r="AJ121" s="859"/>
      <c r="AK121" s="860" t="s">
        <v>445</v>
      </c>
      <c r="AL121" s="858"/>
      <c r="AM121" s="858"/>
      <c r="AN121" s="858"/>
      <c r="AO121" s="859"/>
      <c r="AP121" s="905" t="s">
        <v>435</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4460716</v>
      </c>
      <c r="BR121" s="895"/>
      <c r="BS121" s="895"/>
      <c r="BT121" s="895"/>
      <c r="BU121" s="895"/>
      <c r="BV121" s="895">
        <v>4871489</v>
      </c>
      <c r="BW121" s="895"/>
      <c r="BX121" s="895"/>
      <c r="BY121" s="895"/>
      <c r="BZ121" s="895"/>
      <c r="CA121" s="895">
        <v>4720268</v>
      </c>
      <c r="CB121" s="895"/>
      <c r="CC121" s="895"/>
      <c r="CD121" s="895"/>
      <c r="CE121" s="895"/>
      <c r="CF121" s="956">
        <v>18</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136059</v>
      </c>
      <c r="DH121" s="895"/>
      <c r="DI121" s="895"/>
      <c r="DJ121" s="895"/>
      <c r="DK121" s="895"/>
      <c r="DL121" s="895">
        <v>104282</v>
      </c>
      <c r="DM121" s="895"/>
      <c r="DN121" s="895"/>
      <c r="DO121" s="895"/>
      <c r="DP121" s="895"/>
      <c r="DQ121" s="895">
        <v>103697</v>
      </c>
      <c r="DR121" s="895"/>
      <c r="DS121" s="895"/>
      <c r="DT121" s="895"/>
      <c r="DU121" s="895"/>
      <c r="DV121" s="872">
        <v>0.4</v>
      </c>
      <c r="DW121" s="872"/>
      <c r="DX121" s="872"/>
      <c r="DY121" s="872"/>
      <c r="DZ121" s="873"/>
    </row>
    <row r="122" spans="1:130" s="246" customFormat="1" ht="26.25" customHeight="1">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445</v>
      </c>
      <c r="AB122" s="858"/>
      <c r="AC122" s="858"/>
      <c r="AD122" s="858"/>
      <c r="AE122" s="859"/>
      <c r="AF122" s="860" t="s">
        <v>435</v>
      </c>
      <c r="AG122" s="858"/>
      <c r="AH122" s="858"/>
      <c r="AI122" s="858"/>
      <c r="AJ122" s="859"/>
      <c r="AK122" s="860" t="s">
        <v>441</v>
      </c>
      <c r="AL122" s="858"/>
      <c r="AM122" s="858"/>
      <c r="AN122" s="858"/>
      <c r="AO122" s="859"/>
      <c r="AP122" s="905" t="s">
        <v>449</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49865795</v>
      </c>
      <c r="BR122" s="926"/>
      <c r="BS122" s="926"/>
      <c r="BT122" s="926"/>
      <c r="BU122" s="926"/>
      <c r="BV122" s="926">
        <v>50250170</v>
      </c>
      <c r="BW122" s="926"/>
      <c r="BX122" s="926"/>
      <c r="BY122" s="926"/>
      <c r="BZ122" s="926"/>
      <c r="CA122" s="926">
        <v>49509092</v>
      </c>
      <c r="CB122" s="926"/>
      <c r="CC122" s="926"/>
      <c r="CD122" s="926"/>
      <c r="CE122" s="926"/>
      <c r="CF122" s="927">
        <v>189.1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470</v>
      </c>
      <c r="AB123" s="858"/>
      <c r="AC123" s="858"/>
      <c r="AD123" s="858"/>
      <c r="AE123" s="859"/>
      <c r="AF123" s="860" t="s">
        <v>441</v>
      </c>
      <c r="AG123" s="858"/>
      <c r="AH123" s="858"/>
      <c r="AI123" s="858"/>
      <c r="AJ123" s="859"/>
      <c r="AK123" s="860" t="s">
        <v>470</v>
      </c>
      <c r="AL123" s="858"/>
      <c r="AM123" s="858"/>
      <c r="AN123" s="858"/>
      <c r="AO123" s="859"/>
      <c r="AP123" s="905" t="s">
        <v>435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484</v>
      </c>
      <c r="BP123" s="959"/>
      <c r="BQ123" s="913">
        <v>71675853</v>
      </c>
      <c r="BR123" s="914"/>
      <c r="BS123" s="914"/>
      <c r="BT123" s="914"/>
      <c r="BU123" s="914"/>
      <c r="BV123" s="914">
        <v>75526517</v>
      </c>
      <c r="BW123" s="914"/>
      <c r="BX123" s="914"/>
      <c r="BY123" s="914"/>
      <c r="BZ123" s="914"/>
      <c r="CA123" s="914">
        <v>75651356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449</v>
      </c>
      <c r="AB124" s="858"/>
      <c r="AC124" s="858"/>
      <c r="AD124" s="858"/>
      <c r="AE124" s="859"/>
      <c r="AF124" s="860" t="s">
        <v>437</v>
      </c>
      <c r="AG124" s="858"/>
      <c r="AH124" s="858"/>
      <c r="AI124" s="858"/>
      <c r="AJ124" s="859"/>
      <c r="AK124" s="860" t="s">
        <v>445</v>
      </c>
      <c r="AL124" s="858"/>
      <c r="AM124" s="858"/>
      <c r="AN124" s="858"/>
      <c r="AO124" s="859"/>
      <c r="AP124" s="905" t="s">
        <v>445</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445</v>
      </c>
      <c r="BR124" s="912"/>
      <c r="BS124" s="912"/>
      <c r="BT124" s="912"/>
      <c r="BU124" s="912"/>
      <c r="BV124" s="912" t="s">
        <v>470</v>
      </c>
      <c r="BW124" s="912"/>
      <c r="BX124" s="912"/>
      <c r="BY124" s="912"/>
      <c r="BZ124" s="912"/>
      <c r="CA124" s="912" t="s">
        <v>437</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t="s">
        <v>434</v>
      </c>
      <c r="DH124" s="841"/>
      <c r="DI124" s="841"/>
      <c r="DJ124" s="841"/>
      <c r="DK124" s="842"/>
      <c r="DL124" s="843" t="s">
        <v>437</v>
      </c>
      <c r="DM124" s="841"/>
      <c r="DN124" s="841"/>
      <c r="DO124" s="841"/>
      <c r="DP124" s="842"/>
      <c r="DQ124" s="843" t="s">
        <v>441</v>
      </c>
      <c r="DR124" s="841"/>
      <c r="DS124" s="841"/>
      <c r="DT124" s="841"/>
      <c r="DU124" s="842"/>
      <c r="DV124" s="929" t="s">
        <v>439</v>
      </c>
      <c r="DW124" s="930"/>
      <c r="DX124" s="930"/>
      <c r="DY124" s="930"/>
      <c r="DZ124" s="931"/>
    </row>
    <row r="125" spans="1:130" s="246" customFormat="1" ht="26.25" customHeight="1">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440</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459</v>
      </c>
      <c r="DH125" s="923"/>
      <c r="DI125" s="923"/>
      <c r="DJ125" s="923"/>
      <c r="DK125" s="923"/>
      <c r="DL125" s="923" t="s">
        <v>441</v>
      </c>
      <c r="DM125" s="923"/>
      <c r="DN125" s="923"/>
      <c r="DO125" s="923"/>
      <c r="DP125" s="923"/>
      <c r="DQ125" s="923" t="s">
        <v>437</v>
      </c>
      <c r="DR125" s="923"/>
      <c r="DS125" s="923"/>
      <c r="DT125" s="923"/>
      <c r="DU125" s="923"/>
      <c r="DV125" s="924" t="s">
        <v>437</v>
      </c>
      <c r="DW125" s="924"/>
      <c r="DX125" s="924"/>
      <c r="DY125" s="924"/>
      <c r="DZ125" s="925"/>
    </row>
    <row r="126" spans="1:130" s="246" customFormat="1" ht="26.25" customHeight="1" thickBot="1">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456</v>
      </c>
      <c r="AB126" s="858"/>
      <c r="AC126" s="858"/>
      <c r="AD126" s="858"/>
      <c r="AE126" s="859"/>
      <c r="AF126" s="860" t="s">
        <v>439</v>
      </c>
      <c r="AG126" s="858"/>
      <c r="AH126" s="858"/>
      <c r="AI126" s="858"/>
      <c r="AJ126" s="859"/>
      <c r="AK126" s="860" t="s">
        <v>439</v>
      </c>
      <c r="AL126" s="858"/>
      <c r="AM126" s="858"/>
      <c r="AN126" s="858"/>
      <c r="AO126" s="859"/>
      <c r="AP126" s="905" t="s">
        <v>459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437</v>
      </c>
      <c r="DM126" s="895"/>
      <c r="DN126" s="895"/>
      <c r="DO126" s="895"/>
      <c r="DP126" s="895"/>
      <c r="DQ126" s="895" t="s">
        <v>439</v>
      </c>
      <c r="DR126" s="895"/>
      <c r="DS126" s="895"/>
      <c r="DT126" s="895"/>
      <c r="DU126" s="895"/>
      <c r="DV126" s="872" t="s">
        <v>440</v>
      </c>
      <c r="DW126" s="872"/>
      <c r="DX126" s="872"/>
      <c r="DY126" s="872"/>
      <c r="DZ126" s="873"/>
    </row>
    <row r="127" spans="1:130" s="246" customFormat="1" ht="26.25" customHeight="1">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439</v>
      </c>
      <c r="AB127" s="858"/>
      <c r="AC127" s="858"/>
      <c r="AD127" s="858"/>
      <c r="AE127" s="859"/>
      <c r="AF127" s="860" t="s">
        <v>456</v>
      </c>
      <c r="AG127" s="858"/>
      <c r="AH127" s="858"/>
      <c r="AI127" s="858"/>
      <c r="AJ127" s="859"/>
      <c r="AK127" s="860" t="s">
        <v>459</v>
      </c>
      <c r="AL127" s="858"/>
      <c r="AM127" s="858"/>
      <c r="AN127" s="858"/>
      <c r="AO127" s="859"/>
      <c r="AP127" s="905" t="s">
        <v>445</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434</v>
      </c>
      <c r="DM127" s="895"/>
      <c r="DN127" s="895"/>
      <c r="DO127" s="895"/>
      <c r="DP127" s="895"/>
      <c r="DQ127" s="895" t="s">
        <v>434</v>
      </c>
      <c r="DR127" s="895"/>
      <c r="DS127" s="895"/>
      <c r="DT127" s="895"/>
      <c r="DU127" s="895"/>
      <c r="DV127" s="872" t="s">
        <v>458</v>
      </c>
      <c r="DW127" s="872"/>
      <c r="DX127" s="872"/>
      <c r="DY127" s="872"/>
      <c r="DZ127" s="873"/>
    </row>
    <row r="128" spans="1:130" s="246" customFormat="1" ht="26.25" customHeight="1" thickBot="1">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279844</v>
      </c>
      <c r="AB128" s="879"/>
      <c r="AC128" s="879"/>
      <c r="AD128" s="879"/>
      <c r="AE128" s="880"/>
      <c r="AF128" s="881">
        <v>274044</v>
      </c>
      <c r="AG128" s="879"/>
      <c r="AH128" s="879"/>
      <c r="AI128" s="879"/>
      <c r="AJ128" s="880"/>
      <c r="AK128" s="881">
        <v>264314</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439</v>
      </c>
      <c r="BG128" s="865"/>
      <c r="BH128" s="865"/>
      <c r="BI128" s="865"/>
      <c r="BJ128" s="865"/>
      <c r="BK128" s="865"/>
      <c r="BL128" s="888"/>
      <c r="BM128" s="864">
        <v>11.8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v>753</v>
      </c>
      <c r="DH128" s="869"/>
      <c r="DI128" s="869"/>
      <c r="DJ128" s="869"/>
      <c r="DK128" s="869"/>
      <c r="DL128" s="869" t="s">
        <v>459</v>
      </c>
      <c r="DM128" s="869"/>
      <c r="DN128" s="869"/>
      <c r="DO128" s="869"/>
      <c r="DP128" s="869"/>
      <c r="DQ128" s="869" t="s">
        <v>445</v>
      </c>
      <c r="DR128" s="869"/>
      <c r="DS128" s="869"/>
      <c r="DT128" s="869"/>
      <c r="DU128" s="869"/>
      <c r="DV128" s="870" t="s">
        <v>458</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30103692</v>
      </c>
      <c r="AB129" s="858"/>
      <c r="AC129" s="858"/>
      <c r="AD129" s="858"/>
      <c r="AE129" s="859"/>
      <c r="AF129" s="860">
        <v>29926441</v>
      </c>
      <c r="AG129" s="858"/>
      <c r="AH129" s="858"/>
      <c r="AI129" s="858"/>
      <c r="AJ129" s="859"/>
      <c r="AK129" s="860">
        <v>30040269</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439</v>
      </c>
      <c r="BG129" s="848"/>
      <c r="BH129" s="848"/>
      <c r="BI129" s="848"/>
      <c r="BJ129" s="848"/>
      <c r="BK129" s="848"/>
      <c r="BL129" s="849"/>
      <c r="BM129" s="847">
        <v>16.8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3922107</v>
      </c>
      <c r="AB130" s="858"/>
      <c r="AC130" s="858"/>
      <c r="AD130" s="858"/>
      <c r="AE130" s="859"/>
      <c r="AF130" s="860">
        <v>3819692</v>
      </c>
      <c r="AG130" s="858"/>
      <c r="AH130" s="858"/>
      <c r="AI130" s="858"/>
      <c r="AJ130" s="859"/>
      <c r="AK130" s="860">
        <v>3853514</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26181585</v>
      </c>
      <c r="AB131" s="841"/>
      <c r="AC131" s="841"/>
      <c r="AD131" s="841"/>
      <c r="AE131" s="842"/>
      <c r="AF131" s="843">
        <v>26106749</v>
      </c>
      <c r="AG131" s="841"/>
      <c r="AH131" s="841"/>
      <c r="AI131" s="841"/>
      <c r="AJ131" s="842"/>
      <c r="AK131" s="843">
        <v>26186755</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456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-0.492708902</v>
      </c>
      <c r="AB132" s="821"/>
      <c r="AC132" s="821"/>
      <c r="AD132" s="821"/>
      <c r="AE132" s="822"/>
      <c r="AF132" s="823">
        <v>-0.161559075</v>
      </c>
      <c r="AG132" s="821"/>
      <c r="AH132" s="821"/>
      <c r="AI132" s="821"/>
      <c r="AJ132" s="822"/>
      <c r="AK132" s="823">
        <v>-1.57700313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0.8</v>
      </c>
      <c r="AB133" s="800"/>
      <c r="AC133" s="800"/>
      <c r="AD133" s="800"/>
      <c r="AE133" s="801"/>
      <c r="AF133" s="799">
        <v>0</v>
      </c>
      <c r="AG133" s="800"/>
      <c r="AH133" s="800"/>
      <c r="AI133" s="800"/>
      <c r="AJ133" s="801"/>
      <c r="AK133" s="799">
        <v>-0.7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jIJ2i3lJGU19F2GAd7cZkdaPS0ckTz/m3NgVx/6+YmrtY8+io5F2U0gF6mI+0t2CC1v7zlqHrAQAKBE83Lrfw==" saltValue="wSVmxybpOHh8Xq2wvq6j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Bzcm/hpq2O/H09dY9PphTlhk9Yb7k+UCPP6cZAqvmZVzMbSacuFDdxvfUozE26tVU0Y13GHGoDnArgyGhaMTA==" saltValue="zaWdEayA444gWgI5kZXz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I6VJgm6gR5fyjKK9MkUAJHdHjV7mvfMsc/D3Mo9PntADDyPtt0uX732QXAUdUNkhcowTwNzu8BfK715IxupqQ==" saltValue="wdlwvdGvJ385JIFQuLVTl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518</v>
      </c>
      <c r="AL9" s="1230"/>
      <c r="AM9" s="1230"/>
      <c r="AN9" s="1231"/>
      <c r="AO9" s="312">
        <v>8270951</v>
      </c>
      <c r="AP9" s="312">
        <v>57567</v>
      </c>
      <c r="AQ9" s="313">
        <v>63339</v>
      </c>
      <c r="AR9" s="314">
        <v>-9.1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519</v>
      </c>
      <c r="AL10" s="1230"/>
      <c r="AM10" s="1230"/>
      <c r="AN10" s="1231"/>
      <c r="AO10" s="315">
        <v>528485</v>
      </c>
      <c r="AP10" s="315">
        <v>3678</v>
      </c>
      <c r="AQ10" s="316">
        <v>4956</v>
      </c>
      <c r="AR10" s="317">
        <v>-25.8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520</v>
      </c>
      <c r="AL11" s="1230"/>
      <c r="AM11" s="1230"/>
      <c r="AN11" s="1231"/>
      <c r="AO11" s="315">
        <v>80054</v>
      </c>
      <c r="AP11" s="315">
        <v>557</v>
      </c>
      <c r="AQ11" s="316">
        <v>5936</v>
      </c>
      <c r="AR11" s="317">
        <v>-90.6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521</v>
      </c>
      <c r="AL12" s="1230"/>
      <c r="AM12" s="1230"/>
      <c r="AN12" s="1231"/>
      <c r="AO12" s="315">
        <v>62713</v>
      </c>
      <c r="AP12" s="315">
        <v>436</v>
      </c>
      <c r="AQ12" s="316">
        <v>914</v>
      </c>
      <c r="AR12" s="317">
        <v>-52.3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522</v>
      </c>
      <c r="AL13" s="1230"/>
      <c r="AM13" s="1230"/>
      <c r="AN13" s="1231"/>
      <c r="AO13" s="315" t="s">
        <v>523</v>
      </c>
      <c r="AP13" s="315" t="s">
        <v>523</v>
      </c>
      <c r="AQ13" s="316" t="s">
        <v>523</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524</v>
      </c>
      <c r="AL14" s="1230"/>
      <c r="AM14" s="1230"/>
      <c r="AN14" s="1231"/>
      <c r="AO14" s="315" t="s">
        <v>523</v>
      </c>
      <c r="AP14" s="315" t="s">
        <v>523</v>
      </c>
      <c r="AQ14" s="316">
        <v>2492</v>
      </c>
      <c r="AR14" s="317" t="s">
        <v>523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525</v>
      </c>
      <c r="AL15" s="1230"/>
      <c r="AM15" s="1230"/>
      <c r="AN15" s="1231"/>
      <c r="AO15" s="315">
        <v>135433</v>
      </c>
      <c r="AP15" s="315">
        <v>943</v>
      </c>
      <c r="AQ15" s="316">
        <v>2050</v>
      </c>
      <c r="AR15" s="317">
        <v>-54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526</v>
      </c>
      <c r="AL16" s="1233"/>
      <c r="AM16" s="1233"/>
      <c r="AN16" s="1234"/>
      <c r="AO16" s="315">
        <v>-610722</v>
      </c>
      <c r="AP16" s="315">
        <v>-4251</v>
      </c>
      <c r="AQ16" s="316">
        <v>-5679</v>
      </c>
      <c r="AR16" s="317">
        <v>-25.1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185</v>
      </c>
      <c r="AL17" s="1233"/>
      <c r="AM17" s="1233"/>
      <c r="AN17" s="1234"/>
      <c r="AO17" s="315">
        <v>8466914</v>
      </c>
      <c r="AP17" s="315">
        <v>58931</v>
      </c>
      <c r="AQ17" s="316">
        <v>74007</v>
      </c>
      <c r="AR17" s="317">
        <v>-20.399999999999999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531</v>
      </c>
      <c r="AL21" s="1227"/>
      <c r="AM21" s="1227"/>
      <c r="AN21" s="1228"/>
      <c r="AO21" s="327">
        <v>6.8</v>
      </c>
      <c r="AP21" s="328">
        <v>7.16</v>
      </c>
      <c r="AQ21" s="329">
        <v>-0.36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532</v>
      </c>
      <c r="AL22" s="1227"/>
      <c r="AM22" s="1227"/>
      <c r="AN22" s="1228"/>
      <c r="AO22" s="332">
        <v>98.9</v>
      </c>
      <c r="AP22" s="333">
        <v>98.2</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536</v>
      </c>
      <c r="AL32" s="1218"/>
      <c r="AM32" s="1218"/>
      <c r="AN32" s="1219"/>
      <c r="AO32" s="342">
        <v>2907537</v>
      </c>
      <c r="AP32" s="342">
        <v>20237</v>
      </c>
      <c r="AQ32" s="343">
        <v>45288</v>
      </c>
      <c r="AR32" s="344">
        <v>-55.3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537</v>
      </c>
      <c r="AL33" s="1218"/>
      <c r="AM33" s="1218"/>
      <c r="AN33" s="1219"/>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538</v>
      </c>
      <c r="AL34" s="1218"/>
      <c r="AM34" s="1218"/>
      <c r="AN34" s="1219"/>
      <c r="AO34" s="342" t="s">
        <v>523</v>
      </c>
      <c r="AP34" s="342" t="s">
        <v>523</v>
      </c>
      <c r="AQ34" s="343">
        <v>17</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539</v>
      </c>
      <c r="AL35" s="1218"/>
      <c r="AM35" s="1218"/>
      <c r="AN35" s="1219"/>
      <c r="AO35" s="342">
        <v>797325</v>
      </c>
      <c r="AP35" s="342">
        <v>5550</v>
      </c>
      <c r="AQ35" s="343">
        <v>12800</v>
      </c>
      <c r="AR35" s="344">
        <v>-56.6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540</v>
      </c>
      <c r="AL36" s="1218"/>
      <c r="AM36" s="1218"/>
      <c r="AN36" s="1219"/>
      <c r="AO36" s="342" t="s">
        <v>523</v>
      </c>
      <c r="AP36" s="342" t="s">
        <v>523</v>
      </c>
      <c r="AQ36" s="343">
        <v>1217</v>
      </c>
      <c r="AR36" s="344" t="s">
        <v>523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541</v>
      </c>
      <c r="AL37" s="1218"/>
      <c r="AM37" s="1218"/>
      <c r="AN37" s="1219"/>
      <c r="AO37" s="342" t="s">
        <v>523</v>
      </c>
      <c r="AP37" s="342" t="s">
        <v>523</v>
      </c>
      <c r="AQ37" s="343">
        <v>783</v>
      </c>
      <c r="AR37" s="344" t="s">
        <v>523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542</v>
      </c>
      <c r="AL38" s="1221"/>
      <c r="AM38" s="1221"/>
      <c r="AN38" s="1222"/>
      <c r="AO38" s="345" t="s">
        <v>523</v>
      </c>
      <c r="AP38" s="345" t="s">
        <v>523</v>
      </c>
      <c r="AQ38" s="346">
        <v>2</v>
      </c>
      <c r="AR38" s="334" t="s">
        <v>523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543</v>
      </c>
      <c r="AL39" s="1221"/>
      <c r="AM39" s="1221"/>
      <c r="AN39" s="1222"/>
      <c r="AO39" s="342">
        <v>-264314</v>
      </c>
      <c r="AP39" s="342">
        <v>-1840</v>
      </c>
      <c r="AQ39" s="343">
        <v>-4392</v>
      </c>
      <c r="AR39" s="344">
        <v>-58.1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544</v>
      </c>
      <c r="AL40" s="1218"/>
      <c r="AM40" s="1218"/>
      <c r="AN40" s="1219"/>
      <c r="AO40" s="342">
        <v>-3853514</v>
      </c>
      <c r="AP40" s="342">
        <v>-26821</v>
      </c>
      <c r="AQ40" s="343">
        <v>-39728</v>
      </c>
      <c r="AR40" s="344">
        <v>-32.5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299</v>
      </c>
      <c r="AL41" s="1224"/>
      <c r="AM41" s="1224"/>
      <c r="AN41" s="1225"/>
      <c r="AO41" s="342">
        <v>-412966</v>
      </c>
      <c r="AP41" s="342">
        <v>-2874</v>
      </c>
      <c r="AQ41" s="343">
        <v>15988</v>
      </c>
      <c r="AR41" s="344">
        <v>-118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513</v>
      </c>
      <c r="AN49" s="1212" t="s">
        <v>548</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5963600</v>
      </c>
      <c r="AN51" s="364">
        <v>40932</v>
      </c>
      <c r="AO51" s="365">
        <v>15.2</v>
      </c>
      <c r="AP51" s="366">
        <v>53605</v>
      </c>
      <c r="AQ51" s="367">
        <v>5.4</v>
      </c>
      <c r="AR51" s="368">
        <v>9.8000000000000007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3220990</v>
      </c>
      <c r="AN52" s="372">
        <v>22108</v>
      </c>
      <c r="AO52" s="373">
        <v>-17.899999999999999</v>
      </c>
      <c r="AP52" s="374">
        <v>28343</v>
      </c>
      <c r="AQ52" s="375">
        <v>11.7</v>
      </c>
      <c r="AR52" s="376">
        <v>-29.6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5305822</v>
      </c>
      <c r="AN53" s="364">
        <v>36579</v>
      </c>
      <c r="AO53" s="365">
        <v>-10.6</v>
      </c>
      <c r="AP53" s="366">
        <v>58051</v>
      </c>
      <c r="AQ53" s="367">
        <v>8.3000000000000007</v>
      </c>
      <c r="AR53" s="368">
        <v>-18.899999999999999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3325578</v>
      </c>
      <c r="AN54" s="372">
        <v>22927</v>
      </c>
      <c r="AO54" s="373">
        <v>3.7</v>
      </c>
      <c r="AP54" s="374">
        <v>32143</v>
      </c>
      <c r="AQ54" s="375">
        <v>13.4</v>
      </c>
      <c r="AR54" s="376">
        <v>-9.6999999999999993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5282047</v>
      </c>
      <c r="AN55" s="364">
        <v>36504</v>
      </c>
      <c r="AO55" s="365">
        <v>-0.2</v>
      </c>
      <c r="AP55" s="366">
        <v>65942</v>
      </c>
      <c r="AQ55" s="367">
        <v>13.6</v>
      </c>
      <c r="AR55" s="368">
        <v>-13.8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2815580</v>
      </c>
      <c r="AN56" s="372">
        <v>19459</v>
      </c>
      <c r="AO56" s="373">
        <v>-15.1</v>
      </c>
      <c r="AP56" s="374">
        <v>32778</v>
      </c>
      <c r="AQ56" s="375">
        <v>2</v>
      </c>
      <c r="AR56" s="376">
        <v>-17.100000000000001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5556993</v>
      </c>
      <c r="AN57" s="364">
        <v>38490</v>
      </c>
      <c r="AO57" s="365">
        <v>5.4</v>
      </c>
      <c r="AP57" s="366">
        <v>68655</v>
      </c>
      <c r="AQ57" s="367">
        <v>4.0999999999999996</v>
      </c>
      <c r="AR57" s="368">
        <v>1.3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3260300</v>
      </c>
      <c r="AN58" s="372">
        <v>22582</v>
      </c>
      <c r="AO58" s="373">
        <v>16</v>
      </c>
      <c r="AP58" s="374">
        <v>32316</v>
      </c>
      <c r="AQ58" s="375">
        <v>-1.4</v>
      </c>
      <c r="AR58" s="376">
        <v>17.399999999999999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7156450</v>
      </c>
      <c r="AN59" s="364">
        <v>49810</v>
      </c>
      <c r="AO59" s="365">
        <v>29.4</v>
      </c>
      <c r="AP59" s="366">
        <v>66863</v>
      </c>
      <c r="AQ59" s="367">
        <v>-2.6</v>
      </c>
      <c r="AR59" s="368">
        <v>32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4248772</v>
      </c>
      <c r="AN60" s="372">
        <v>29572</v>
      </c>
      <c r="AO60" s="373">
        <v>31</v>
      </c>
      <c r="AP60" s="374">
        <v>32770</v>
      </c>
      <c r="AQ60" s="375">
        <v>1.4</v>
      </c>
      <c r="AR60" s="376">
        <v>29.6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5852982</v>
      </c>
      <c r="AN61" s="379">
        <v>40463</v>
      </c>
      <c r="AO61" s="380">
        <v>7.8</v>
      </c>
      <c r="AP61" s="381">
        <v>62623</v>
      </c>
      <c r="AQ61" s="382">
        <v>5.8</v>
      </c>
      <c r="AR61" s="368">
        <v>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3374244</v>
      </c>
      <c r="AN62" s="372">
        <v>23330</v>
      </c>
      <c r="AO62" s="373">
        <v>3.5</v>
      </c>
      <c r="AP62" s="374">
        <v>31670</v>
      </c>
      <c r="AQ62" s="375">
        <v>5.4</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f+qvymqgvwT8s8WnwHV5hTL+418c/8rsctfVQQhLfQGWwC9knGCjfT/P+sDzfhCuAhhG4KNDdsPJDtGmnNGKQ==" saltValue="rYVQFnup9+yQb/VSOHG+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UN7uPnpI0o4wbEseQPeotC8vBLwP9a+rEz5nG4Ym84wOGzDOOkXw5zt+6DsCeu7qiWCLmjmn++G7BfSjEH+Aw==" saltValue="lLSS1OYVhYONjG0A6esc/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hSq5wD4qsVo+QwURALmqxSVOgeFCfJzIK4U2BRf1ISH+UbgeSn5kI7VjXcUQC8vAsDp5kYTnp/OuNtAp6kdGA==" saltValue="RtiVkPWm4uXHHkmd4dlN4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5" t="s">
        <v>3</v>
      </c>
      <c r="D47" s="1235"/>
      <c r="E47" s="1236"/>
      <c r="F47" s="11">
        <v>23.02</v>
      </c>
      <c r="G47" s="12">
        <v>27.83</v>
      </c>
      <c r="H47" s="12">
        <v>32.43</v>
      </c>
      <c r="I47" s="12">
        <v>39.44</v>
      </c>
      <c r="J47" s="13">
        <v>40.840000000000003</v>
      </c>
    </row>
    <row r="48" spans="2:10" ht="57.75" customHeight="1">
      <c r="B48" s="14"/>
      <c r="C48" s="1237" t="s">
        <v>4</v>
      </c>
      <c r="D48" s="1237"/>
      <c r="E48" s="1238"/>
      <c r="F48" s="15">
        <v>10.18</v>
      </c>
      <c r="G48" s="16">
        <v>12.84</v>
      </c>
      <c r="H48" s="16">
        <v>12.19</v>
      </c>
      <c r="I48" s="16">
        <v>7.48</v>
      </c>
      <c r="J48" s="17">
        <v>7.43</v>
      </c>
    </row>
    <row r="49" spans="2:10" ht="57.75" customHeight="1" thickBot="1">
      <c r="B49" s="18"/>
      <c r="C49" s="1239" t="s">
        <v>5</v>
      </c>
      <c r="D49" s="1239"/>
      <c r="E49" s="1240"/>
      <c r="F49" s="19" t="s">
        <v>569</v>
      </c>
      <c r="G49" s="20">
        <v>7.71</v>
      </c>
      <c r="H49" s="20">
        <v>3.71</v>
      </c>
      <c r="I49" s="20">
        <v>2.04</v>
      </c>
      <c r="J49" s="21">
        <v>1.53</v>
      </c>
    </row>
    <row r="50" spans="2:10" ht="13.5" customHeight="1"/>
    <row r="51" spans="2:10" ht="13.5" hidden="1" customHeight="1"/>
    <row r="52" spans="2:10" ht="13.5" hidden="1" customHeight="1"/>
    <row r="53" spans="2:10" ht="13.5" hidden="1" customHeight="1"/>
  </sheetData>
  <sheetProtection algorithmName="SHA-512" hashValue="cuGpRzI2oJxYVC3EoAt58ZKwDDbPgcLtRWnZZoOD+VTgoeKMqsG7pjhx2kHzeG2f+wv9TpkRykHhXag9r6ImWA==" saltValue="8NYSUVDqTW1zUegqWKBo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2020-09-18T11:47:34Z</cp:lastPrinted>
  <dcterms:created xsi:type="dcterms:W3CDTF">2020-02-10T03:02:45Z</dcterms:created>
  <dcterms:modified xsi:type="dcterms:W3CDTF">2020-09-18T11:47:39Z</dcterms:modified>
  <cp:category/>
</cp:coreProperties>
</file>