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V:\市町村課\06 財政担当\◎業務別フォルダ\05 決算統計\30年度決算統計\04決算概要公表資料\05財政状況資料集\03団体回答\03 9月公表\02 団体回答\"/>
    </mc:Choice>
  </mc:AlternateContent>
  <xr:revisionPtr revIDLastSave="0" documentId="13_ncr:1_{6BA8E420-A571-4279-A1AE-E1E7503C4A05}"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BE35" i="10"/>
  <c r="BE34" i="10"/>
  <c r="C34" i="10"/>
  <c r="C35" i="10" s="1"/>
  <c r="C36" i="10" l="1"/>
  <c r="U34" i="10"/>
  <c r="U35"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CO34" i="10" l="1"/>
  <c r="CO35" i="10" s="1"/>
  <c r="CO36" i="10" s="1"/>
  <c r="CO37" i="10" s="1"/>
</calcChain>
</file>

<file path=xl/sharedStrings.xml><?xml version="1.0" encoding="utf-8"?>
<sst xmlns="http://schemas.openxmlformats.org/spreadsheetml/2006/main" count="1136" uniqueCount="625">
  <si>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</si>
  <si>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</si>
  <si>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</si>
  <si>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</si>
  <si>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</si>
  <si>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</si>
  <si>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</si>
  <si>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</si>
  <si>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</si>
  <si>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</si>
  <si>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</si>
  <si>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</si>
  <si>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</si>
  <si>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</si>
  <si>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</si>
  <si>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</si>
  <si>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</si>
  <si>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</si>
  <si>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</si>
  <si>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</si>
  <si>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</si>
  <si>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</si>
  <si>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</si>
  <si>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</si>
  <si>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</si>
  <si>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</si>
  <si>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</si>
  <si>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</si>
  <si>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</si>
  <si>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</si>
  <si>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</si>
  <si>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</si>
  <si>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</si>
  <si>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</si>
  <si>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</si>
  <si>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</si>
  <si>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</si>
  <si>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</si>
  <si>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</si>
  <si>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</si>
  <si>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</si>
  <si>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</si>
  <si>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</si>
  <si>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</si>
  <si>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</si>
  <si>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</si>
  <si>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</si>
  <si>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</si>
  <si>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</si>
  <si>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</si>
  <si>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</si>
  <si>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</si>
  <si>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</si>
  <si>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</si>
  <si>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</si>
  <si>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</si>
  <si>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</si>
  <si>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</si>
  <si>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</si>
  <si>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</si>
  <si>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</si>
  <si>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</si>
  <si>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</si>
  <si>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</si>
  <si>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</si>
  <si>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</si>
  <si>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</si>
  <si>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</si>
  <si>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</si>
  <si>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</si>
  <si>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</si>
  <si>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</si>
  <si>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</si>
  <si>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</si>
  <si>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</si>
  <si>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</si>
  <si>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</si>
  <si>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</si>
  <si>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</si>
  <si>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</si>
  <si>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</si>
  <si>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</si>
  <si>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</si>
  <si>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</si>
  <si>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</si>
  <si>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</si>
  <si>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</si>
  <si>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</si>
  <si>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</si>
  <si>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</si>
  <si>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</si>
  <si>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</si>
  <si>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</si>
  <si>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</si>
  <si>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</si>
  <si>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</si>
  <si>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</si>
  <si>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深谷市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</si>
  <si>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</si>
  <si>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</si>
  <si>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</si>
  <si>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</si>
  <si>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</si>
  <si>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</si>
  <si>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</si>
  <si>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</si>
  <si>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</si>
  <si>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</si>
  <si>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</si>
  <si>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</si>
  <si>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</si>
  <si>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</si>
  <si>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</si>
  <si>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</si>
  <si>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</si>
  <si>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</si>
  <si>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</si>
  <si>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</si>
  <si>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</si>
  <si>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</si>
  <si>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</si>
  <si>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</si>
  <si>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</si>
  <si>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</si>
  <si>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</si>
  <si>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</si>
  <si>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</si>
  <si>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</si>
  <si>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</si>
  <si>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</si>
  <si>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</si>
  <si>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</si>
  <si>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</si>
  <si>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</si>
  <si>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</si>
  <si>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</si>
  <si>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</si>
  <si>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</si>
  <si>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</si>
  <si>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</si>
  <si>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</si>
  <si>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</si>
  <si>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</si>
  <si>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</si>
  <si>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</si>
  <si>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</si>
  <si>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</si>
  <si>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</si>
  <si>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</si>
  <si>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</si>
  <si>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</si>
  <si>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</si>
  <si>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</si>
  <si>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</si>
  <si>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</si>
  <si>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</si>
  <si>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</si>
  <si>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</si>
  <si>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</si>
  <si>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</si>
  <si>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</si>
  <si>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</si>
  <si>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</si>
  <si>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</si>
  <si>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</si>
  <si>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</si>
  <si>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</si>
  <si>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</si>
  <si>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</si>
  <si>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</si>
  <si>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</si>
  <si>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</si>
  <si>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</si>
  <si>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</si>
  <si>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</si>
  <si>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</si>
  <si>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</si>
  <si>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</si>
  <si>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</si>
  <si>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</si>
  <si>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</si>
  <si>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</si>
  <si>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</si>
  <si>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</si>
  <si>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</si>
  <si>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</si>
  <si>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</si>
  <si>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</si>
  <si>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</si>
  <si>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</si>
  <si>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</si>
  <si>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</si>
  <si>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</si>
  <si>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</si>
  <si>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</si>
  <si>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</si>
  <si>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</si>
  <si>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</si>
  <si>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</si>
  <si>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</si>
  <si>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</si>
  <si>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</si>
  <si>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</si>
  <si>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</si>
  <si>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</si>
  <si>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</si>
  <si>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</si>
  <si>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</si>
  <si>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</si>
  <si>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</si>
  <si>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</si>
  <si>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</si>
  <si>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</si>
  <si>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</si>
  <si>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埼玉県深谷市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</si>
  <si>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</si>
  <si>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</si>
  <si>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</si>
  <si>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</si>
  <si>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</si>
  <si>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</si>
  <si>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</si>
  <si>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</si>
  <si>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</si>
  <si>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</si>
  <si>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</si>
  <si>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</si>
  <si>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</si>
  <si>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</si>
  <si>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</si>
  <si>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</si>
  <si>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</si>
  <si>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</si>
  <si>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</si>
  <si>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</si>
  <si>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</si>
  <si>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</si>
  <si>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</si>
  <si>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</si>
  <si>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</si>
  <si>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</si>
  <si>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</si>
  <si>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</si>
  <si>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</si>
  <si>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</si>
  <si>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</si>
  <si>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</si>
  <si>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</si>
  <si>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</si>
  <si>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</si>
  <si>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</si>
  <si>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</si>
  <si>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</si>
  <si>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</si>
  <si>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</si>
  <si>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</si>
  <si>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</si>
  <si>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</si>
  <si>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</si>
  <si>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</si>
  <si>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</si>
  <si>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</si>
  <si>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</si>
  <si>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</si>
  <si>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</si>
  <si>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</si>
  <si>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</si>
  <si>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</si>
  <si>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</si>
  <si>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</si>
  <si>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</si>
  <si>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</si>
  <si>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</si>
  <si>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</si>
  <si>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</si>
  <si>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</si>
  <si>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</si>
  <si>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</si>
  <si>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</si>
  <si>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</si>
  <si>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</si>
  <si>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</si>
  <si>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</si>
  <si>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</si>
  <si>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</si>
  <si>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</si>
  <si>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</si>
  <si>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</si>
  <si>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</si>
  <si>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</si>
  <si>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</si>
  <si>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</si>
  <si>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</si>
  <si>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</si>
  <si>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</si>
  <si>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</si>
  <si>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</si>
  <si>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</si>
  <si>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</si>
  <si>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</si>
  <si>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</si>
  <si>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</si>
  <si>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</si>
  <si>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</si>
  <si>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</si>
  <si>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</si>
  <si>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</si>
  <si>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</si>
  <si>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</si>
  <si>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</si>
  <si>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</si>
  <si>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</si>
  <si>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</si>
  <si>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</si>
  <si>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</si>
  <si>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</si>
  <si>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</si>
  <si>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</si>
  <si>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</si>
  <si>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</si>
  <si>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</si>
  <si>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</si>
  <si>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</si>
  <si>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</si>
  <si>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</si>
  <si>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</si>
  <si>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</si>
  <si>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</si>
  <si>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</si>
  <si>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</si>
  <si>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</si>
  <si>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</si>
  <si>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</si>
  <si>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</si>
  <si>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</si>
  <si>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</si>
  <si>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</si>
  <si>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</si>
  <si>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</si>
  <si>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</si>
  <si>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</si>
  <si>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</si>
  <si>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</si>
  <si>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</si>
  <si>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</si>
  <si>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</si>
  <si>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</si>
  <si>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</si>
  <si>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</si>
  <si>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</si>
  <si>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</si>
  <si>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</si>
  <si>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</si>
  <si>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</si>
  <si>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</si>
  <si>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</si>
  <si>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</si>
  <si>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</si>
  <si>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</si>
  <si>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</si>
  <si>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</si>
  <si>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</si>
  <si>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</si>
  <si>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</si>
  <si>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埼玉県深谷市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</si>
  <si>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</si>
  <si>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</si>
  <si>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</si>
  <si>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</si>
  <si>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</si>
  <si>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</si>
  <si>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</si>
  <si>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</si>
  <si>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</si>
  <si>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</si>
  <si>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</si>
  <si>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</si>
  <si>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</si>
  <si>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</si>
  <si>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</si>
  <si>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</si>
  <si>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</si>
  <si>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</si>
  <si>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</si>
  <si>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</si>
  <si>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国済寺土地区画整理事業特別会計</t>
    <phoneticPr fontId="5"/>
  </si>
  <si>
    <t>岡中央土地区画整理事業特別会計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</si>
  <si>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</si>
  <si>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</si>
  <si>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</si>
  <si>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</si>
  <si>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</si>
  <si>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</si>
  <si>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</si>
  <si>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</si>
  <si>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</si>
  <si>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</si>
  <si>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</si>
  <si>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</si>
  <si>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</si>
  <si>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</si>
  <si>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</si>
  <si>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</si>
  <si>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</si>
  <si>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</si>
  <si>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</si>
  <si>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</si>
  <si>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</si>
  <si>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</si>
  <si>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</si>
  <si>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</si>
  <si>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</si>
  <si>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</si>
  <si>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</si>
  <si>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</si>
  <si>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</si>
  <si>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</si>
  <si>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</si>
  <si>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</si>
  <si>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</si>
  <si>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</si>
  <si>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</si>
  <si>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</si>
  <si>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</si>
  <si>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</si>
  <si>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</si>
  <si>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</si>
  <si>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</si>
  <si>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</si>
  <si>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</si>
  <si>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</si>
  <si>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</si>
  <si>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</si>
  <si>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</si>
  <si>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</si>
  <si>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</si>
  <si>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</si>
  <si>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</si>
  <si>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</si>
  <si>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</si>
  <si>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</si>
  <si>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</si>
  <si>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</si>
  <si>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</si>
  <si>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</si>
  <si>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</si>
  <si>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</si>
  <si>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</si>
  <si>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</si>
  <si>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</si>
  <si>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</si>
  <si>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</si>
  <si>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</si>
  <si>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</si>
  <si>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</si>
  <si>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</si>
  <si>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</si>
  <si>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</si>
  <si>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t>
    <phoneticPr fontId="5"/>
  </si>
  <si>
    <t>-</t>
    <phoneticPr fontId="5"/>
  </si>
  <si>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</si>
  <si>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</si>
  <si>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</si>
  <si>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</si>
  <si>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</si>
  <si>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</si>
  <si>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</si>
  <si>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</si>
  <si>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</si>
  <si>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</si>
  <si>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</si>
  <si>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</si>
  <si>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</si>
  <si>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</si>
  <si>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</si>
  <si>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</si>
  <si>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</si>
  <si>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</si>
  <si>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</si>
  <si>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</si>
  <si>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</si>
  <si>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</si>
  <si>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</si>
  <si>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</si>
  <si>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</si>
  <si>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</si>
  <si>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</si>
  <si>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</si>
  <si>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</si>
  <si>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</si>
  <si>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</si>
  <si>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</si>
  <si>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</si>
  <si>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</si>
  <si>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</si>
  <si>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</si>
  <si>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</si>
  <si>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</si>
  <si>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</si>
  <si>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</si>
  <si>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</si>
  <si>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</si>
  <si>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</si>
  <si>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</si>
  <si>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</si>
  <si>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</si>
  <si>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</si>
  <si>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</si>
  <si>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</si>
  <si>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</si>
  <si>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</si>
  <si>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</si>
  <si>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</si>
  <si>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</si>
  <si>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</si>
  <si>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</si>
  <si>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</si>
  <si>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</si>
  <si>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</si>
  <si>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</si>
  <si>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</si>
  <si>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</si>
  <si>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</si>
  <si>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</si>
  <si>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</si>
  <si>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</si>
  <si>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</si>
  <si>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</si>
  <si>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</si>
  <si>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</si>
  <si>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</si>
  <si>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</si>
  <si>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</si>
  <si>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</si>
  <si>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</si>
  <si>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</si>
  <si>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</si>
  <si>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</si>
  <si>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</si>
  <si>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</si>
  <si>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</si>
  <si>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</si>
  <si>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</si>
  <si>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</si>
  <si>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</si>
  <si>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</si>
  <si>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</si>
  <si>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</si>
  <si>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</si>
  <si>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</si>
  <si>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</si>
  <si>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</si>
  <si>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</si>
  <si>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</si>
  <si>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</si>
  <si>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</si>
  <si>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</si>
  <si>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</si>
  <si>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</si>
  <si>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</si>
  <si>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</si>
  <si>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</si>
  <si>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</si>
  <si>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</si>
  <si>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</si>
  <si>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</si>
  <si>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</si>
  <si>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</si>
  <si>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</si>
  <si>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4.07</t>
  </si>
  <si>
    <t>一般会計</t>
  </si>
  <si>
    <t>水道事業会計</t>
  </si>
  <si>
    <t>下水道事業会計</t>
  </si>
  <si>
    <t>国民健康保険特別会計</t>
  </si>
  <si>
    <t>後期高齢者医療特別会計</t>
  </si>
  <si>
    <t>岡中央土地区画整理事業特別会計</t>
  </si>
  <si>
    <t>国済寺土地区画整理事業特別会計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</si>
  <si>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</si>
  <si>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</si>
  <si>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</si>
  <si>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</si>
  <si>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</si>
  <si>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</si>
  <si>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</si>
  <si>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</si>
  <si>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12"/>
  </si>
  <si>
    <t>埼玉県市町村総合事務組合</t>
    <rPh sb="0" eb="3">
      <t>サイタマケン</t>
    </rPh>
    <rPh sb="3" eb="6">
      <t>シチョウソン</t>
    </rPh>
    <rPh sb="6" eb="8">
      <t>ソウゴウ</t>
    </rPh>
    <rPh sb="8" eb="10">
      <t>ジム</t>
    </rPh>
    <rPh sb="10" eb="12">
      <t>クミアイ</t>
    </rPh>
    <phoneticPr fontId="12"/>
  </si>
  <si>
    <t>彩の国さいたま人づくり広域連合</t>
    <rPh sb="0" eb="1">
      <t>サイ</t>
    </rPh>
    <rPh sb="2" eb="3">
      <t>クニ</t>
    </rPh>
    <rPh sb="7" eb="8">
      <t>ヒト</t>
    </rPh>
    <rPh sb="11" eb="15">
      <t>コウイキレンゴウ</t>
    </rPh>
    <phoneticPr fontId="12"/>
  </si>
  <si>
    <t>埼玉県都市競艇組合</t>
    <rPh sb="0" eb="3">
      <t>サイタマケン</t>
    </rPh>
    <rPh sb="3" eb="5">
      <t>トシ</t>
    </rPh>
    <rPh sb="5" eb="7">
      <t>キョウテイ</t>
    </rPh>
    <rPh sb="7" eb="9">
      <t>クミアイ</t>
    </rPh>
    <phoneticPr fontId="2"/>
  </si>
  <si>
    <t>大里広域市町村圏組合</t>
  </si>
  <si>
    <t>一般会計</t>
    <rPh sb="0" eb="2">
      <t>イッパン</t>
    </rPh>
    <rPh sb="2" eb="4">
      <t>カイケイ</t>
    </rPh>
    <phoneticPr fontId="2"/>
  </si>
  <si>
    <t>特別会計</t>
    <phoneticPr fontId="2"/>
  </si>
  <si>
    <t>交通災害特別会計</t>
    <rPh sb="0" eb="2">
      <t>コウツウ</t>
    </rPh>
    <rPh sb="2" eb="4">
      <t>サイガイ</t>
    </rPh>
    <rPh sb="4" eb="6">
      <t>トクベツ</t>
    </rPh>
    <rPh sb="6" eb="8">
      <t>カイケイ</t>
    </rPh>
    <phoneticPr fontId="12"/>
  </si>
  <si>
    <t>介護保険特別会計</t>
    <rPh sb="0" eb="2">
      <t>カイゴ</t>
    </rPh>
    <rPh sb="2" eb="4">
      <t>ホケン</t>
    </rPh>
    <rPh sb="4" eb="6">
      <t>トクベツ</t>
    </rPh>
    <rPh sb="6" eb="8">
      <t>カイケイ</t>
    </rPh>
    <phoneticPr fontId="2"/>
  </si>
  <si>
    <t>-</t>
    <phoneticPr fontId="2"/>
  </si>
  <si>
    <t>-</t>
    <phoneticPr fontId="2"/>
  </si>
  <si>
    <t>-</t>
    <phoneticPr fontId="2"/>
  </si>
  <si>
    <t>深谷市地域振興財団</t>
  </si>
  <si>
    <t>深谷市土地開発公社</t>
  </si>
  <si>
    <t>ふかや物産観光</t>
  </si>
  <si>
    <t>-</t>
    <phoneticPr fontId="2"/>
  </si>
  <si>
    <t>-</t>
    <phoneticPr fontId="2"/>
  </si>
  <si>
    <t>-</t>
    <phoneticPr fontId="2"/>
  </si>
  <si>
    <t>ふかやeパワー</t>
    <phoneticPr fontId="2"/>
  </si>
  <si>
    <t>-</t>
    <phoneticPr fontId="2"/>
  </si>
  <si>
    <t>-</t>
    <phoneticPr fontId="2"/>
  </si>
  <si>
    <t>公共施設整備基金</t>
  </si>
  <si>
    <t>まちづくり振興基金</t>
  </si>
  <si>
    <t>地域福祉基金</t>
  </si>
  <si>
    <t>駅周辺都市基盤整備基金</t>
  </si>
  <si>
    <t>環境保全基金</t>
  </si>
  <si>
    <t>ー</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</si>
  <si>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</si>
  <si>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</si>
  <si>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</si>
  <si>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</si>
  <si>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</si>
  <si>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</si>
  <si>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</si>
  <si>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</si>
  <si>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</si>
  <si>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</si>
  <si>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</si>
  <si>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H30の指標を類似団体内平均値と比べると、当市は大きく下回っている。昨年に比べ、当該地方債の発行により地方債現在高は増加しているものの、合併特例債の活用により、その7割が基準財政需要額に算入されるため、将来負担比率が「-」（バー）であるためである。
　しかし、有形固定資産減価償却率は毎年度上昇しているため、各公共施設の老朽化に対応した対策更新の時期を見極めつつ、適正配置に努めるとともに、将来負担比率の状況にも注視していきたい。
</t>
    <rPh sb="52" eb="55">
      <t>チホウサイ</t>
    </rPh>
    <rPh sb="75" eb="77">
      <t>カツヨウ</t>
    </rPh>
    <rPh sb="143" eb="146">
      <t>マイネンド</t>
    </rPh>
    <rPh sb="155" eb="156">
      <t>カク</t>
    </rPh>
    <phoneticPr fontId="5"/>
  </si>
  <si>
    <t>　両数値の相関関係において、類似団体内平均値と比べると、当市は大きく下回っており、良好な状況である。将来負担比率については、近年、「-」（バー）の状況が続いている。また、実質公債費比率については、近年減少傾向にあるが、これは、合併特例債の活用により、元利償還金からその7割が基準財政需要額に算入されるため、実質的な市の負担が軽減されることで、比率を低く抑えていることが要因である。
　新庁舎建設など大規模事業の実施による地方債の増加に伴う将来負担額の増加や、それに伴う元利償還金の増加が予想される。また、合併特例債も発行限度額があることから、事業内容に応じ、可能な限り交付税算入率の有利な地方債の活用に努めるとともに、両数値の推移を把握しながら、健全で持続可能な財政運営に努めたい。
　</t>
    <rPh sb="162" eb="164">
      <t>ケイゲン</t>
    </rPh>
    <rPh sb="171" eb="173">
      <t>ヒリツ</t>
    </rPh>
    <rPh sb="174" eb="175">
      <t>ヒク</t>
    </rPh>
    <rPh sb="176" eb="177">
      <t>オサ</t>
    </rPh>
    <rPh sb="184" eb="186">
      <t>ヨウイン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</si>
</sst>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58051</c:v>
                </c:pt>
                <c:pt idx="2">
                  <c:v>65942</c:v>
                </c:pt>
                <c:pt idx="3">
                  <c:v>68655</c:v>
                </c:pt>
                <c:pt idx="4">
                  <c:v>66863</c:v>
                </c:pt>
              </c:numCache>
            </c:numRef>
          </c:val>
          <c:smooth val="0"/>
          <c:extLst>
            <c:ext xmlns:c16="http://schemas.microsoft.com/office/drawing/2014/chart" uri="{C3380CC4-5D6E-409C-BE32-E72D297353CC}">
              <c16:uniqueId val="{00000000-0710-4F2C-8CC3-649C3561820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40932</c:v>
                </c:pt>
                <c:pt idx="1">
                  <c:v>36579</c:v>
                </c:pt>
                <c:pt idx="2">
                  <c:v>36504</c:v>
                </c:pt>
                <c:pt idx="3">
                  <c:v>38490</c:v>
                </c:pt>
                <c:pt idx="4">
                  <c:v>49810</c:v>
                </c:pt>
              </c:numCache>
            </c:numRef>
          </c:val>
          <c:smooth val="0"/>
          <c:extLst>
            <c:ext xmlns:c16="http://schemas.microsoft.com/office/drawing/2014/chart" uri="{C3380CC4-5D6E-409C-BE32-E72D297353CC}">
              <c16:uniqueId val="{00000001-0710-4F2C-8CC3-649C3561820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10.18</c:v>
                </c:pt>
                <c:pt idx="1">
                  <c:v>12.84</c:v>
                </c:pt>
                <c:pt idx="2">
                  <c:v>12.19</c:v>
                </c:pt>
                <c:pt idx="3">
                  <c:v>7.48</c:v>
                </c:pt>
                <c:pt idx="4">
                  <c:v>7.43</c:v>
                </c:pt>
              </c:numCache>
            </c:numRef>
          </c:val>
          <c:extLst>
            <c:ext xmlns:c16="http://schemas.microsoft.com/office/drawing/2014/chart" uri="{C3380CC4-5D6E-409C-BE32-E72D297353CC}">
              <c16:uniqueId val="{00000000-3D0E-4B88-A3C5-8DA10C963BC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23.02</c:v>
                </c:pt>
                <c:pt idx="1">
                  <c:v>27.83</c:v>
                </c:pt>
                <c:pt idx="2">
                  <c:v>32.43</c:v>
                </c:pt>
                <c:pt idx="3">
                  <c:v>39.44</c:v>
                </c:pt>
                <c:pt idx="4">
                  <c:v>40.840000000000003</c:v>
                </c:pt>
              </c:numCache>
            </c:numRef>
          </c:val>
          <c:extLst>
            <c:ext xmlns:c16="http://schemas.microsoft.com/office/drawing/2014/chart" uri="{C3380CC4-5D6E-409C-BE32-E72D297353CC}">
              <c16:uniqueId val="{00000001-3D0E-4B88-A3C5-8DA10C963BC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-4.07</c:v>
                </c:pt>
                <c:pt idx="1">
                  <c:v>7.71</c:v>
                </c:pt>
                <c:pt idx="2">
                  <c:v>3.71</c:v>
                </c:pt>
                <c:pt idx="3">
                  <c:v>2.04</c:v>
                </c:pt>
                <c:pt idx="4">
                  <c:v>1.53</c:v>
                </c:pt>
              </c:numCache>
            </c:numRef>
          </c:val>
          <c:smooth val="0"/>
          <c:extLst>
            <c:ext xmlns:c16="http://schemas.microsoft.com/office/drawing/2014/chart" uri="{C3380CC4-5D6E-409C-BE32-E72D297353CC}">
              <c16:uniqueId val="{00000002-3D0E-4B88-A3C5-8DA10C963BC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0.06</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199-4CCC-B14B-C8741BC057B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199-4CCC-B14B-C8741BC057B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199-4CCC-B14B-C8741BC057B2}"/>
            </c:ext>
          </c:extLst>
        </c:ser>
        <c:ser>
          <c:idx val="3"/>
          <c:order val="3"/>
          <c:tx>
            <c:strRef>
              <c:f>データシート!$A$30</c:f>
              <c:strCache>
                <c:ptCount val="1"/>
                <c:pt idx="0">
                  <c:v>国済寺土地区画整理事業特別会計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0.21</c:v>
                </c:pt>
                <c:pt idx="2">
                  <c:v>#N/A</c:v>
                </c:pt>
                <c:pt idx="3">
                  <c:v>0.2</c:v>
                </c:pt>
                <c:pt idx="4">
                  <c:v>#N/A</c:v>
                </c:pt>
                <c:pt idx="5">
                  <c:v>0.14000000000000001</c:v>
                </c:pt>
                <c:pt idx="6">
                  <c:v>#N/A</c:v>
                </c:pt>
                <c:pt idx="7">
                  <c:v>0.27</c:v>
                </c:pt>
                <c:pt idx="8">
                  <c:v>#N/A</c:v>
                </c:pt>
                <c:pt idx="9">
                  <c:v>0.04</c:v>
                </c:pt>
              </c:numCache>
            </c:numRef>
          </c:val>
          <c:extLst>
            <c:ext xmlns:c16="http://schemas.microsoft.com/office/drawing/2014/chart" uri="{C3380CC4-5D6E-409C-BE32-E72D297353CC}">
              <c16:uniqueId val="{00000003-B199-4CCC-B14B-C8741BC057B2}"/>
            </c:ext>
          </c:extLst>
        </c:ser>
        <c:ser>
          <c:idx val="4"/>
          <c:order val="4"/>
          <c:tx>
            <c:strRef>
              <c:f>データシート!$A$31</c:f>
              <c:strCache>
                <c:ptCount val="1"/>
                <c:pt idx="0">
                  <c:v>岡中央土地区画整理事業特別会計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0.24</c:v>
                </c:pt>
                <c:pt idx="2">
                  <c:v>#N/A</c:v>
                </c:pt>
                <c:pt idx="3">
                  <c:v>0.12</c:v>
                </c:pt>
                <c:pt idx="4">
                  <c:v>#N/A</c:v>
                </c:pt>
                <c:pt idx="5">
                  <c:v>0.18</c:v>
                </c:pt>
                <c:pt idx="6">
                  <c:v>#N/A</c:v>
                </c:pt>
                <c:pt idx="7">
                  <c:v>0.27</c:v>
                </c:pt>
                <c:pt idx="8">
                  <c:v>#N/A</c:v>
                </c:pt>
                <c:pt idx="9">
                  <c:v>0.04</c:v>
                </c:pt>
              </c:numCache>
            </c:numRef>
          </c:val>
          <c:extLst>
            <c:ext xmlns:c16="http://schemas.microsoft.com/office/drawing/2014/chart" uri="{C3380CC4-5D6E-409C-BE32-E72D297353CC}">
              <c16:uniqueId val="{00000004-B199-4CCC-B14B-C8741BC057B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0.01</c:v>
                </c:pt>
                <c:pt idx="4">
                  <c:v>#N/A</c:v>
                </c:pt>
                <c:pt idx="5">
                  <c:v>0.03</c:v>
                </c:pt>
                <c:pt idx="6">
                  <c:v>#N/A</c:v>
                </c:pt>
                <c:pt idx="7">
                  <c:v>0.05</c:v>
                </c:pt>
                <c:pt idx="8">
                  <c:v>#N/A</c:v>
                </c:pt>
                <c:pt idx="9">
                  <c:v>0.05</c:v>
                </c:pt>
              </c:numCache>
            </c:numRef>
          </c:val>
          <c:extLst>
            <c:ext xmlns:c16="http://schemas.microsoft.com/office/drawing/2014/chart" uri="{C3380CC4-5D6E-409C-BE32-E72D297353CC}">
              <c16:uniqueId val="{00000005-B199-4CCC-B14B-C8741BC057B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2.37</c:v>
                </c:pt>
                <c:pt idx="2">
                  <c:v>#N/A</c:v>
                </c:pt>
                <c:pt idx="3">
                  <c:v>0.71</c:v>
                </c:pt>
                <c:pt idx="4">
                  <c:v>#N/A</c:v>
                </c:pt>
                <c:pt idx="5">
                  <c:v>0.72</c:v>
                </c:pt>
                <c:pt idx="6">
                  <c:v>#N/A</c:v>
                </c:pt>
                <c:pt idx="7">
                  <c:v>1.29</c:v>
                </c:pt>
                <c:pt idx="8">
                  <c:v>#N/A</c:v>
                </c:pt>
                <c:pt idx="9">
                  <c:v>1.02</c:v>
                </c:pt>
              </c:numCache>
            </c:numRef>
          </c:val>
          <c:extLst>
            <c:ext xmlns:c16="http://schemas.microsoft.com/office/drawing/2014/chart" uri="{C3380CC4-5D6E-409C-BE32-E72D297353CC}">
              <c16:uniqueId val="{00000006-B199-4CCC-B14B-C8741BC057B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3.72</c:v>
                </c:pt>
                <c:pt idx="2">
                  <c:v>#N/A</c:v>
                </c:pt>
                <c:pt idx="3">
                  <c:v>4.79</c:v>
                </c:pt>
                <c:pt idx="4">
                  <c:v>#N/A</c:v>
                </c:pt>
                <c:pt idx="5">
                  <c:v>6.22</c:v>
                </c:pt>
                <c:pt idx="6">
                  <c:v>#N/A</c:v>
                </c:pt>
                <c:pt idx="7">
                  <c:v>5.74</c:v>
                </c:pt>
                <c:pt idx="8">
                  <c:v>#N/A</c:v>
                </c:pt>
                <c:pt idx="9">
                  <c:v>5.94</c:v>
                </c:pt>
              </c:numCache>
            </c:numRef>
          </c:val>
          <c:extLst>
            <c:ext xmlns:c16="http://schemas.microsoft.com/office/drawing/2014/chart" uri="{C3380CC4-5D6E-409C-BE32-E72D297353CC}">
              <c16:uniqueId val="{00000007-B199-4CCC-B14B-C8741BC057B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6.37</c:v>
                </c:pt>
                <c:pt idx="2">
                  <c:v>#N/A</c:v>
                </c:pt>
                <c:pt idx="3">
                  <c:v>6.04</c:v>
                </c:pt>
                <c:pt idx="4">
                  <c:v>#N/A</c:v>
                </c:pt>
                <c:pt idx="5">
                  <c:v>6.26</c:v>
                </c:pt>
                <c:pt idx="6">
                  <c:v>#N/A</c:v>
                </c:pt>
                <c:pt idx="7">
                  <c:v>6.48</c:v>
                </c:pt>
                <c:pt idx="8">
                  <c:v>#N/A</c:v>
                </c:pt>
                <c:pt idx="9">
                  <c:v>6.83</c:v>
                </c:pt>
              </c:numCache>
            </c:numRef>
          </c:val>
          <c:extLst>
            <c:ext xmlns:c16="http://schemas.microsoft.com/office/drawing/2014/chart" uri="{C3380CC4-5D6E-409C-BE32-E72D297353CC}">
              <c16:uniqueId val="{00000008-B199-4CCC-B14B-C8741BC057B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10.14</c:v>
                </c:pt>
                <c:pt idx="2">
                  <c:v>#N/A</c:v>
                </c:pt>
                <c:pt idx="3">
                  <c:v>12.78</c:v>
                </c:pt>
                <c:pt idx="4">
                  <c:v>#N/A</c:v>
                </c:pt>
                <c:pt idx="5">
                  <c:v>12.15</c:v>
                </c:pt>
                <c:pt idx="6">
                  <c:v>#N/A</c:v>
                </c:pt>
                <c:pt idx="7">
                  <c:v>7.43</c:v>
                </c:pt>
                <c:pt idx="8">
                  <c:v>#N/A</c:v>
                </c:pt>
                <c:pt idx="9">
                  <c:v>7.33</c:v>
                </c:pt>
              </c:numCache>
            </c:numRef>
          </c:val>
          <c:extLst>
            <c:ext xmlns:c16="http://schemas.microsoft.com/office/drawing/2014/chart" uri="{C3380CC4-5D6E-409C-BE32-E72D297353CC}">
              <c16:uniqueId val="{00000009-B199-4CCC-B14B-C8741BC057B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4303</c:v>
                </c:pt>
                <c:pt idx="5">
                  <c:v>4059</c:v>
                </c:pt>
                <c:pt idx="8">
                  <c:v>4202</c:v>
                </c:pt>
                <c:pt idx="11">
                  <c:v>4094</c:v>
                </c:pt>
                <c:pt idx="14">
                  <c:v>4117</c:v>
                </c:pt>
              </c:numCache>
            </c:numRef>
          </c:val>
          <c:extLst>
            <c:ext xmlns:c16="http://schemas.microsoft.com/office/drawing/2014/chart" uri="{C3380CC4-5D6E-409C-BE32-E72D297353CC}">
              <c16:uniqueId val="{00000000-17FA-4F69-A2C9-328FF190A8B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7FA-4F69-A2C9-328FF190A8B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7FA-4F69-A2C9-328FF190A8B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7FA-4F69-A2C9-328FF190A8B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1457</c:v>
                </c:pt>
                <c:pt idx="3">
                  <c:v>1405</c:v>
                </c:pt>
                <c:pt idx="6">
                  <c:v>1207</c:v>
                </c:pt>
                <c:pt idx="9">
                  <c:v>1263</c:v>
                </c:pt>
                <c:pt idx="12">
                  <c:v>797</c:v>
                </c:pt>
              </c:numCache>
            </c:numRef>
          </c:val>
          <c:extLst>
            <c:ext xmlns:c16="http://schemas.microsoft.com/office/drawing/2014/chart" uri="{C3380CC4-5D6E-409C-BE32-E72D297353CC}">
              <c16:uniqueId val="{00000004-17FA-4F69-A2C9-328FF190A8B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7FA-4F69-A2C9-328FF190A8B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7FA-4F69-A2C9-328FF190A8B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3403</c:v>
                </c:pt>
                <c:pt idx="3">
                  <c:v>2886</c:v>
                </c:pt>
                <c:pt idx="6">
                  <c:v>2866</c:v>
                </c:pt>
                <c:pt idx="9">
                  <c:v>2788</c:v>
                </c:pt>
                <c:pt idx="12">
                  <c:v>2908</c:v>
                </c:pt>
              </c:numCache>
            </c:numRef>
          </c:val>
          <c:extLst>
            <c:ext xmlns:c16="http://schemas.microsoft.com/office/drawing/2014/chart" uri="{C3380CC4-5D6E-409C-BE32-E72D297353CC}">
              <c16:uniqueId val="{00000007-17FA-4F69-A2C9-328FF190A8B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557</c:v>
                </c:pt>
                <c:pt idx="2">
                  <c:v>#N/A</c:v>
                </c:pt>
                <c:pt idx="3">
                  <c:v>#N/A</c:v>
                </c:pt>
                <c:pt idx="4">
                  <c:v>232</c:v>
                </c:pt>
                <c:pt idx="5">
                  <c:v>#N/A</c:v>
                </c:pt>
                <c:pt idx="6">
                  <c:v>#N/A</c:v>
                </c:pt>
                <c:pt idx="7">
                  <c:v>-129</c:v>
                </c:pt>
                <c:pt idx="8">
                  <c:v>#N/A</c:v>
                </c:pt>
                <c:pt idx="9">
                  <c:v>#N/A</c:v>
                </c:pt>
                <c:pt idx="10">
                  <c:v>-43</c:v>
                </c:pt>
                <c:pt idx="11">
                  <c:v>#N/A</c:v>
                </c:pt>
                <c:pt idx="12">
                  <c:v>#N/A</c:v>
                </c:pt>
                <c:pt idx="13">
                  <c:v>-412</c:v>
                </c:pt>
                <c:pt idx="14">
                  <c:v>#N/A</c:v>
                </c:pt>
              </c:numCache>
            </c:numRef>
          </c:val>
          <c:smooth val="0"/>
          <c:extLst>
            <c:ext xmlns:c16="http://schemas.microsoft.com/office/drawing/2014/chart" uri="{C3380CC4-5D6E-409C-BE32-E72D297353CC}">
              <c16:uniqueId val="{00000008-17FA-4F69-A2C9-328FF190A8B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49199</c:v>
                </c:pt>
                <c:pt idx="5">
                  <c:v>50358</c:v>
                </c:pt>
                <c:pt idx="8">
                  <c:v>49866</c:v>
                </c:pt>
                <c:pt idx="11">
                  <c:v>50250</c:v>
                </c:pt>
                <c:pt idx="14">
                  <c:v>49509</c:v>
                </c:pt>
              </c:numCache>
            </c:numRef>
          </c:val>
          <c:extLst>
            <c:ext xmlns:c16="http://schemas.microsoft.com/office/drawing/2014/chart" uri="{C3380CC4-5D6E-409C-BE32-E72D297353CC}">
              <c16:uniqueId val="{00000000-6DB8-4A79-880A-0803AB6AC62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4015</c:v>
                </c:pt>
                <c:pt idx="5">
                  <c:v>3787</c:v>
                </c:pt>
                <c:pt idx="8">
                  <c:v>4461</c:v>
                </c:pt>
                <c:pt idx="11">
                  <c:v>4871</c:v>
                </c:pt>
                <c:pt idx="14">
                  <c:v>4720</c:v>
                </c:pt>
              </c:numCache>
            </c:numRef>
          </c:val>
          <c:extLst>
            <c:ext xmlns:c16="http://schemas.microsoft.com/office/drawing/2014/chart" uri="{C3380CC4-5D6E-409C-BE32-E72D297353CC}">
              <c16:uniqueId val="{00000001-6DB8-4A79-880A-0803AB6AC62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12769</c:v>
                </c:pt>
                <c:pt idx="5">
                  <c:v>14867</c:v>
                </c:pt>
                <c:pt idx="8">
                  <c:v>17349</c:v>
                </c:pt>
                <c:pt idx="11">
                  <c:v>20405</c:v>
                </c:pt>
                <c:pt idx="14">
                  <c:v>21422</c:v>
                </c:pt>
              </c:numCache>
            </c:numRef>
          </c:val>
          <c:extLst>
            <c:ext xmlns:c16="http://schemas.microsoft.com/office/drawing/2014/chart" uri="{C3380CC4-5D6E-409C-BE32-E72D297353CC}">
              <c16:uniqueId val="{00000002-6DB8-4A79-880A-0803AB6AC62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DB8-4A79-880A-0803AB6AC62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DB8-4A79-880A-0803AB6AC62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c:v>
                </c:pt>
                <c:pt idx="3">
                  <c:v>0</c:v>
                </c:pt>
                <c:pt idx="6">
                  <c:v>1</c:v>
                </c:pt>
                <c:pt idx="9">
                  <c:v>0</c:v>
                </c:pt>
                <c:pt idx="12">
                  <c:v>0</c:v>
                </c:pt>
              </c:numCache>
            </c:numRef>
          </c:val>
          <c:extLst>
            <c:ext xmlns:c16="http://schemas.microsoft.com/office/drawing/2014/chart" uri="{C3380CC4-5D6E-409C-BE32-E72D297353CC}">
              <c16:uniqueId val="{00000005-6DB8-4A79-880A-0803AB6AC62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12483</c:v>
                </c:pt>
                <c:pt idx="3">
                  <c:v>12143</c:v>
                </c:pt>
                <c:pt idx="6">
                  <c:v>11976</c:v>
                </c:pt>
                <c:pt idx="9">
                  <c:v>12031</c:v>
                </c:pt>
                <c:pt idx="12">
                  <c:v>11784</c:v>
                </c:pt>
              </c:numCache>
            </c:numRef>
          </c:val>
          <c:extLst>
            <c:ext xmlns:c16="http://schemas.microsoft.com/office/drawing/2014/chart" uri="{C3380CC4-5D6E-409C-BE32-E72D297353CC}">
              <c16:uniqueId val="{00000006-6DB8-4A79-880A-0803AB6AC62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129</c:v>
                </c:pt>
                <c:pt idx="9">
                  <c:v>125</c:v>
                </c:pt>
                <c:pt idx="12">
                  <c:v>262</c:v>
                </c:pt>
              </c:numCache>
            </c:numRef>
          </c:val>
          <c:extLst>
            <c:ext xmlns:c16="http://schemas.microsoft.com/office/drawing/2014/chart" uri="{C3380CC4-5D6E-409C-BE32-E72D297353CC}">
              <c16:uniqueId val="{00000007-6DB8-4A79-880A-0803AB6AC62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15391</c:v>
                </c:pt>
                <c:pt idx="3">
                  <c:v>13691</c:v>
                </c:pt>
                <c:pt idx="6">
                  <c:v>11104</c:v>
                </c:pt>
                <c:pt idx="9">
                  <c:v>14630</c:v>
                </c:pt>
                <c:pt idx="12">
                  <c:v>11284</c:v>
                </c:pt>
              </c:numCache>
            </c:numRef>
          </c:val>
          <c:extLst>
            <c:ext xmlns:c16="http://schemas.microsoft.com/office/drawing/2014/chart" uri="{C3380CC4-5D6E-409C-BE32-E72D297353CC}">
              <c16:uniqueId val="{00000008-6DB8-4A79-880A-0803AB6AC62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1448</c:v>
                </c:pt>
                <c:pt idx="3">
                  <c:v>1441</c:v>
                </c:pt>
                <c:pt idx="6">
                  <c:v>1744</c:v>
                </c:pt>
                <c:pt idx="9">
                  <c:v>1727</c:v>
                </c:pt>
                <c:pt idx="12">
                  <c:v>1712</c:v>
                </c:pt>
              </c:numCache>
            </c:numRef>
          </c:val>
          <c:extLst>
            <c:ext xmlns:c16="http://schemas.microsoft.com/office/drawing/2014/chart" uri="{C3380CC4-5D6E-409C-BE32-E72D297353CC}">
              <c16:uniqueId val="{00000009-6DB8-4A79-880A-0803AB6AC62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33922</c:v>
                </c:pt>
                <c:pt idx="3">
                  <c:v>34050</c:v>
                </c:pt>
                <c:pt idx="6">
                  <c:v>33582</c:v>
                </c:pt>
                <c:pt idx="9">
                  <c:v>34104</c:v>
                </c:pt>
                <c:pt idx="12">
                  <c:v>37741</c:v>
                </c:pt>
              </c:numCache>
            </c:numRef>
          </c:val>
          <c:extLst>
            <c:ext xmlns:c16="http://schemas.microsoft.com/office/drawing/2014/chart" uri="{C3380CC4-5D6E-409C-BE32-E72D297353CC}">
              <c16:uniqueId val="{0000000A-6DB8-4A79-880A-0803AB6AC62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DB8-4A79-880A-0803AB6AC62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9762</c:v>
                </c:pt>
                <c:pt idx="1">
                  <c:v>11804</c:v>
                </c:pt>
                <c:pt idx="2">
                  <c:v>12269</c:v>
                </c:pt>
              </c:numCache>
            </c:numRef>
          </c:val>
          <c:extLst>
            <c:ext xmlns:c16="http://schemas.microsoft.com/office/drawing/2014/chart" uri="{C3380CC4-5D6E-409C-BE32-E72D297353CC}">
              <c16:uniqueId val="{00000000-4DBC-49E6-9729-893E060D0A8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1663</c:v>
                </c:pt>
                <c:pt idx="1">
                  <c:v>1669</c:v>
                </c:pt>
                <c:pt idx="2">
                  <c:v>1673</c:v>
                </c:pt>
              </c:numCache>
            </c:numRef>
          </c:val>
          <c:extLst>
            <c:ext xmlns:c16="http://schemas.microsoft.com/office/drawing/2014/chart" uri="{C3380CC4-5D6E-409C-BE32-E72D297353CC}">
              <c16:uniqueId val="{00000001-4DBC-49E6-9729-893E060D0A8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7247</c:v>
                </c:pt>
                <c:pt idx="1">
                  <c:v>8049</c:v>
                </c:pt>
                <c:pt idx="2">
                  <c:v>8418</c:v>
                </c:pt>
              </c:numCache>
            </c:numRef>
          </c:val>
          <c:extLst>
            <c:ext xmlns:c16="http://schemas.microsoft.com/office/drawing/2014/chart" uri="{C3380CC4-5D6E-409C-BE32-E72D297353CC}">
              <c16:uniqueId val="{00000002-4DBC-49E6-9729-893E060D0A8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{6696AD04-2846-4AF5-AC9A-776B82D10A34}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34D-45BC-9454-1D383A8FFA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{D9686D5C-ADEE-4430-AF31-D161D2DF5B7D}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34D-45BC-9454-1D383A8FFA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{64F21440-5E95-4400-828C-C13A071A3F7D}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34D-45BC-9454-1D383A8FFA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{2F607DA0-8DB0-45AA-B868-B063FB85F9DE}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34D-45BC-9454-1D383A8FFA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{0A8F14D2-B9E3-4A40-8000-2EF1597496D8}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34D-45BC-9454-1D383A8FFA5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{D7A69EA4-83B6-4F7F-8455-D8CC973D5208}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34D-45BC-9454-1D383A8FFA5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{C9364AAA-7308-4F28-B396-193FDA45FF1D}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34D-45BC-9454-1D383A8FFA5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{FD0B2B64-A755-42E9-9405-7A69829BE13A}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34D-45BC-9454-1D383A8FFA5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{358E24E5-EEE7-436F-A2B3-345591752E1A}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34D-45BC-9454-1D383A8FFA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50.2</c:v>
                </c:pt>
                <c:pt idx="16">
                  <c:v>59.8</c:v>
                </c:pt>
                <c:pt idx="24">
                  <c:v>61.6</c:v>
                </c:pt>
                <c:pt idx="32">
                  <c:v>63.3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34D-45BC-9454-1D383A8FFA5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{324A2D3D-01DF-48EC-8CAD-CF0462BB4026}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34D-45BC-9454-1D383A8FFA5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{F02FE7BC-307A-4518-82AD-0EB3FEE2E544}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34D-45BC-9454-1D383A8FFA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{F8BA4C3A-024F-4E66-8B6E-F9311D80C283}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34D-45BC-9454-1D383A8FFA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{4820873F-2C4D-4552-892E-67A52ECDF40C}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34D-45BC-9454-1D383A8FFA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{D567140D-519F-4800-B7FA-65FD62FB0D63}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34D-45BC-9454-1D383A8FFA5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{EC9C8FFA-910E-467A-8620-00FC10E7F656}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34D-45BC-9454-1D383A8FFA5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{63C51C8D-3DAA-4828-9A8F-AC37AA387A2F}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34D-45BC-9454-1D383A8FFA5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{7D8F07C2-D027-4EEA-90BF-8C112A4AF3D0}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34D-45BC-9454-1D383A8FFA5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{E713637B-78C4-4272-BDCD-8E6C1FCFAC9F}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34D-45BC-9454-1D383A8FFA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60.2</c:v>
                </c:pt>
                <c:pt idx="16">
                  <c:v>57.4</c:v>
                </c:pt>
                <c:pt idx="24">
                  <c:v>58.7</c:v>
                </c:pt>
                <c:pt idx="32">
                  <c:v>59.8</c:v>
                </c:pt>
              </c:numCache>
            </c:numRef>
          </c:xVal>
          <c:yVal>
            <c:numRef>
              <c:f>公会計指標分析・財政指標組合せ分析表!$BP$55:$DC$55</c:f>
              <c:numCache>
                <c:formatCode>#,##0.0;"▲ "#,##0.0</c:formatCode>
                <c:ptCount val="40"/>
                <c:pt idx="8">
                  <c:v>34.9</c:v>
                </c:pt>
                <c:pt idx="16">
                  <c:v>53.1</c:v>
                </c:pt>
                <c:pt idx="24">
                  <c:v>51.2</c:v>
                </c:pt>
                <c:pt idx="32">
                  <c:v>47.2</c:v>
                </c:pt>
              </c:numCache>
            </c:numRef>
          </c:yVal>
          <c:smooth val="0"/>
          <c:extLst>
            <c:ext xmlns:c16="http://schemas.microsoft.com/office/drawing/2014/chart" uri="{C3380CC4-5D6E-409C-BE32-E72D297353CC}">
              <c16:uniqueId val="{00000013-E34D-45BC-9454-1D383A8FFA56}"/>
            </c:ext>
          </c:extLst>
        </c:ser>
        <c:dLbls>
          <c:showLegendKey val="0"/>
          <c:showVal val="1"/>
          <c:showCatName val="0"/>
          <c:showSerName val="0"/>
          <c:showPercent val="0"/>
          <c:showBubbleSize val="0"/>
        </c:dLbls>
        <c:axId val="46179840"/>
        <c:axId val="46181760"/>
      </c:scatterChart>
      <c:valAx>
        <c:axId val="46179840"/>
        <c:scaling>
          <c:orientation val="minMax"/>
          <c:max val="60.5"/>
          <c:min val="57.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7"/>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{84B5BFC5-249F-4842-9F4F-C6E6E213403A}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3FC-420B-B8C6-3777F93EBF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{8589DCF9-E1AD-4458-B233-06150BC65D57}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3FC-420B-B8C6-3777F93EBF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{025E6CBD-9E9E-49CE-BC11-7B54B3EBCD38}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3FC-420B-B8C6-3777F93EBF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{9074BAA9-1632-4CCD-81B8-CA0F24A22875}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3FC-420B-B8C6-3777F93EBF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{463E7EBB-E56A-4F55-B83B-0A295020F4C6}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3FC-420B-B8C6-3777F93EBF1C}"/>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{E0DA3F48-14CE-4C7A-B34F-3693E4215462}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3FC-420B-B8C6-3777F93EBF1C}"/>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{026A0217-4E86-4DE0-B0DD-6585F7824E48}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3FC-420B-B8C6-3777F93EBF1C}"/>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{D6073C59-F062-4B8C-8DFA-1888386CE84F}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3FC-420B-B8C6-3777F93EBF1C}"/>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{DBD13DA9-DB68-4CE2-ABAF-8430CB6F44D8}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3FC-420B-B8C6-3777F93EBF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3.8</c:v>
                </c:pt>
                <c:pt idx="8">
                  <c:v>2.5</c:v>
                </c:pt>
                <c:pt idx="16">
                  <c:v>0.8</c:v>
                </c:pt>
                <c:pt idx="24">
                  <c:v>0</c:v>
                </c:pt>
                <c:pt idx="32">
                  <c:v>-0.7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3FC-420B-B8C6-3777F93EBF1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{D281C9B4-DD6F-4460-8E5E-795B402E8A1D}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3FC-420B-B8C6-3777F93EBF1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{76805C67-204D-4214-8B56-723DFCEEBB85}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3FC-420B-B8C6-3777F93EBF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{A19A7A43-726A-4DAF-9B7D-A25DE6FD0397}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3FC-420B-B8C6-3777F93EBF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{5F941BB8-40F0-461A-8131-445254FD1CF5}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3FC-420B-B8C6-3777F93EBF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{D18C2E3B-0588-4747-BE02-80C30B07E2F0}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3FC-420B-B8C6-3777F93EBF1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{CBF43613-DF3E-49DB-8904-9E787107EC3A}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3FC-420B-B8C6-3777F93EBF1C}"/>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{A3AC5BA9-E541-4575-8845-D8437F511AE3}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3FC-420B-B8C6-3777F93EBF1C}"/>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{7E66E13C-F647-40C5-9E9D-4EC843DE7866}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3FC-420B-B8C6-3777F93EBF1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{76EF1EA5-B51A-40F2-991A-B7A2D26CB6CF}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3FC-420B-B8C6-3777F93EBF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7.2</c:v>
                </c:pt>
                <c:pt idx="16">
                  <c:v>8.6</c:v>
                </c:pt>
                <c:pt idx="24">
                  <c:v>8.1999999999999993</c:v>
                </c:pt>
                <c:pt idx="32">
                  <c:v>7.8</c:v>
                </c:pt>
              </c:numCache>
            </c:numRef>
          </c:xVal>
          <c:yVal>
            <c:numRef>
              <c:f>公会計指標分析・財政指標組合せ分析表!$BP$77:$DC$77</c:f>
              <c:numCache>
                <c:formatCode>#,##0.0;"▲ "#,##0.0</c:formatCode>
                <c:ptCount val="40"/>
                <c:pt idx="0">
                  <c:v>33.799999999999997</c:v>
                </c:pt>
                <c:pt idx="8">
                  <c:v>34.9</c:v>
                </c:pt>
                <c:pt idx="16">
                  <c:v>53.1</c:v>
                </c:pt>
                <c:pt idx="24">
                  <c:v>51.2</c:v>
                </c:pt>
                <c:pt idx="32">
                  <c:v>47.2</c:v>
                </c:pt>
              </c:numCache>
            </c:numRef>
          </c:yVal>
          <c:smooth val="0"/>
          <c:extLst>
            <c:ext xmlns:c16="http://schemas.microsoft.com/office/drawing/2014/chart" uri="{C3380CC4-5D6E-409C-BE32-E72D297353CC}">
              <c16:uniqueId val="{00000013-23FC-420B-B8C6-3777F93EBF1C}"/>
            </c:ext>
          </c:extLst>
        </c:ser>
        <c:dLbls>
          <c:showLegendKey val="0"/>
          <c:showVal val="1"/>
          <c:showCatName val="0"/>
          <c:showSerName val="0"/>
          <c:showPercent val="0"/>
          <c:showBubbleSize val="0"/>
        </c:dLbls>
        <c:axId val="84219776"/>
        <c:axId val="84234240"/>
      </c:scatterChart>
      <c:valAx>
        <c:axId val="84219776"/>
        <c:scaling>
          <c:orientation val="minMax"/>
          <c:max val="8.7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7"/>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埼玉県深谷市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年度と</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年連続で、実質公債費比率の分子がマイナスの数値となっており、平成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年度の実質公債費比率は−</a:t>
          </a:r>
          <a:r>
            <a:rPr kumimoji="1" lang="en-US" altLang="ja-JP" sz="1200">
              <a:latin typeface="ＭＳ ゴシック" pitchFamily="49" charset="-128"/>
              <a:ea typeface="ＭＳ ゴシック" pitchFamily="49" charset="-128"/>
            </a:rPr>
            <a:t>0.7</a:t>
          </a:r>
          <a:r>
            <a:rPr kumimoji="1" lang="ja-JP" altLang="en-US" sz="1200">
              <a:latin typeface="ＭＳ ゴシック" pitchFamily="49" charset="-128"/>
              <a:ea typeface="ＭＳ ゴシック" pitchFamily="49" charset="-128"/>
            </a:rPr>
            <a:t>％である。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これは、合併特例債など交付税算入率の高い、有利な地方債を優先して活用したこと、及び多種多様な財源対策を講じ、臨時財政対策債を満額発行せずに財政運営を行った結果、実質公債費比率の算出上、算入公債費等が元利償還金等を上回ったためである。</a:t>
          </a:r>
        </a:p>
        <a:p>
          <a:r>
            <a:rPr kumimoji="1" lang="ja-JP" altLang="en-US" sz="1200">
              <a:latin typeface="ＭＳ ゴシック" pitchFamily="49" charset="-128"/>
              <a:ea typeface="ＭＳ ゴシック" pitchFamily="49" charset="-128"/>
            </a:rPr>
            <a:t>　現在は、実質公債費比率の上昇を抑えられているが、合併特例債も発行限度額があるため、今後は、実質公債費比率の上昇が見込まれる。これを見据え、計画的な財政運営に努めていく。</a:t>
          </a:r>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満期一括償還に係る積立なし。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埼玉県深谷市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低下傾向で推移している。これは、合併特例債など交付税算入率の高い、有利な地方債を優先して活用したこと、多種多様な財源対策を講じ、臨時財政対策債を満額発行せずに財政運営を行ったことによる基準財政需要額算入見込額の増加、及び財政調整基金等の積立を行ってきたことによる充当可能基金の増加によるものである。</a:t>
          </a:r>
        </a:p>
        <a:p>
          <a:r>
            <a:rPr kumimoji="1" lang="ja-JP" altLang="en-US" sz="1400">
              <a:latin typeface="ＭＳ ゴシック" pitchFamily="49" charset="-128"/>
              <a:ea typeface="ＭＳ ゴシック" pitchFamily="49" charset="-128"/>
            </a:rPr>
            <a:t>　しかしながら、合併特例債も発行限度額があることから、事業内容に応じ、可能な限り交付税算入率の有利な地方債の活用に努めるとともに、各種補助金等を有効活用するなどし、健全な財政状態を維持できるよう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埼玉県深谷市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堅調な景気回復による地方税の増加や、過去に借入を行った大規模事業に係る地方債の償還が進んだことに伴う公債費の減少、効率的・効果的な事業執行等により、決算剰余金について、計画的に財政調整基金及び公共施設整備基金に積み立てを行っているため、基金全体額は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それぞれの基金残高の推移を注視しつつ、今後も計画的な管理・活用による持続可能な財政運営と必要な市民サービスの提供に努めていく。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公共施設整備基金については、公共施設の整備に要する経費の財源として活用する。また、まちづくり振興基金については、市民の連帯の強化及び地域振興を図る事業の財源として活用する。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公共施設等総合管理計画等に基づく公共施設の整備・維持管理、統廃合等の推進を見据え、決算剰余金の一部を積み立てたことにより増加している。また、まちづくり振興基金については、市民の連帯の強化及び地域振興を図る事業の財源に充てるため、毎年度２億円程度を取り崩しているため、減少傾向となっている。前述の二つの基金以外の特定目的基金については、運用利子の増加に伴う積み立てにより増加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公共施設総合管理計画等に基づき、公共施設の適正配置を推進していくための財源の一つとして活用し、持続可能な行財政運営に繋げていく。また、まちづくり振興基金については、市民の連帯の強化及び地域振興を図る事業の財源に充てるため、対象事業の財源として活用し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が増加している要因としては、堅調な景気回復による地方税の増加や、過去に借入を行った大規模事業に係る地方債の償還が進んだことに伴う公債費の減少、効率的・効果的な事業執行等により、決算剰余金に伴う積み立てが増加していることが挙げら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政サービスの水準を適正なものに保ちつつ、持続可能な行財政運営の維持や必要な市民サービスの提供に努めていくためには、将来の財政需要に備え、当該基金を適切に管理・活用していく必要がある。今後についても、中長期的な視点に立ち、当該基金の計画的な管理・活用に努め、持続可能な財政運営と必要な市民サービスの提供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基金の運用利子の増加に伴う積み立てにより、微増となっている。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今後、地方債の償還費の増加が想定されているため、計画的に活用し、財源対策に努めていく。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公共施設整備基金の使途については、公共施設の整備に要する経費の財源として活用する。また、まちづくり振興基金の使途については、市民の連帯の強化及び地域振興を図る事業の財源として活用する。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143,675
140,869
138.37
51,313,167
47,829,117
2,232,745
30,040,269
37,740,750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D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D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D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D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合併団体である当市においては、合併時に旧市町の保有していた公共施設等をそのまま引き継いだことから、同種、同機能の施設を多数保有している背景がある。</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指標については、前年度から</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％上昇し</a:t>
          </a:r>
          <a:r>
            <a:rPr kumimoji="1" lang="en-US" altLang="ja-JP" sz="1100">
              <a:latin typeface="ＭＳ Ｐゴシック" panose="020B0600070205080204" pitchFamily="50" charset="-128"/>
              <a:ea typeface="ＭＳ Ｐゴシック" panose="020B0600070205080204" pitchFamily="50" charset="-128"/>
            </a:rPr>
            <a:t>63.3</a:t>
          </a:r>
          <a:r>
            <a:rPr kumimoji="1" lang="ja-JP" altLang="en-US" sz="1100">
              <a:latin typeface="ＭＳ Ｐゴシック" panose="020B0600070205080204" pitchFamily="50" charset="-128"/>
              <a:ea typeface="ＭＳ Ｐゴシック" panose="020B0600070205080204" pitchFamily="50" charset="-128"/>
            </a:rPr>
            <a:t>％となり、類似団体平均値と比べ、上回る結果となった。今後も当市における当該指標は上昇（悪化）することが予想されるため、公共施設等の長寿命化を図っていくとともに、統廃合や除売却などを考慮しながら、計画的かつ効率的な適正配置を進めたい。</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D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18052</xdr:rowOff>
    </xdr:from>
    <xdr:to>
      <xdr:col>23</xdr:col>
      <xdr:colOff>85090</xdr:colOff>
      <xdr:row>34</xdr:row>
      <xdr:rowOff>23858</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flipV="1">
          <a:off x="4760595" y="5418727"/>
          <a:ext cx="1270" cy="120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27685</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D00-00004C000000}"/>
            </a:ext>
          </a:extLst>
        </xdr:cNvPr>
        <xdr:cNvSpPr txBox="1"/>
      </xdr:nvSpPr>
      <xdr:spPr>
        <a:xfrm>
          <a:off x="4813300" y="6628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23858</xdr:rowOff>
    </xdr:from>
    <xdr:to>
      <xdr:col>23</xdr:col>
      <xdr:colOff>174625</xdr:colOff>
      <xdr:row>34</xdr:row>
      <xdr:rowOff>23858</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66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136179</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D00-00004E000000}"/>
            </a:ext>
          </a:extLst>
        </xdr:cNvPr>
        <xdr:cNvSpPr txBox="1"/>
      </xdr:nvSpPr>
      <xdr:spPr>
        <a:xfrm>
          <a:off x="4813300" y="5193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18052</xdr:rowOff>
    </xdr:from>
    <xdr:to>
      <xdr:col>23</xdr:col>
      <xdr:colOff>174625</xdr:colOff>
      <xdr:row>27</xdr:row>
      <xdr:rowOff>18052</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5418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D00-000050000000}"/>
            </a:ext>
          </a:extLst>
        </xdr:cNvPr>
        <xdr:cNvSpPr txBox="1"/>
      </xdr:nvSpPr>
      <xdr:spPr>
        <a:xfrm>
          <a:off x="4813300" y="5812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164102</xdr:rowOff>
    </xdr:from>
    <xdr:to>
      <xdr:col>15</xdr:col>
      <xdr:colOff>187325</xdr:colOff>
      <xdr:row>30</xdr:row>
      <xdr:rowOff>94252</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3238500" y="590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77742</xdr:rowOff>
    </xdr:from>
    <xdr:to>
      <xdr:col>11</xdr:col>
      <xdr:colOff>187325</xdr:colOff>
      <xdr:row>30</xdr:row>
      <xdr:rowOff>7892</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2476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153579</xdr:rowOff>
    </xdr:from>
    <xdr:to>
      <xdr:col>23</xdr:col>
      <xdr:colOff>136525</xdr:colOff>
      <xdr:row>29</xdr:row>
      <xdr:rowOff>83729</xdr:rowOff>
    </xdr:to>
    <xdr:sp macro="" textlink="">
      <xdr:nvSpPr>
        <xdr:cNvPr id="90" name="楕円 89">
          <a:extLst>
            <a:ext uri="{FF2B5EF4-FFF2-40B4-BE49-F238E27FC236}">
              <a16:creationId xmlns:a16="http://schemas.microsoft.com/office/drawing/2014/main" id="{00000000-0008-0000-0D00-00005A000000}"/>
            </a:ext>
          </a:extLst>
        </xdr:cNvPr>
        <xdr:cNvSpPr/>
      </xdr:nvSpPr>
      <xdr:spPr>
        <a:xfrm>
          <a:off x="4711700" y="57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5006</xdr:rowOff>
    </xdr:from>
    <xdr:ext cx="405111" cy="259045"/>
    <xdr:sp macro="" textlink="">
      <xdr:nvSpPr>
        <xdr:cNvPr id="91" name="有形固定資産減価償却率該当値テキスト">
          <a:extLst>
            <a:ext uri="{FF2B5EF4-FFF2-40B4-BE49-F238E27FC236}">
              <a16:creationId xmlns:a16="http://schemas.microsoft.com/office/drawing/2014/main" id="{00000000-0008-0000-0D00-00005B000000}"/>
            </a:ext>
          </a:extLst>
        </xdr:cNvPr>
        <xdr:cNvSpPr txBox="1"/>
      </xdr:nvSpPr>
      <xdr:spPr>
        <a:xfrm>
          <a:off x="4813300" y="557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34562</xdr:rowOff>
    </xdr:from>
    <xdr:to>
      <xdr:col>19</xdr:col>
      <xdr:colOff>187325</xdr:colOff>
      <xdr:row>29</xdr:row>
      <xdr:rowOff>136162</xdr:rowOff>
    </xdr:to>
    <xdr:sp macro="" textlink="">
      <xdr:nvSpPr>
        <xdr:cNvPr id="92" name="楕円 91">
          <a:extLst>
            <a:ext uri="{FF2B5EF4-FFF2-40B4-BE49-F238E27FC236}">
              <a16:creationId xmlns:a16="http://schemas.microsoft.com/office/drawing/2014/main" id="{00000000-0008-0000-0D00-00005C000000}"/>
            </a:ext>
          </a:extLst>
        </xdr:cNvPr>
        <xdr:cNvSpPr/>
      </xdr:nvSpPr>
      <xdr:spPr>
        <a:xfrm>
          <a:off x="4000500" y="57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32929</xdr:rowOff>
    </xdr:from>
    <xdr:to>
      <xdr:col>23</xdr:col>
      <xdr:colOff>85725</xdr:colOff>
      <xdr:row>29</xdr:row>
      <xdr:rowOff>85362</xdr:rowOff>
    </xdr:to>
    <xdr:cxnSp macro="">
      <xdr:nvCxnSpPr>
        <xdr:cNvPr id="93" name="直線コネクタ 92">
          <a:extLst>
            <a:ext uri="{FF2B5EF4-FFF2-40B4-BE49-F238E27FC236}">
              <a16:creationId xmlns:a16="http://schemas.microsoft.com/office/drawing/2014/main" id="{00000000-0008-0000-0D00-00005D000000}"/>
            </a:ext>
          </a:extLst>
        </xdr:cNvPr>
        <xdr:cNvCxnSpPr/>
      </xdr:nvCxnSpPr>
      <xdr:spPr>
        <a:xfrm flipV="1">
          <a:off x="4051300" y="5776504"/>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90079</xdr:rowOff>
    </xdr:from>
    <xdr:to>
      <xdr:col>15</xdr:col>
      <xdr:colOff>187325</xdr:colOff>
      <xdr:row>30</xdr:row>
      <xdr:rowOff>20229</xdr:rowOff>
    </xdr:to>
    <xdr:sp macro="" textlink="">
      <xdr:nvSpPr>
        <xdr:cNvPr id="94" name="楕円 93">
          <a:extLst>
            <a:ext uri="{FF2B5EF4-FFF2-40B4-BE49-F238E27FC236}">
              <a16:creationId xmlns:a16="http://schemas.microsoft.com/office/drawing/2014/main" id="{00000000-0008-0000-0D00-00005E000000}"/>
            </a:ext>
          </a:extLst>
        </xdr:cNvPr>
        <xdr:cNvSpPr/>
      </xdr:nvSpPr>
      <xdr:spPr>
        <a:xfrm>
          <a:off x="32385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85362</xdr:rowOff>
    </xdr:from>
    <xdr:to>
      <xdr:col>19</xdr:col>
      <xdr:colOff>136525</xdr:colOff>
      <xdr:row>29</xdr:row>
      <xdr:rowOff>140879</xdr:rowOff>
    </xdr:to>
    <xdr:cxnSp macro="">
      <xdr:nvCxnSpPr>
        <xdr:cNvPr id="95" name="直線コネクタ 94">
          <a:extLst>
            <a:ext uri="{FF2B5EF4-FFF2-40B4-BE49-F238E27FC236}">
              <a16:creationId xmlns:a16="http://schemas.microsoft.com/office/drawing/2014/main" id="{00000000-0008-0000-0D00-00005F000000}"/>
            </a:ext>
          </a:extLst>
        </xdr:cNvPr>
        <xdr:cNvCxnSpPr/>
      </xdr:nvCxnSpPr>
      <xdr:spPr>
        <a:xfrm flipV="1">
          <a:off x="3289300" y="5828937"/>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43271</xdr:rowOff>
    </xdr:from>
    <xdr:to>
      <xdr:col>11</xdr:col>
      <xdr:colOff>187325</xdr:colOff>
      <xdr:row>31</xdr:row>
      <xdr:rowOff>144871</xdr:rowOff>
    </xdr:to>
    <xdr:sp macro="" textlink="">
      <xdr:nvSpPr>
        <xdr:cNvPr id="96" name="楕円 95">
          <a:extLst>
            <a:ext uri="{FF2B5EF4-FFF2-40B4-BE49-F238E27FC236}">
              <a16:creationId xmlns:a16="http://schemas.microsoft.com/office/drawing/2014/main" id="{00000000-0008-0000-0D00-000060000000}"/>
            </a:ext>
          </a:extLst>
        </xdr:cNvPr>
        <xdr:cNvSpPr/>
      </xdr:nvSpPr>
      <xdr:spPr>
        <a:xfrm>
          <a:off x="2476500" y="612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140879</xdr:rowOff>
    </xdr:from>
    <xdr:to>
      <xdr:col>15</xdr:col>
      <xdr:colOff>136525</xdr:colOff>
      <xdr:row>31</xdr:row>
      <xdr:rowOff>94071</xdr:rowOff>
    </xdr:to>
    <xdr:cxnSp macro="">
      <xdr:nvCxnSpPr>
        <xdr:cNvPr id="97" name="直線コネクタ 96">
          <a:extLst>
            <a:ext uri="{FF2B5EF4-FFF2-40B4-BE49-F238E27FC236}">
              <a16:creationId xmlns:a16="http://schemas.microsoft.com/office/drawing/2014/main" id="{00000000-0008-0000-0D00-000061000000}"/>
            </a:ext>
          </a:extLst>
        </xdr:cNvPr>
        <xdr:cNvCxnSpPr/>
      </xdr:nvCxnSpPr>
      <xdr:spPr>
        <a:xfrm flipV="1">
          <a:off x="2527300" y="5884454"/>
          <a:ext cx="762000" cy="29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45283</xdr:rowOff>
    </xdr:from>
    <xdr:ext cx="405111" cy="259045"/>
    <xdr:sp macro="" textlink="">
      <xdr:nvSpPr>
        <xdr:cNvPr id="98" name="n_1aveValue有形固定資産減価償却率">
          <a:extLst>
            <a:ext uri="{FF2B5EF4-FFF2-40B4-BE49-F238E27FC236}">
              <a16:creationId xmlns:a16="http://schemas.microsoft.com/office/drawing/2014/main" id="{00000000-0008-0000-0D00-000062000000}"/>
            </a:ext>
          </a:extLst>
        </xdr:cNvPr>
        <xdr:cNvSpPr txBox="1"/>
      </xdr:nvSpPr>
      <xdr:spPr>
        <a:xfrm>
          <a:off x="38360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85379</xdr:rowOff>
    </xdr:from>
    <xdr:ext cx="405111" cy="259045"/>
    <xdr:sp macro="" textlink="">
      <xdr:nvSpPr>
        <xdr:cNvPr id="99" name="n_2aveValue有形固定資産減価償却率">
          <a:extLst>
            <a:ext uri="{FF2B5EF4-FFF2-40B4-BE49-F238E27FC236}">
              <a16:creationId xmlns:a16="http://schemas.microsoft.com/office/drawing/2014/main" id="{00000000-0008-0000-0D00-000063000000}"/>
            </a:ext>
          </a:extLst>
        </xdr:cNvPr>
        <xdr:cNvSpPr txBox="1"/>
      </xdr:nvSpPr>
      <xdr:spPr>
        <a:xfrm>
          <a:off x="3086744" y="600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24419</xdr:rowOff>
    </xdr:from>
    <xdr:ext cx="405111" cy="259045"/>
    <xdr:sp macro="" textlink="">
      <xdr:nvSpPr>
        <xdr:cNvPr id="100" name="n_3aveValue有形固定資産減価償却率">
          <a:extLst>
            <a:ext uri="{FF2B5EF4-FFF2-40B4-BE49-F238E27FC236}">
              <a16:creationId xmlns:a16="http://schemas.microsoft.com/office/drawing/2014/main" id="{00000000-0008-0000-0D00-000064000000}"/>
            </a:ext>
          </a:extLst>
        </xdr:cNvPr>
        <xdr:cNvSpPr txBox="1"/>
      </xdr:nvSpPr>
      <xdr:spPr>
        <a:xfrm>
          <a:off x="23247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152689</xdr:rowOff>
    </xdr:from>
    <xdr:ext cx="405111" cy="259045"/>
    <xdr:sp macro="" textlink="">
      <xdr:nvSpPr>
        <xdr:cNvPr id="101" name="n_1mainValue有形固定資産減価償却率">
          <a:extLst>
            <a:ext uri="{FF2B5EF4-FFF2-40B4-BE49-F238E27FC236}">
              <a16:creationId xmlns:a16="http://schemas.microsoft.com/office/drawing/2014/main" id="{00000000-0008-0000-0D00-000065000000}"/>
            </a:ext>
          </a:extLst>
        </xdr:cNvPr>
        <xdr:cNvSpPr txBox="1"/>
      </xdr:nvSpPr>
      <xdr:spPr>
        <a:xfrm>
          <a:off x="3836044" y="555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36756</xdr:rowOff>
    </xdr:from>
    <xdr:ext cx="405111" cy="259045"/>
    <xdr:sp macro="" textlink="">
      <xdr:nvSpPr>
        <xdr:cNvPr id="102" name="n_2mainValue有形固定資産減価償却率">
          <a:extLst>
            <a:ext uri="{FF2B5EF4-FFF2-40B4-BE49-F238E27FC236}">
              <a16:creationId xmlns:a16="http://schemas.microsoft.com/office/drawing/2014/main" id="{00000000-0008-0000-0D00-000066000000}"/>
            </a:ext>
          </a:extLst>
        </xdr:cNvPr>
        <xdr:cNvSpPr txBox="1"/>
      </xdr:nvSpPr>
      <xdr:spPr>
        <a:xfrm>
          <a:off x="3086744"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135998</xdr:rowOff>
    </xdr:from>
    <xdr:ext cx="405111" cy="259045"/>
    <xdr:sp macro="" textlink="">
      <xdr:nvSpPr>
        <xdr:cNvPr id="103" name="n_3mainValue有形固定資産減価償却率">
          <a:extLst>
            <a:ext uri="{FF2B5EF4-FFF2-40B4-BE49-F238E27FC236}">
              <a16:creationId xmlns:a16="http://schemas.microsoft.com/office/drawing/2014/main" id="{00000000-0008-0000-0D00-000067000000}"/>
            </a:ext>
          </a:extLst>
        </xdr:cNvPr>
        <xdr:cNvSpPr txBox="1"/>
      </xdr:nvSpPr>
      <xdr:spPr>
        <a:xfrm>
          <a:off x="2324744" y="622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050">
              <a:latin typeface="ＭＳ Ｐゴシック" panose="020B0600070205080204" pitchFamily="50" charset="-128"/>
              <a:ea typeface="ＭＳ Ｐゴシック" panose="020B0600070205080204" pitchFamily="50" charset="-128"/>
            </a:rPr>
            <a:t>H30</a:t>
          </a:r>
          <a:r>
            <a:rPr kumimoji="1" lang="ja-JP" altLang="en-US" sz="1050">
              <a:latin typeface="ＭＳ Ｐゴシック" panose="020B0600070205080204" pitchFamily="50" charset="-128"/>
              <a:ea typeface="ＭＳ Ｐゴシック" panose="020B0600070205080204" pitchFamily="50" charset="-128"/>
            </a:rPr>
            <a:t>指標については、</a:t>
          </a:r>
          <a:r>
            <a:rPr kumimoji="1" lang="en-US" altLang="ja-JP" sz="1050">
              <a:latin typeface="ＭＳ Ｐゴシック" panose="020B0600070205080204" pitchFamily="50" charset="-128"/>
              <a:ea typeface="ＭＳ Ｐゴシック" panose="020B0600070205080204" pitchFamily="50" charset="-128"/>
            </a:rPr>
            <a:t>451.7</a:t>
          </a:r>
          <a:r>
            <a:rPr kumimoji="1" lang="ja-JP" altLang="en-US" sz="1050">
              <a:latin typeface="ＭＳ Ｐゴシック" panose="020B0600070205080204" pitchFamily="50" charset="-128"/>
              <a:ea typeface="ＭＳ Ｐゴシック" panose="020B0600070205080204" pitchFamily="50" charset="-128"/>
            </a:rPr>
            <a:t>％であり、類似団体平均値と比べ、前年同様下回っている。</a:t>
          </a:r>
        </a:p>
        <a:p>
          <a:r>
            <a:rPr kumimoji="1" lang="ja-JP" altLang="en-US" sz="1050">
              <a:latin typeface="ＭＳ Ｐゴシック" panose="020B0600070205080204" pitchFamily="50" charset="-128"/>
              <a:ea typeface="ＭＳ Ｐゴシック" panose="020B0600070205080204" pitchFamily="50" charset="-128"/>
            </a:rPr>
            <a:t>　主な要因として、将来負担額から差し引く充当可能基金が他市に比べて大きいことが考えられる。</a:t>
          </a:r>
        </a:p>
        <a:p>
          <a:r>
            <a:rPr kumimoji="1" lang="ja-JP" altLang="en-US" sz="1050">
              <a:latin typeface="ＭＳ Ｐゴシック" panose="020B0600070205080204" pitchFamily="50" charset="-128"/>
              <a:ea typeface="ＭＳ Ｐゴシック" panose="020B0600070205080204" pitchFamily="50" charset="-128"/>
            </a:rPr>
            <a:t>　しかし、前年度と比較すると、類似団体平均値に対し、本市は増加率が大きくなっている。これは、新庁舎建設など大規模事業の実施により、地方債現在高が増加しているためである。今後も、地方債現在高の増加が予想されるため、基金の状況も注視しながら、健全で持続可能な財政運営に努めたい。</a:t>
          </a:r>
          <a:endParaRPr kumimoji="1" lang="ja-JP" altLang="en-US"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828811" y="670977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5" name="テキスト ボックス 124">
          <a:extLst>
            <a:ext uri="{FF2B5EF4-FFF2-40B4-BE49-F238E27FC236}">
              <a16:creationId xmlns:a16="http://schemas.microsoft.com/office/drawing/2014/main" id="{00000000-0008-0000-0D00-00007D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10756676" y="5784485"/>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00000000-0008-0000-0D00-000086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169300</xdr:rowOff>
    </xdr:from>
    <xdr:to>
      <xdr:col>76</xdr:col>
      <xdr:colOff>21589</xdr:colOff>
      <xdr:row>35</xdr:row>
      <xdr:rowOff>68308</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flipV="1">
          <a:off x="14793595" y="5398525"/>
          <a:ext cx="1269" cy="1442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72135</xdr:rowOff>
    </xdr:from>
    <xdr:ext cx="469744" cy="259045"/>
    <xdr:sp macro="" textlink="">
      <xdr:nvSpPr>
        <xdr:cNvPr id="136" name="債務償還比率最小値テキスト">
          <a:extLst>
            <a:ext uri="{FF2B5EF4-FFF2-40B4-BE49-F238E27FC236}">
              <a16:creationId xmlns:a16="http://schemas.microsoft.com/office/drawing/2014/main" id="{00000000-0008-0000-0D00-000088000000}"/>
            </a:ext>
          </a:extLst>
        </xdr:cNvPr>
        <xdr:cNvSpPr txBox="1"/>
      </xdr:nvSpPr>
      <xdr:spPr>
        <a:xfrm>
          <a:off x="14846300" y="684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68308</xdr:rowOff>
    </xdr:from>
    <xdr:to>
      <xdr:col>76</xdr:col>
      <xdr:colOff>111125</xdr:colOff>
      <xdr:row>35</xdr:row>
      <xdr:rowOff>68308</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4706600" y="684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115977</xdr:rowOff>
    </xdr:from>
    <xdr:ext cx="560923" cy="259045"/>
    <xdr:sp macro="" textlink="">
      <xdr:nvSpPr>
        <xdr:cNvPr id="138" name="債務償還比率最大値テキスト">
          <a:extLst>
            <a:ext uri="{FF2B5EF4-FFF2-40B4-BE49-F238E27FC236}">
              <a16:creationId xmlns:a16="http://schemas.microsoft.com/office/drawing/2014/main" id="{00000000-0008-0000-0D00-00008A000000}"/>
            </a:ext>
          </a:extLst>
        </xdr:cNvPr>
        <xdr:cNvSpPr txBox="1"/>
      </xdr:nvSpPr>
      <xdr:spPr>
        <a:xfrm>
          <a:off x="14846300" y="51737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169300</xdr:rowOff>
    </xdr:from>
    <xdr:to>
      <xdr:col>76</xdr:col>
      <xdr:colOff>111125</xdr:colOff>
      <xdr:row>26</xdr:row>
      <xdr:rowOff>169300</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706600" y="539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67418</xdr:rowOff>
    </xdr:from>
    <xdr:ext cx="469744" cy="259045"/>
    <xdr:sp macro="" textlink="">
      <xdr:nvSpPr>
        <xdr:cNvPr id="140" name="債務償還比率平均値テキスト">
          <a:extLst>
            <a:ext uri="{FF2B5EF4-FFF2-40B4-BE49-F238E27FC236}">
              <a16:creationId xmlns:a16="http://schemas.microsoft.com/office/drawing/2014/main" id="{00000000-0008-0000-0D00-00008C000000}"/>
            </a:ext>
          </a:extLst>
        </xdr:cNvPr>
        <xdr:cNvSpPr txBox="1"/>
      </xdr:nvSpPr>
      <xdr:spPr>
        <a:xfrm>
          <a:off x="14846300" y="615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44541</xdr:rowOff>
    </xdr:from>
    <xdr:to>
      <xdr:col>76</xdr:col>
      <xdr:colOff>73025</xdr:colOff>
      <xdr:row>32</xdr:row>
      <xdr:rowOff>146141</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4744700" y="630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58882</xdr:rowOff>
    </xdr:from>
    <xdr:to>
      <xdr:col>72</xdr:col>
      <xdr:colOff>123825</xdr:colOff>
      <xdr:row>32</xdr:row>
      <xdr:rowOff>160482</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4033500" y="631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72217</xdr:rowOff>
    </xdr:from>
    <xdr:to>
      <xdr:col>76</xdr:col>
      <xdr:colOff>73025</xdr:colOff>
      <xdr:row>35</xdr:row>
      <xdr:rowOff>2367</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4744700" y="667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158594</xdr:rowOff>
    </xdr:from>
    <xdr:ext cx="469744" cy="259045"/>
    <xdr:sp macro="" textlink="">
      <xdr:nvSpPr>
        <xdr:cNvPr id="149" name="債務償還比率該当値テキスト">
          <a:extLst>
            <a:ext uri="{FF2B5EF4-FFF2-40B4-BE49-F238E27FC236}">
              <a16:creationId xmlns:a16="http://schemas.microsoft.com/office/drawing/2014/main" id="{00000000-0008-0000-0D00-000095000000}"/>
            </a:ext>
          </a:extLst>
        </xdr:cNvPr>
        <xdr:cNvSpPr txBox="1"/>
      </xdr:nvSpPr>
      <xdr:spPr>
        <a:xfrm>
          <a:off x="14846300" y="658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152718</xdr:rowOff>
    </xdr:from>
    <xdr:to>
      <xdr:col>72</xdr:col>
      <xdr:colOff>123825</xdr:colOff>
      <xdr:row>35</xdr:row>
      <xdr:rowOff>82868</xdr:rowOff>
    </xdr:to>
    <xdr:sp macro="" textlink="">
      <xdr:nvSpPr>
        <xdr:cNvPr id="150" name="楕円 149">
          <a:extLst>
            <a:ext uri="{FF2B5EF4-FFF2-40B4-BE49-F238E27FC236}">
              <a16:creationId xmlns:a16="http://schemas.microsoft.com/office/drawing/2014/main" id="{00000000-0008-0000-0D00-000096000000}"/>
            </a:ext>
          </a:extLst>
        </xdr:cNvPr>
        <xdr:cNvSpPr/>
      </xdr:nvSpPr>
      <xdr:spPr>
        <a:xfrm>
          <a:off x="14033500" y="675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123017</xdr:rowOff>
    </xdr:from>
    <xdr:to>
      <xdr:col>76</xdr:col>
      <xdr:colOff>22225</xdr:colOff>
      <xdr:row>35</xdr:row>
      <xdr:rowOff>32068</xdr:rowOff>
    </xdr:to>
    <xdr:cxnSp macro="">
      <xdr:nvCxnSpPr>
        <xdr:cNvPr id="151" name="直線コネクタ 150">
          <a:extLst>
            <a:ext uri="{FF2B5EF4-FFF2-40B4-BE49-F238E27FC236}">
              <a16:creationId xmlns:a16="http://schemas.microsoft.com/office/drawing/2014/main" id="{00000000-0008-0000-0D00-000097000000}"/>
            </a:ext>
          </a:extLst>
        </xdr:cNvPr>
        <xdr:cNvCxnSpPr/>
      </xdr:nvCxnSpPr>
      <xdr:spPr>
        <a:xfrm flipV="1">
          <a:off x="14084300" y="6723842"/>
          <a:ext cx="711200" cy="8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5559</xdr:rowOff>
    </xdr:from>
    <xdr:ext cx="469744" cy="259045"/>
    <xdr:sp macro="" textlink="">
      <xdr:nvSpPr>
        <xdr:cNvPr id="152" name="n_1aveValue債務償還比率">
          <a:extLst>
            <a:ext uri="{FF2B5EF4-FFF2-40B4-BE49-F238E27FC236}">
              <a16:creationId xmlns:a16="http://schemas.microsoft.com/office/drawing/2014/main" id="{00000000-0008-0000-0D00-000098000000}"/>
            </a:ext>
          </a:extLst>
        </xdr:cNvPr>
        <xdr:cNvSpPr txBox="1"/>
      </xdr:nvSpPr>
      <xdr:spPr>
        <a:xfrm>
          <a:off x="13836727" y="6092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35</xdr:row>
      <xdr:rowOff>73995</xdr:rowOff>
    </xdr:from>
    <xdr:ext cx="469744" cy="259045"/>
    <xdr:sp macro="" textlink="">
      <xdr:nvSpPr>
        <xdr:cNvPr id="153" name="n_1mainValue債務償還比率">
          <a:extLst>
            <a:ext uri="{FF2B5EF4-FFF2-40B4-BE49-F238E27FC236}">
              <a16:creationId xmlns:a16="http://schemas.microsoft.com/office/drawing/2014/main" id="{00000000-0008-0000-0D00-000099000000}"/>
            </a:ext>
          </a:extLst>
        </xdr:cNvPr>
        <xdr:cNvSpPr txBox="1"/>
      </xdr:nvSpPr>
      <xdr:spPr>
        <a:xfrm>
          <a:off x="13836727" y="684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4" name="正方形/長方形 153">
          <a:extLst>
            <a:ext uri="{FF2B5EF4-FFF2-40B4-BE49-F238E27FC236}">
              <a16:creationId xmlns:a16="http://schemas.microsoft.com/office/drawing/2014/main" id="{00000000-0008-0000-0D00-00009A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5" name="正方形/長方形 154">
          <a:extLst>
            <a:ext uri="{FF2B5EF4-FFF2-40B4-BE49-F238E27FC236}">
              <a16:creationId xmlns:a16="http://schemas.microsoft.com/office/drawing/2014/main" id="{00000000-0008-0000-0D00-00009B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6" name="テキスト ボックス 155">
          <a:extLst>
            <a:ext uri="{FF2B5EF4-FFF2-40B4-BE49-F238E27FC236}">
              <a16:creationId xmlns:a16="http://schemas.microsoft.com/office/drawing/2014/main" id="{00000000-0008-0000-0D00-00009C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7" name="テキスト ボックス 156">
          <a:extLst>
            <a:ext uri="{FF2B5EF4-FFF2-40B4-BE49-F238E27FC236}">
              <a16:creationId xmlns:a16="http://schemas.microsoft.com/office/drawing/2014/main" id="{00000000-0008-0000-0D00-00009D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8" name="テキスト ボックス 157">
          <a:extLst>
            <a:ext uri="{FF2B5EF4-FFF2-40B4-BE49-F238E27FC236}">
              <a16:creationId xmlns:a16="http://schemas.microsoft.com/office/drawing/2014/main" id="{00000000-0008-0000-0D00-00009E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9" name="テキスト ボックス 158">
          <a:extLst>
            <a:ext uri="{FF2B5EF4-FFF2-40B4-BE49-F238E27FC236}">
              <a16:creationId xmlns:a16="http://schemas.microsoft.com/office/drawing/2014/main" id="{00000000-0008-0000-0D00-00009F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143,675
140,869
138.37
51,313,167
47,829,117
2,232,745
30,040,269
37,740,750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76200</xdr:rowOff>
    </xdr:from>
    <xdr:to>
      <xdr:col>24</xdr:col>
      <xdr:colOff>62865</xdr:colOff>
      <xdr:row>42</xdr:row>
      <xdr:rowOff>93345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34050"/>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97172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29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93345</xdr:rowOff>
    </xdr:from>
    <xdr:to>
      <xdr:col>24</xdr:col>
      <xdr:colOff>152400</xdr:colOff>
      <xdr:row>42</xdr:row>
      <xdr:rowOff>93345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29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22877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76200</xdr:rowOff>
    </xdr:from>
    <xdr:to>
      <xdr:col>24</xdr:col>
      <xdr:colOff>152400</xdr:colOff>
      <xdr:row>33</xdr:row>
      <xdr:rowOff>76200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81932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42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103505</xdr:rowOff>
    </xdr:from>
    <xdr:to>
      <xdr:col>24</xdr:col>
      <xdr:colOff>114300</xdr:colOff>
      <xdr:row>38</xdr:row>
      <xdr:rowOff>33655</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124460</xdr:rowOff>
    </xdr:from>
    <xdr:to>
      <xdr:col>20</xdr:col>
      <xdr:colOff>38100</xdr:colOff>
      <xdr:row>38</xdr:row>
      <xdr:rowOff>54610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17780</xdr:rowOff>
    </xdr:from>
    <xdr:to>
      <xdr:col>10</xdr:col>
      <xdr:colOff>165100</xdr:colOff>
      <xdr:row>37</xdr:row>
      <xdr:rowOff>119380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141605</xdr:rowOff>
    </xdr:from>
    <xdr:to>
      <xdr:col>24</xdr:col>
      <xdr:colOff>114300</xdr:colOff>
      <xdr:row>37</xdr:row>
      <xdr:rowOff>71755</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164482</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6350</xdr:rowOff>
    </xdr:from>
    <xdr:to>
      <xdr:col>20</xdr:col>
      <xdr:colOff>38100</xdr:colOff>
      <xdr:row>37</xdr:row>
      <xdr:rowOff>107950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20955</xdr:rowOff>
    </xdr:from>
    <xdr:to>
      <xdr:col>24</xdr:col>
      <xdr:colOff>63500</xdr:colOff>
      <xdr:row>37</xdr:row>
      <xdr:rowOff>57150</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3646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40640</xdr:rowOff>
    </xdr:from>
    <xdr:to>
      <xdr:col>15</xdr:col>
      <xdr:colOff>101600</xdr:colOff>
      <xdr:row>37</xdr:row>
      <xdr:rowOff>142240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57150</xdr:rowOff>
    </xdr:from>
    <xdr:to>
      <xdr:col>19</xdr:col>
      <xdr:colOff>177800</xdr:colOff>
      <xdr:row>37</xdr:row>
      <xdr:rowOff>91440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4008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80645</xdr:rowOff>
    </xdr:from>
    <xdr:to>
      <xdr:col>10</xdr:col>
      <xdr:colOff>165100</xdr:colOff>
      <xdr:row>38</xdr:row>
      <xdr:rowOff>10795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91440</xdr:rowOff>
    </xdr:from>
    <xdr:to>
      <xdr:col>15</xdr:col>
      <xdr:colOff>50800</xdr:colOff>
      <xdr:row>37</xdr:row>
      <xdr:rowOff>131445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019300" y="64350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45737</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E00-00004F000000}"/>
            </a:ext>
          </a:extLst>
        </xdr:cNvPr>
        <xdr:cNvSpPr txBox="1"/>
      </xdr:nvSpPr>
      <xdr:spPr>
        <a:xfrm>
          <a:off x="35820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76217</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E00-000050000000}"/>
            </a:ext>
          </a:extLst>
        </xdr:cNvPr>
        <xdr:cNvSpPr txBox="1"/>
      </xdr:nvSpPr>
      <xdr:spPr>
        <a:xfrm>
          <a:off x="2705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135907</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E00-000051000000}"/>
            </a:ext>
          </a:extLst>
        </xdr:cNvPr>
        <xdr:cNvSpPr txBox="1"/>
      </xdr:nvSpPr>
      <xdr:spPr>
        <a:xfrm>
          <a:off x="18167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124477</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E00-000052000000}"/>
            </a:ext>
          </a:extLst>
        </xdr:cNvPr>
        <xdr:cNvSpPr txBox="1"/>
      </xdr:nvSpPr>
      <xdr:spPr>
        <a:xfrm>
          <a:off x="35820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158767</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E00-000053000000}"/>
            </a:ext>
          </a:extLst>
        </xdr:cNvPr>
        <xdr:cNvSpPr txBox="1"/>
      </xdr:nvSpPr>
      <xdr:spPr>
        <a:xfrm>
          <a:off x="2705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1922</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E00-000054000000}"/>
            </a:ext>
          </a:extLst>
        </xdr:cNvPr>
        <xdr:cNvSpPr txBox="1"/>
      </xdr:nvSpPr>
      <xdr:spPr>
        <a:xfrm>
          <a:off x="1816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00000000-0008-0000-0E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6820</xdr:rowOff>
    </xdr:from>
    <xdr:to>
      <xdr:col>54</xdr:col>
      <xdr:colOff>189865</xdr:colOff>
      <xdr:row>41</xdr:row>
      <xdr:rowOff>158648</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flipV="1">
          <a:off x="10476865" y="5836120"/>
          <a:ext cx="0" cy="1351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162475</xdr:rowOff>
    </xdr:from>
    <xdr:ext cx="469744" cy="259045"/>
    <xdr:sp macro="" textlink="">
      <xdr:nvSpPr>
        <xdr:cNvPr id="109" name="【道路】&#10;一人当たり延長最小値テキスト">
          <a:extLst>
            <a:ext uri="{FF2B5EF4-FFF2-40B4-BE49-F238E27FC236}">
              <a16:creationId xmlns:a16="http://schemas.microsoft.com/office/drawing/2014/main" id="{00000000-0008-0000-0E00-00006D000000}"/>
            </a:ext>
          </a:extLst>
        </xdr:cNvPr>
        <xdr:cNvSpPr txBox="1"/>
      </xdr:nvSpPr>
      <xdr:spPr>
        <a:xfrm>
          <a:off x="10515600" y="71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158648</xdr:rowOff>
    </xdr:from>
    <xdr:to>
      <xdr:col>55</xdr:col>
      <xdr:colOff>88900</xdr:colOff>
      <xdr:row>41</xdr:row>
      <xdr:rowOff>158648</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7188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124947</xdr:rowOff>
    </xdr:from>
    <xdr:ext cx="534377" cy="259045"/>
    <xdr:sp macro="" textlink="">
      <xdr:nvSpPr>
        <xdr:cNvPr id="111" name="【道路】&#10;一人当たり延長最大値テキスト">
          <a:extLst>
            <a:ext uri="{FF2B5EF4-FFF2-40B4-BE49-F238E27FC236}">
              <a16:creationId xmlns:a16="http://schemas.microsoft.com/office/drawing/2014/main" id="{00000000-0008-0000-0E00-00006F000000}"/>
            </a:ext>
          </a:extLst>
        </xdr:cNvPr>
        <xdr:cNvSpPr txBox="1"/>
      </xdr:nvSpPr>
      <xdr:spPr>
        <a:xfrm>
          <a:off x="10515600" y="561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6820</xdr:rowOff>
    </xdr:from>
    <xdr:to>
      <xdr:col>55</xdr:col>
      <xdr:colOff>88900</xdr:colOff>
      <xdr:row>34</xdr:row>
      <xdr:rowOff>6820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10388600" y="583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166705</xdr:rowOff>
    </xdr:from>
    <xdr:ext cx="534377" cy="259045"/>
    <xdr:sp macro="" textlink="">
      <xdr:nvSpPr>
        <xdr:cNvPr id="113" name="【道路】&#10;一人当たり延長平均値テキスト">
          <a:extLst>
            <a:ext uri="{FF2B5EF4-FFF2-40B4-BE49-F238E27FC236}">
              <a16:creationId xmlns:a16="http://schemas.microsoft.com/office/drawing/2014/main" id="{00000000-0008-0000-0E00-000071000000}"/>
            </a:ext>
          </a:extLst>
        </xdr:cNvPr>
        <xdr:cNvSpPr txBox="1"/>
      </xdr:nvSpPr>
      <xdr:spPr>
        <a:xfrm>
          <a:off x="10515600" y="6681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16828</xdr:rowOff>
    </xdr:from>
    <xdr:to>
      <xdr:col>55</xdr:col>
      <xdr:colOff>50800</xdr:colOff>
      <xdr:row>39</xdr:row>
      <xdr:rowOff>118428</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10426700" y="670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24219</xdr:rowOff>
    </xdr:from>
    <xdr:to>
      <xdr:col>50</xdr:col>
      <xdr:colOff>165100</xdr:colOff>
      <xdr:row>39</xdr:row>
      <xdr:rowOff>125819</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9588500" y="67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26962</xdr:rowOff>
    </xdr:from>
    <xdr:to>
      <xdr:col>46</xdr:col>
      <xdr:colOff>38100</xdr:colOff>
      <xdr:row>39</xdr:row>
      <xdr:rowOff>128562</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8699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36449</xdr:rowOff>
    </xdr:from>
    <xdr:to>
      <xdr:col>41</xdr:col>
      <xdr:colOff>101600</xdr:colOff>
      <xdr:row>40</xdr:row>
      <xdr:rowOff>138049</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7810500" y="68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77901</xdr:rowOff>
    </xdr:from>
    <xdr:to>
      <xdr:col>55</xdr:col>
      <xdr:colOff>50800</xdr:colOff>
      <xdr:row>39</xdr:row>
      <xdr:rowOff>8051</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10426700" y="659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100779</xdr:rowOff>
    </xdr:from>
    <xdr:ext cx="534377" cy="259045"/>
    <xdr:sp macro="" textlink="">
      <xdr:nvSpPr>
        <xdr:cNvPr id="124" name="【道路】&#10;一人当たり延長該当値テキスト">
          <a:extLst>
            <a:ext uri="{FF2B5EF4-FFF2-40B4-BE49-F238E27FC236}">
              <a16:creationId xmlns:a16="http://schemas.microsoft.com/office/drawing/2014/main" id="{00000000-0008-0000-0E00-00007C000000}"/>
            </a:ext>
          </a:extLst>
        </xdr:cNvPr>
        <xdr:cNvSpPr txBox="1"/>
      </xdr:nvSpPr>
      <xdr:spPr>
        <a:xfrm>
          <a:off x="10515600" y="644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81255</xdr:rowOff>
    </xdr:from>
    <xdr:to>
      <xdr:col>50</xdr:col>
      <xdr:colOff>165100</xdr:colOff>
      <xdr:row>39</xdr:row>
      <xdr:rowOff>11405</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9588500" y="659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128701</xdr:rowOff>
    </xdr:from>
    <xdr:to>
      <xdr:col>55</xdr:col>
      <xdr:colOff>0</xdr:colOff>
      <xdr:row>38</xdr:row>
      <xdr:rowOff>132055</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flipV="1">
          <a:off x="9639300" y="6643801"/>
          <a:ext cx="838200" cy="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82664</xdr:rowOff>
    </xdr:from>
    <xdr:to>
      <xdr:col>46</xdr:col>
      <xdr:colOff>38100</xdr:colOff>
      <xdr:row>39</xdr:row>
      <xdr:rowOff>12814</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8699500" y="65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132055</xdr:rowOff>
    </xdr:from>
    <xdr:to>
      <xdr:col>50</xdr:col>
      <xdr:colOff>114300</xdr:colOff>
      <xdr:row>38</xdr:row>
      <xdr:rowOff>133464</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flipV="1">
          <a:off x="8750300" y="6647155"/>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84265</xdr:rowOff>
    </xdr:from>
    <xdr:to>
      <xdr:col>41</xdr:col>
      <xdr:colOff>101600</xdr:colOff>
      <xdr:row>39</xdr:row>
      <xdr:rowOff>14415</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7810500" y="659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133464</xdr:rowOff>
    </xdr:from>
    <xdr:to>
      <xdr:col>45</xdr:col>
      <xdr:colOff>177800</xdr:colOff>
      <xdr:row>38</xdr:row>
      <xdr:rowOff>135065</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flipV="1">
          <a:off x="7861300" y="6648564"/>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116946</xdr:rowOff>
    </xdr:from>
    <xdr:ext cx="534377" cy="259045"/>
    <xdr:sp macro="" textlink="">
      <xdr:nvSpPr>
        <xdr:cNvPr id="131" name="n_1aveValue【道路】&#10;一人当たり延長">
          <a:extLst>
            <a:ext uri="{FF2B5EF4-FFF2-40B4-BE49-F238E27FC236}">
              <a16:creationId xmlns:a16="http://schemas.microsoft.com/office/drawing/2014/main" id="{00000000-0008-0000-0E00-000083000000}"/>
            </a:ext>
          </a:extLst>
        </xdr:cNvPr>
        <xdr:cNvSpPr txBox="1"/>
      </xdr:nvSpPr>
      <xdr:spPr>
        <a:xfrm>
          <a:off x="9359411" y="680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119689</xdr:rowOff>
    </xdr:from>
    <xdr:ext cx="534377" cy="259045"/>
    <xdr:sp macro="" textlink="">
      <xdr:nvSpPr>
        <xdr:cNvPr id="132" name="n_2aveValue【道路】&#10;一人当たり延長">
          <a:extLst>
            <a:ext uri="{FF2B5EF4-FFF2-40B4-BE49-F238E27FC236}">
              <a16:creationId xmlns:a16="http://schemas.microsoft.com/office/drawing/2014/main" id="{00000000-0008-0000-0E00-000084000000}"/>
            </a:ext>
          </a:extLst>
        </xdr:cNvPr>
        <xdr:cNvSpPr txBox="1"/>
      </xdr:nvSpPr>
      <xdr:spPr>
        <a:xfrm>
          <a:off x="8483111" y="68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129176</xdr:rowOff>
    </xdr:from>
    <xdr:ext cx="469744" cy="259045"/>
    <xdr:sp macro="" textlink="">
      <xdr:nvSpPr>
        <xdr:cNvPr id="133" name="n_3aveValue【道路】&#10;一人当たり延長">
          <a:extLst>
            <a:ext uri="{FF2B5EF4-FFF2-40B4-BE49-F238E27FC236}">
              <a16:creationId xmlns:a16="http://schemas.microsoft.com/office/drawing/2014/main" id="{00000000-0008-0000-0E00-000085000000}"/>
            </a:ext>
          </a:extLst>
        </xdr:cNvPr>
        <xdr:cNvSpPr txBox="1"/>
      </xdr:nvSpPr>
      <xdr:spPr>
        <a:xfrm>
          <a:off x="7626427" y="698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27932</xdr:rowOff>
    </xdr:from>
    <xdr:ext cx="534377" cy="259045"/>
    <xdr:sp macro="" textlink="">
      <xdr:nvSpPr>
        <xdr:cNvPr id="134" name="n_1mainValue【道路】&#10;一人当たり延長">
          <a:extLst>
            <a:ext uri="{FF2B5EF4-FFF2-40B4-BE49-F238E27FC236}">
              <a16:creationId xmlns:a16="http://schemas.microsoft.com/office/drawing/2014/main" id="{00000000-0008-0000-0E00-000086000000}"/>
            </a:ext>
          </a:extLst>
        </xdr:cNvPr>
        <xdr:cNvSpPr txBox="1"/>
      </xdr:nvSpPr>
      <xdr:spPr>
        <a:xfrm>
          <a:off x="9359411" y="63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29341</xdr:rowOff>
    </xdr:from>
    <xdr:ext cx="534377" cy="259045"/>
    <xdr:sp macro="" textlink="">
      <xdr:nvSpPr>
        <xdr:cNvPr id="135" name="n_2mainValue【道路】&#10;一人当たり延長">
          <a:extLst>
            <a:ext uri="{FF2B5EF4-FFF2-40B4-BE49-F238E27FC236}">
              <a16:creationId xmlns:a16="http://schemas.microsoft.com/office/drawing/2014/main" id="{00000000-0008-0000-0E00-000087000000}"/>
            </a:ext>
          </a:extLst>
        </xdr:cNvPr>
        <xdr:cNvSpPr txBox="1"/>
      </xdr:nvSpPr>
      <xdr:spPr>
        <a:xfrm>
          <a:off x="8483111" y="637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30942</xdr:rowOff>
    </xdr:from>
    <xdr:ext cx="534377" cy="259045"/>
    <xdr:sp macro="" textlink="">
      <xdr:nvSpPr>
        <xdr:cNvPr id="136" name="n_3mainValue【道路】&#10;一人当たり延長">
          <a:extLst>
            <a:ext uri="{FF2B5EF4-FFF2-40B4-BE49-F238E27FC236}">
              <a16:creationId xmlns:a16="http://schemas.microsoft.com/office/drawing/2014/main" id="{00000000-0008-0000-0E00-000088000000}"/>
            </a:ext>
          </a:extLst>
        </xdr:cNvPr>
        <xdr:cNvSpPr txBox="1"/>
      </xdr:nvSpPr>
      <xdr:spPr>
        <a:xfrm>
          <a:off x="7594111" y="637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a:extLst>
            <a:ext uri="{FF2B5EF4-FFF2-40B4-BE49-F238E27FC236}">
              <a16:creationId xmlns:a16="http://schemas.microsoft.com/office/drawing/2014/main" id="{00000000-0008-0000-0E00-0000A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148590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flipV="1">
          <a:off x="4634865" y="949833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62" name="【橋りょう・トンネル】&#10;有形固定資産減価償却率最小値テキスト">
          <a:extLst>
            <a:ext uri="{FF2B5EF4-FFF2-40B4-BE49-F238E27FC236}">
              <a16:creationId xmlns:a16="http://schemas.microsoft.com/office/drawing/2014/main" id="{00000000-0008-0000-0E00-0000A2000000}"/>
            </a:ext>
          </a:extLst>
        </xdr:cNvPr>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405111" cy="259045"/>
    <xdr:sp macro="" textlink="">
      <xdr:nvSpPr>
        <xdr:cNvPr id="164" name="【橋りょう・トンネル】&#10;有形固定資産減価償却率最大値テキスト">
          <a:extLst>
            <a:ext uri="{FF2B5EF4-FFF2-40B4-BE49-F238E27FC236}">
              <a16:creationId xmlns:a16="http://schemas.microsoft.com/office/drawing/2014/main" id="{00000000-0008-0000-0E00-0000A4000000}"/>
            </a:ext>
          </a:extLst>
        </xdr:cNvPr>
        <xdr:cNvSpPr txBox="1"/>
      </xdr:nvSpPr>
      <xdr:spPr>
        <a:xfrm>
          <a:off x="4673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125747</xdr:rowOff>
    </xdr:from>
    <xdr:ext cx="405111" cy="259045"/>
    <xdr:sp macro="" textlink="">
      <xdr:nvSpPr>
        <xdr:cNvPr id="166" name="【橋りょう・トンネル】&#10;有形固定資産減価償却率平均値テキスト">
          <a:extLst>
            <a:ext uri="{FF2B5EF4-FFF2-40B4-BE49-F238E27FC236}">
              <a16:creationId xmlns:a16="http://schemas.microsoft.com/office/drawing/2014/main" id="{00000000-0008-0000-0E00-0000A6000000}"/>
            </a:ext>
          </a:extLst>
        </xdr:cNvPr>
        <xdr:cNvSpPr txBox="1"/>
      </xdr:nvSpPr>
      <xdr:spPr>
        <a:xfrm>
          <a:off x="4673600" y="1024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67" name="フローチャート: 判断 166">
          <a:extLst>
            <a:ext uri="{FF2B5EF4-FFF2-40B4-BE49-F238E27FC236}">
              <a16:creationId xmlns:a16="http://schemas.microsoft.com/office/drawing/2014/main" id="{00000000-0008-0000-0E00-0000A7000000}"/>
            </a:ext>
          </a:extLst>
        </xdr:cNvPr>
        <xdr:cNvSpPr/>
      </xdr:nvSpPr>
      <xdr:spPr>
        <a:xfrm>
          <a:off x="45847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68" name="フローチャート: 判断 167">
          <a:extLst>
            <a:ext uri="{FF2B5EF4-FFF2-40B4-BE49-F238E27FC236}">
              <a16:creationId xmlns:a16="http://schemas.microsoft.com/office/drawing/2014/main" id="{00000000-0008-0000-0E00-0000A8000000}"/>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44450</xdr:rowOff>
    </xdr:from>
    <xdr:to>
      <xdr:col>15</xdr:col>
      <xdr:colOff>101600</xdr:colOff>
      <xdr:row>60</xdr:row>
      <xdr:rowOff>146050</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2857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1968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76" name="楕円 175">
          <a:extLst>
            <a:ext uri="{FF2B5EF4-FFF2-40B4-BE49-F238E27FC236}">
              <a16:creationId xmlns:a16="http://schemas.microsoft.com/office/drawing/2014/main" id="{00000000-0008-0000-0E00-0000B0000000}"/>
            </a:ext>
          </a:extLst>
        </xdr:cNvPr>
        <xdr:cNvSpPr/>
      </xdr:nvSpPr>
      <xdr:spPr>
        <a:xfrm>
          <a:off x="45847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52087</xdr:rowOff>
    </xdr:from>
    <xdr:ext cx="405111" cy="259045"/>
    <xdr:sp macro="" textlink="">
      <xdr:nvSpPr>
        <xdr:cNvPr id="177" name="【橋りょう・トンネル】&#10;有形固定資産減価償却率該当値テキスト">
          <a:extLst>
            <a:ext uri="{FF2B5EF4-FFF2-40B4-BE49-F238E27FC236}">
              <a16:creationId xmlns:a16="http://schemas.microsoft.com/office/drawing/2014/main" id="{00000000-0008-0000-0E00-0000B1000000}"/>
            </a:ext>
          </a:extLst>
        </xdr:cNvPr>
        <xdr:cNvSpPr txBox="1"/>
      </xdr:nvSpPr>
      <xdr:spPr>
        <a:xfrm>
          <a:off x="4673600"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40640</xdr:rowOff>
    </xdr:from>
    <xdr:to>
      <xdr:col>20</xdr:col>
      <xdr:colOff>38100</xdr:colOff>
      <xdr:row>59</xdr:row>
      <xdr:rowOff>142240</xdr:rowOff>
    </xdr:to>
    <xdr:sp macro="" textlink="">
      <xdr:nvSpPr>
        <xdr:cNvPr id="178" name="楕円 177">
          <a:extLst>
            <a:ext uri="{FF2B5EF4-FFF2-40B4-BE49-F238E27FC236}">
              <a16:creationId xmlns:a16="http://schemas.microsoft.com/office/drawing/2014/main" id="{00000000-0008-0000-0E00-0000B2000000}"/>
            </a:ext>
          </a:extLst>
        </xdr:cNvPr>
        <xdr:cNvSpPr/>
      </xdr:nvSpPr>
      <xdr:spPr>
        <a:xfrm>
          <a:off x="3746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80010</xdr:rowOff>
    </xdr:from>
    <xdr:to>
      <xdr:col>24</xdr:col>
      <xdr:colOff>63500</xdr:colOff>
      <xdr:row>59</xdr:row>
      <xdr:rowOff>91440</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flipV="1">
          <a:off x="3797300" y="101955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48260</xdr:rowOff>
    </xdr:from>
    <xdr:to>
      <xdr:col>15</xdr:col>
      <xdr:colOff>101600</xdr:colOff>
      <xdr:row>59</xdr:row>
      <xdr:rowOff>149860</xdr:rowOff>
    </xdr:to>
    <xdr:sp macro="" textlink="">
      <xdr:nvSpPr>
        <xdr:cNvPr id="180" name="楕円 179">
          <a:extLst>
            <a:ext uri="{FF2B5EF4-FFF2-40B4-BE49-F238E27FC236}">
              <a16:creationId xmlns:a16="http://schemas.microsoft.com/office/drawing/2014/main" id="{00000000-0008-0000-0E00-0000B4000000}"/>
            </a:ext>
          </a:extLst>
        </xdr:cNvPr>
        <xdr:cNvSpPr/>
      </xdr:nvSpPr>
      <xdr:spPr>
        <a:xfrm>
          <a:off x="2857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91440</xdr:rowOff>
    </xdr:from>
    <xdr:to>
      <xdr:col>19</xdr:col>
      <xdr:colOff>177800</xdr:colOff>
      <xdr:row>59</xdr:row>
      <xdr:rowOff>99060</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flipV="1">
          <a:off x="2908300" y="102069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2" name="楕円 181">
          <a:extLst>
            <a:ext uri="{FF2B5EF4-FFF2-40B4-BE49-F238E27FC236}">
              <a16:creationId xmlns:a16="http://schemas.microsoft.com/office/drawing/2014/main" id="{00000000-0008-0000-0E00-0000B6000000}"/>
            </a:ext>
          </a:extLst>
        </xdr:cNvPr>
        <xdr:cNvSpPr/>
      </xdr:nvSpPr>
      <xdr:spPr>
        <a:xfrm>
          <a:off x="1968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99060</xdr:rowOff>
    </xdr:from>
    <xdr:to>
      <xdr:col>15</xdr:col>
      <xdr:colOff>50800</xdr:colOff>
      <xdr:row>60</xdr:row>
      <xdr:rowOff>0</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flipV="1">
          <a:off x="2019300" y="102146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99077</xdr:rowOff>
    </xdr:from>
    <xdr:ext cx="405111" cy="259045"/>
    <xdr:sp macro="" textlink="">
      <xdr:nvSpPr>
        <xdr:cNvPr id="184" name="n_1aveValue【橋りょう・トンネル】&#10;有形固定資産減価償却率">
          <a:extLst>
            <a:ext uri="{FF2B5EF4-FFF2-40B4-BE49-F238E27FC236}">
              <a16:creationId xmlns:a16="http://schemas.microsoft.com/office/drawing/2014/main" id="{00000000-0008-0000-0E00-0000B8000000}"/>
            </a:ext>
          </a:extLst>
        </xdr:cNvPr>
        <xdr:cNvSpPr txBox="1"/>
      </xdr:nvSpPr>
      <xdr:spPr>
        <a:xfrm>
          <a:off x="3582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137177</xdr:rowOff>
    </xdr:from>
    <xdr:ext cx="405111" cy="259045"/>
    <xdr:sp macro="" textlink="">
      <xdr:nvSpPr>
        <xdr:cNvPr id="185" name="n_2ave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2705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143527</xdr:rowOff>
    </xdr:from>
    <xdr:ext cx="405111" cy="259045"/>
    <xdr:sp macro="" textlink="">
      <xdr:nvSpPr>
        <xdr:cNvPr id="186" name="n_3ave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1816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158767</xdr:rowOff>
    </xdr:from>
    <xdr:ext cx="405111" cy="259045"/>
    <xdr:sp macro="" textlink="">
      <xdr:nvSpPr>
        <xdr:cNvPr id="187" name="n_1main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35820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166387</xdr:rowOff>
    </xdr:from>
    <xdr:ext cx="405111" cy="259045"/>
    <xdr:sp macro="" textlink="">
      <xdr:nvSpPr>
        <xdr:cNvPr id="188" name="n_2main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2705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89" name="n_3main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1816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59185</xdr:rowOff>
    </xdr:from>
    <xdr:to>
      <xdr:col>54</xdr:col>
      <xdr:colOff>189865</xdr:colOff>
      <xdr:row>64</xdr:row>
      <xdr:rowOff>119549</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flipV="1">
          <a:off x="10476865" y="9488935"/>
          <a:ext cx="0" cy="16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123376</xdr:rowOff>
    </xdr:from>
    <xdr:ext cx="469744" cy="259045"/>
    <xdr:sp macro="" textlink="">
      <xdr:nvSpPr>
        <xdr:cNvPr id="216" name="【橋りょう・トンネル】&#10;一人当たり有形固定資産（償却資産）額最小値テキスト">
          <a:extLst>
            <a:ext uri="{FF2B5EF4-FFF2-40B4-BE49-F238E27FC236}">
              <a16:creationId xmlns:a16="http://schemas.microsoft.com/office/drawing/2014/main" id="{00000000-0008-0000-0E00-0000D8000000}"/>
            </a:ext>
          </a:extLst>
        </xdr:cNvPr>
        <xdr:cNvSpPr txBox="1"/>
      </xdr:nvSpPr>
      <xdr:spPr>
        <a:xfrm>
          <a:off x="10515600" y="1109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119549</xdr:rowOff>
    </xdr:from>
    <xdr:to>
      <xdr:col>55</xdr:col>
      <xdr:colOff>88900</xdr:colOff>
      <xdr:row>64</xdr:row>
      <xdr:rowOff>119549</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10388600" y="1109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5862</xdr:rowOff>
    </xdr:from>
    <xdr:ext cx="599010" cy="259045"/>
    <xdr:sp macro="" textlink="">
      <xdr:nvSpPr>
        <xdr:cNvPr id="218" name="【橋りょう・トンネル】&#10;一人当たり有形固定資産（償却資産）額最大値テキスト">
          <a:extLst>
            <a:ext uri="{FF2B5EF4-FFF2-40B4-BE49-F238E27FC236}">
              <a16:creationId xmlns:a16="http://schemas.microsoft.com/office/drawing/2014/main" id="{00000000-0008-0000-0E00-0000DA000000}"/>
            </a:ext>
          </a:extLst>
        </xdr:cNvPr>
        <xdr:cNvSpPr txBox="1"/>
      </xdr:nvSpPr>
      <xdr:spPr>
        <a:xfrm>
          <a:off x="10515600" y="926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59185</xdr:rowOff>
    </xdr:from>
    <xdr:to>
      <xdr:col>55</xdr:col>
      <xdr:colOff>88900</xdr:colOff>
      <xdr:row>55</xdr:row>
      <xdr:rowOff>59185</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10388600" y="948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102813</xdr:rowOff>
    </xdr:from>
    <xdr:ext cx="599010" cy="259045"/>
    <xdr:sp macro="" textlink="">
      <xdr:nvSpPr>
        <xdr:cNvPr id="220" name="【橋りょう・トンネル】&#10;一人当たり有形固定資産（償却資産）額平均値テキスト">
          <a:extLst>
            <a:ext uri="{FF2B5EF4-FFF2-40B4-BE49-F238E27FC236}">
              <a16:creationId xmlns:a16="http://schemas.microsoft.com/office/drawing/2014/main" id="{00000000-0008-0000-0E00-0000DC000000}"/>
            </a:ext>
          </a:extLst>
        </xdr:cNvPr>
        <xdr:cNvSpPr txBox="1"/>
      </xdr:nvSpPr>
      <xdr:spPr>
        <a:xfrm>
          <a:off x="10515600" y="105612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79936</xdr:rowOff>
    </xdr:from>
    <xdr:to>
      <xdr:col>55</xdr:col>
      <xdr:colOff>50800</xdr:colOff>
      <xdr:row>63</xdr:row>
      <xdr:rowOff>10086</xdr:rowOff>
    </xdr:to>
    <xdr:sp macro="" textlink="">
      <xdr:nvSpPr>
        <xdr:cNvPr id="221" name="フローチャート: 判断 220">
          <a:extLst>
            <a:ext uri="{FF2B5EF4-FFF2-40B4-BE49-F238E27FC236}">
              <a16:creationId xmlns:a16="http://schemas.microsoft.com/office/drawing/2014/main" id="{00000000-0008-0000-0E00-0000DD000000}"/>
            </a:ext>
          </a:extLst>
        </xdr:cNvPr>
        <xdr:cNvSpPr/>
      </xdr:nvSpPr>
      <xdr:spPr>
        <a:xfrm>
          <a:off x="10426700" y="1070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72716</xdr:rowOff>
    </xdr:from>
    <xdr:to>
      <xdr:col>50</xdr:col>
      <xdr:colOff>165100</xdr:colOff>
      <xdr:row>63</xdr:row>
      <xdr:rowOff>2866</xdr:rowOff>
    </xdr:to>
    <xdr:sp macro="" textlink="">
      <xdr:nvSpPr>
        <xdr:cNvPr id="222" name="フローチャート: 判断 221">
          <a:extLst>
            <a:ext uri="{FF2B5EF4-FFF2-40B4-BE49-F238E27FC236}">
              <a16:creationId xmlns:a16="http://schemas.microsoft.com/office/drawing/2014/main" id="{00000000-0008-0000-0E00-0000DE000000}"/>
            </a:ext>
          </a:extLst>
        </xdr:cNvPr>
        <xdr:cNvSpPr/>
      </xdr:nvSpPr>
      <xdr:spPr>
        <a:xfrm>
          <a:off x="9588500" y="1070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75513</xdr:rowOff>
    </xdr:from>
    <xdr:to>
      <xdr:col>46</xdr:col>
      <xdr:colOff>38100</xdr:colOff>
      <xdr:row>63</xdr:row>
      <xdr:rowOff>5663</xdr:rowOff>
    </xdr:to>
    <xdr:sp macro="" textlink="">
      <xdr:nvSpPr>
        <xdr:cNvPr id="223" name="フローチャート: 判断 222">
          <a:extLst>
            <a:ext uri="{FF2B5EF4-FFF2-40B4-BE49-F238E27FC236}">
              <a16:creationId xmlns:a16="http://schemas.microsoft.com/office/drawing/2014/main" id="{00000000-0008-0000-0E00-0000DF000000}"/>
            </a:ext>
          </a:extLst>
        </xdr:cNvPr>
        <xdr:cNvSpPr/>
      </xdr:nvSpPr>
      <xdr:spPr>
        <a:xfrm>
          <a:off x="8699500" y="107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159341</xdr:rowOff>
    </xdr:from>
    <xdr:to>
      <xdr:col>41</xdr:col>
      <xdr:colOff>101600</xdr:colOff>
      <xdr:row>63</xdr:row>
      <xdr:rowOff>89491</xdr:rowOff>
    </xdr:to>
    <xdr:sp macro="" textlink="">
      <xdr:nvSpPr>
        <xdr:cNvPr id="224" name="フローチャート: 判断 223">
          <a:extLst>
            <a:ext uri="{FF2B5EF4-FFF2-40B4-BE49-F238E27FC236}">
              <a16:creationId xmlns:a16="http://schemas.microsoft.com/office/drawing/2014/main" id="{00000000-0008-0000-0E00-0000E0000000}"/>
            </a:ext>
          </a:extLst>
        </xdr:cNvPr>
        <xdr:cNvSpPr/>
      </xdr:nvSpPr>
      <xdr:spPr>
        <a:xfrm>
          <a:off x="7810500" y="1078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34158</xdr:rowOff>
    </xdr:from>
    <xdr:to>
      <xdr:col>55</xdr:col>
      <xdr:colOff>50800</xdr:colOff>
      <xdr:row>64</xdr:row>
      <xdr:rowOff>135758</xdr:rowOff>
    </xdr:to>
    <xdr:sp macro="" textlink="">
      <xdr:nvSpPr>
        <xdr:cNvPr id="230" name="楕円 229">
          <a:extLst>
            <a:ext uri="{FF2B5EF4-FFF2-40B4-BE49-F238E27FC236}">
              <a16:creationId xmlns:a16="http://schemas.microsoft.com/office/drawing/2014/main" id="{00000000-0008-0000-0E00-0000E6000000}"/>
            </a:ext>
          </a:extLst>
        </xdr:cNvPr>
        <xdr:cNvSpPr/>
      </xdr:nvSpPr>
      <xdr:spPr>
        <a:xfrm>
          <a:off x="10426700" y="1100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120535</xdr:rowOff>
    </xdr:from>
    <xdr:ext cx="534377" cy="259045"/>
    <xdr:sp macro="" textlink="">
      <xdr:nvSpPr>
        <xdr:cNvPr id="231" name="【橋りょう・トンネル】&#10;一人当たり有形固定資産（償却資産）額該当値テキスト">
          <a:extLst>
            <a:ext uri="{FF2B5EF4-FFF2-40B4-BE49-F238E27FC236}">
              <a16:creationId xmlns:a16="http://schemas.microsoft.com/office/drawing/2014/main" id="{00000000-0008-0000-0E00-0000E7000000}"/>
            </a:ext>
          </a:extLst>
        </xdr:cNvPr>
        <xdr:cNvSpPr txBox="1"/>
      </xdr:nvSpPr>
      <xdr:spPr>
        <a:xfrm>
          <a:off x="10515600" y="1092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35312</xdr:rowOff>
    </xdr:from>
    <xdr:to>
      <xdr:col>50</xdr:col>
      <xdr:colOff>165100</xdr:colOff>
      <xdr:row>64</xdr:row>
      <xdr:rowOff>136912</xdr:rowOff>
    </xdr:to>
    <xdr:sp macro="" textlink="">
      <xdr:nvSpPr>
        <xdr:cNvPr id="232" name="楕円 231">
          <a:extLst>
            <a:ext uri="{FF2B5EF4-FFF2-40B4-BE49-F238E27FC236}">
              <a16:creationId xmlns:a16="http://schemas.microsoft.com/office/drawing/2014/main" id="{00000000-0008-0000-0E00-0000E8000000}"/>
            </a:ext>
          </a:extLst>
        </xdr:cNvPr>
        <xdr:cNvSpPr/>
      </xdr:nvSpPr>
      <xdr:spPr>
        <a:xfrm>
          <a:off x="9588500" y="1100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84958</xdr:rowOff>
    </xdr:from>
    <xdr:to>
      <xdr:col>55</xdr:col>
      <xdr:colOff>0</xdr:colOff>
      <xdr:row>64</xdr:row>
      <xdr:rowOff>86112</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flipV="1">
          <a:off x="9639300" y="11057758"/>
          <a:ext cx="838200" cy="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36215</xdr:rowOff>
    </xdr:from>
    <xdr:to>
      <xdr:col>46</xdr:col>
      <xdr:colOff>38100</xdr:colOff>
      <xdr:row>64</xdr:row>
      <xdr:rowOff>137815</xdr:rowOff>
    </xdr:to>
    <xdr:sp macro="" textlink="">
      <xdr:nvSpPr>
        <xdr:cNvPr id="234" name="楕円 233">
          <a:extLst>
            <a:ext uri="{FF2B5EF4-FFF2-40B4-BE49-F238E27FC236}">
              <a16:creationId xmlns:a16="http://schemas.microsoft.com/office/drawing/2014/main" id="{00000000-0008-0000-0E00-0000EA000000}"/>
            </a:ext>
          </a:extLst>
        </xdr:cNvPr>
        <xdr:cNvSpPr/>
      </xdr:nvSpPr>
      <xdr:spPr>
        <a:xfrm>
          <a:off x="8699500" y="110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86112</xdr:rowOff>
    </xdr:from>
    <xdr:to>
      <xdr:col>50</xdr:col>
      <xdr:colOff>114300</xdr:colOff>
      <xdr:row>64</xdr:row>
      <xdr:rowOff>87015</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flipV="1">
          <a:off x="8750300" y="11058912"/>
          <a:ext cx="889000" cy="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36330</xdr:rowOff>
    </xdr:from>
    <xdr:to>
      <xdr:col>41</xdr:col>
      <xdr:colOff>101600</xdr:colOff>
      <xdr:row>64</xdr:row>
      <xdr:rowOff>137930</xdr:rowOff>
    </xdr:to>
    <xdr:sp macro="" textlink="">
      <xdr:nvSpPr>
        <xdr:cNvPr id="236" name="楕円 235">
          <a:extLst>
            <a:ext uri="{FF2B5EF4-FFF2-40B4-BE49-F238E27FC236}">
              <a16:creationId xmlns:a16="http://schemas.microsoft.com/office/drawing/2014/main" id="{00000000-0008-0000-0E00-0000EC000000}"/>
            </a:ext>
          </a:extLst>
        </xdr:cNvPr>
        <xdr:cNvSpPr/>
      </xdr:nvSpPr>
      <xdr:spPr>
        <a:xfrm>
          <a:off x="7810500" y="11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87015</xdr:rowOff>
    </xdr:from>
    <xdr:to>
      <xdr:col>45</xdr:col>
      <xdr:colOff>177800</xdr:colOff>
      <xdr:row>64</xdr:row>
      <xdr:rowOff>87130</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flipV="1">
          <a:off x="7861300" y="11059815"/>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19393</xdr:rowOff>
    </xdr:from>
    <xdr:ext cx="599010" cy="259045"/>
    <xdr:sp macro="" textlink="">
      <xdr:nvSpPr>
        <xdr:cNvPr id="238" name="n_1ave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9327095" y="1047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22190</xdr:rowOff>
    </xdr:from>
    <xdr:ext cx="599010" cy="259045"/>
    <xdr:sp macro="" textlink="">
      <xdr:nvSpPr>
        <xdr:cNvPr id="239" name="n_2ave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8450795" y="1048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106018</xdr:rowOff>
    </xdr:from>
    <xdr:ext cx="599010" cy="259045"/>
    <xdr:sp macro="" textlink="">
      <xdr:nvSpPr>
        <xdr:cNvPr id="240" name="n_3ave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7561795" y="1056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128039</xdr:rowOff>
    </xdr:from>
    <xdr:ext cx="534377" cy="259045"/>
    <xdr:sp macro="" textlink="">
      <xdr:nvSpPr>
        <xdr:cNvPr id="241" name="n_1main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9359411" y="1110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128942</xdr:rowOff>
    </xdr:from>
    <xdr:ext cx="534377" cy="259045"/>
    <xdr:sp macro="" textlink="">
      <xdr:nvSpPr>
        <xdr:cNvPr id="242" name="n_2mainValue【橋りょう・トンネル】&#10;一人当たり有形固定資産（償却資産）額">
          <a:extLst>
            <a:ext uri="{FF2B5EF4-FFF2-40B4-BE49-F238E27FC236}">
              <a16:creationId xmlns:a16="http://schemas.microsoft.com/office/drawing/2014/main" id="{00000000-0008-0000-0E00-0000F2000000}"/>
            </a:ext>
          </a:extLst>
        </xdr:cNvPr>
        <xdr:cNvSpPr txBox="1"/>
      </xdr:nvSpPr>
      <xdr:spPr>
        <a:xfrm>
          <a:off x="8483111" y="1110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129057</xdr:rowOff>
    </xdr:from>
    <xdr:ext cx="534377" cy="259045"/>
    <xdr:sp macro="" textlink="">
      <xdr:nvSpPr>
        <xdr:cNvPr id="243" name="n_3mainValue【橋りょう・トンネル】&#10;一人当たり有形固定資産（償却資産）額">
          <a:extLst>
            <a:ext uri="{FF2B5EF4-FFF2-40B4-BE49-F238E27FC236}">
              <a16:creationId xmlns:a16="http://schemas.microsoft.com/office/drawing/2014/main" id="{00000000-0008-0000-0E00-0000F3000000}"/>
            </a:ext>
          </a:extLst>
        </xdr:cNvPr>
        <xdr:cNvSpPr txBox="1"/>
      </xdr:nvSpPr>
      <xdr:spPr>
        <a:xfrm>
          <a:off x="7594111" y="1110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00000000-0008-0000-0E00-00000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92963</xdr:rowOff>
    </xdr:from>
    <xdr:to>
      <xdr:col>24</xdr:col>
      <xdr:colOff>62865</xdr:colOff>
      <xdr:row>86</xdr:row>
      <xdr:rowOff>79248</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flipV="1">
          <a:off x="4634865" y="13637513"/>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83075</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00000000-0008-0000-0E00-00000B010000}"/>
            </a:ext>
          </a:extLst>
        </xdr:cNvPr>
        <xdr:cNvSpPr txBox="1"/>
      </xdr:nvSpPr>
      <xdr:spPr>
        <a:xfrm>
          <a:off x="4673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79248</xdr:rowOff>
    </xdr:from>
    <xdr:to>
      <xdr:col>24</xdr:col>
      <xdr:colOff>152400</xdr:colOff>
      <xdr:row>86</xdr:row>
      <xdr:rowOff>79248</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4546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39640</xdr:rowOff>
    </xdr:from>
    <xdr:ext cx="405111" cy="259045"/>
    <xdr:sp macro="" textlink="">
      <xdr:nvSpPr>
        <xdr:cNvPr id="269" name="【公営住宅】&#10;有形固定資産減価償却率最大値テキスト">
          <a:extLst>
            <a:ext uri="{FF2B5EF4-FFF2-40B4-BE49-F238E27FC236}">
              <a16:creationId xmlns:a16="http://schemas.microsoft.com/office/drawing/2014/main" id="{00000000-0008-0000-0E00-00000D010000}"/>
            </a:ext>
          </a:extLst>
        </xdr:cNvPr>
        <xdr:cNvSpPr txBox="1"/>
      </xdr:nvSpPr>
      <xdr:spPr>
        <a:xfrm>
          <a:off x="4673600" y="13412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92963</xdr:rowOff>
    </xdr:from>
    <xdr:to>
      <xdr:col>24</xdr:col>
      <xdr:colOff>152400</xdr:colOff>
      <xdr:row>79</xdr:row>
      <xdr:rowOff>92963</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4546600" y="1363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147338</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00000000-0008-0000-0E00-00000F010000}"/>
            </a:ext>
          </a:extLst>
        </xdr:cNvPr>
        <xdr:cNvSpPr txBox="1"/>
      </xdr:nvSpPr>
      <xdr:spPr>
        <a:xfrm>
          <a:off x="4673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124461</xdr:rowOff>
    </xdr:from>
    <xdr:to>
      <xdr:col>24</xdr:col>
      <xdr:colOff>114300</xdr:colOff>
      <xdr:row>83</xdr:row>
      <xdr:rowOff>54611</xdr:rowOff>
    </xdr:to>
    <xdr:sp macro="" textlink="">
      <xdr:nvSpPr>
        <xdr:cNvPr id="272" name="フローチャート: 判断 271">
          <a:extLst>
            <a:ext uri="{FF2B5EF4-FFF2-40B4-BE49-F238E27FC236}">
              <a16:creationId xmlns:a16="http://schemas.microsoft.com/office/drawing/2014/main" id="{00000000-0008-0000-0E00-000010010000}"/>
            </a:ext>
          </a:extLst>
        </xdr:cNvPr>
        <xdr:cNvSpPr/>
      </xdr:nvSpPr>
      <xdr:spPr>
        <a:xfrm>
          <a:off x="4584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151892</xdr:rowOff>
    </xdr:from>
    <xdr:to>
      <xdr:col>20</xdr:col>
      <xdr:colOff>38100</xdr:colOff>
      <xdr:row>83</xdr:row>
      <xdr:rowOff>82042</xdr:rowOff>
    </xdr:to>
    <xdr:sp macro="" textlink="">
      <xdr:nvSpPr>
        <xdr:cNvPr id="273" name="フローチャート: 判断 272">
          <a:extLst>
            <a:ext uri="{FF2B5EF4-FFF2-40B4-BE49-F238E27FC236}">
              <a16:creationId xmlns:a16="http://schemas.microsoft.com/office/drawing/2014/main" id="{00000000-0008-0000-0E00-000011010000}"/>
            </a:ext>
          </a:extLst>
        </xdr:cNvPr>
        <xdr:cNvSpPr/>
      </xdr:nvSpPr>
      <xdr:spPr>
        <a:xfrm>
          <a:off x="37465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161037</xdr:rowOff>
    </xdr:from>
    <xdr:to>
      <xdr:col>15</xdr:col>
      <xdr:colOff>101600</xdr:colOff>
      <xdr:row>83</xdr:row>
      <xdr:rowOff>91187</xdr:rowOff>
    </xdr:to>
    <xdr:sp macro="" textlink="">
      <xdr:nvSpPr>
        <xdr:cNvPr id="274" name="フローチャート: 判断 273">
          <a:extLst>
            <a:ext uri="{FF2B5EF4-FFF2-40B4-BE49-F238E27FC236}">
              <a16:creationId xmlns:a16="http://schemas.microsoft.com/office/drawing/2014/main" id="{00000000-0008-0000-0E00-000012010000}"/>
            </a:ext>
          </a:extLst>
        </xdr:cNvPr>
        <xdr:cNvSpPr/>
      </xdr:nvSpPr>
      <xdr:spPr>
        <a:xfrm>
          <a:off x="2857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5" name="フローチャート: 判断 274">
          <a:extLst>
            <a:ext uri="{FF2B5EF4-FFF2-40B4-BE49-F238E27FC236}">
              <a16:creationId xmlns:a16="http://schemas.microsoft.com/office/drawing/2014/main" id="{00000000-0008-0000-0E00-000013010000}"/>
            </a:ext>
          </a:extLst>
        </xdr:cNvPr>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165608</xdr:rowOff>
    </xdr:from>
    <xdr:to>
      <xdr:col>24</xdr:col>
      <xdr:colOff>114300</xdr:colOff>
      <xdr:row>83</xdr:row>
      <xdr:rowOff>95758</xdr:rowOff>
    </xdr:to>
    <xdr:sp macro="" textlink="">
      <xdr:nvSpPr>
        <xdr:cNvPr id="281" name="楕円 280">
          <a:extLst>
            <a:ext uri="{FF2B5EF4-FFF2-40B4-BE49-F238E27FC236}">
              <a16:creationId xmlns:a16="http://schemas.microsoft.com/office/drawing/2014/main" id="{00000000-0008-0000-0E00-000019010000}"/>
            </a:ext>
          </a:extLst>
        </xdr:cNvPr>
        <xdr:cNvSpPr/>
      </xdr:nvSpPr>
      <xdr:spPr>
        <a:xfrm>
          <a:off x="45847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144035</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00000000-0008-0000-0E00-00001A010000}"/>
            </a:ext>
          </a:extLst>
        </xdr:cNvPr>
        <xdr:cNvSpPr txBox="1"/>
      </xdr:nvSpPr>
      <xdr:spPr>
        <a:xfrm>
          <a:off x="4673600" y="1420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44450</xdr:rowOff>
    </xdr:from>
    <xdr:to>
      <xdr:col>20</xdr:col>
      <xdr:colOff>38100</xdr:colOff>
      <xdr:row>83</xdr:row>
      <xdr:rowOff>146050</xdr:rowOff>
    </xdr:to>
    <xdr:sp macro="" textlink="">
      <xdr:nvSpPr>
        <xdr:cNvPr id="283" name="楕円 282">
          <a:extLst>
            <a:ext uri="{FF2B5EF4-FFF2-40B4-BE49-F238E27FC236}">
              <a16:creationId xmlns:a16="http://schemas.microsoft.com/office/drawing/2014/main" id="{00000000-0008-0000-0E00-00001B010000}"/>
            </a:ext>
          </a:extLst>
        </xdr:cNvPr>
        <xdr:cNvSpPr/>
      </xdr:nvSpPr>
      <xdr:spPr>
        <a:xfrm>
          <a:off x="3746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44958</xdr:rowOff>
    </xdr:from>
    <xdr:to>
      <xdr:col>24</xdr:col>
      <xdr:colOff>63500</xdr:colOff>
      <xdr:row>83</xdr:row>
      <xdr:rowOff>95250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flipV="1">
          <a:off x="3797300" y="1427530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85598</xdr:rowOff>
    </xdr:from>
    <xdr:to>
      <xdr:col>15</xdr:col>
      <xdr:colOff>101600</xdr:colOff>
      <xdr:row>84</xdr:row>
      <xdr:rowOff>15748</xdr:rowOff>
    </xdr:to>
    <xdr:sp macro="" textlink="">
      <xdr:nvSpPr>
        <xdr:cNvPr id="285" name="楕円 284">
          <a:extLst>
            <a:ext uri="{FF2B5EF4-FFF2-40B4-BE49-F238E27FC236}">
              <a16:creationId xmlns:a16="http://schemas.microsoft.com/office/drawing/2014/main" id="{00000000-0008-0000-0E00-00001D010000}"/>
            </a:ext>
          </a:extLst>
        </xdr:cNvPr>
        <xdr:cNvSpPr/>
      </xdr:nvSpPr>
      <xdr:spPr>
        <a:xfrm>
          <a:off x="2857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95250</xdr:rowOff>
    </xdr:from>
    <xdr:to>
      <xdr:col>19</xdr:col>
      <xdr:colOff>177800</xdr:colOff>
      <xdr:row>83</xdr:row>
      <xdr:rowOff>136398</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2908300" y="143256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135889</xdr:rowOff>
    </xdr:from>
    <xdr:to>
      <xdr:col>10</xdr:col>
      <xdr:colOff>165100</xdr:colOff>
      <xdr:row>84</xdr:row>
      <xdr:rowOff>66039</xdr:rowOff>
    </xdr:to>
    <xdr:sp macro="" textlink="">
      <xdr:nvSpPr>
        <xdr:cNvPr id="287" name="楕円 286">
          <a:extLst>
            <a:ext uri="{FF2B5EF4-FFF2-40B4-BE49-F238E27FC236}">
              <a16:creationId xmlns:a16="http://schemas.microsoft.com/office/drawing/2014/main" id="{00000000-0008-0000-0E00-00001F010000}"/>
            </a:ext>
          </a:extLst>
        </xdr:cNvPr>
        <xdr:cNvSpPr/>
      </xdr:nvSpPr>
      <xdr:spPr>
        <a:xfrm>
          <a:off x="1968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136398</xdr:rowOff>
    </xdr:from>
    <xdr:to>
      <xdr:col>15</xdr:col>
      <xdr:colOff>50800</xdr:colOff>
      <xdr:row>84</xdr:row>
      <xdr:rowOff>15239</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2019300" y="143667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98569</xdr:rowOff>
    </xdr:from>
    <xdr:ext cx="405111" cy="259045"/>
    <xdr:sp macro="" textlink="">
      <xdr:nvSpPr>
        <xdr:cNvPr id="289" name="n_1aveValue【公営住宅】&#10;有形固定資産減価償却率">
          <a:extLst>
            <a:ext uri="{FF2B5EF4-FFF2-40B4-BE49-F238E27FC236}">
              <a16:creationId xmlns:a16="http://schemas.microsoft.com/office/drawing/2014/main" id="{00000000-0008-0000-0E00-000021010000}"/>
            </a:ext>
          </a:extLst>
        </xdr:cNvPr>
        <xdr:cNvSpPr txBox="1"/>
      </xdr:nvSpPr>
      <xdr:spPr>
        <a:xfrm>
          <a:off x="3582044" y="1398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107714</xdr:rowOff>
    </xdr:from>
    <xdr:ext cx="405111" cy="259045"/>
    <xdr:sp macro="" textlink="">
      <xdr:nvSpPr>
        <xdr:cNvPr id="290" name="n_2aveValue【公営住宅】&#10;有形固定資産減価償却率">
          <a:extLst>
            <a:ext uri="{FF2B5EF4-FFF2-40B4-BE49-F238E27FC236}">
              <a16:creationId xmlns:a16="http://schemas.microsoft.com/office/drawing/2014/main" id="{00000000-0008-0000-0E00-000022010000}"/>
            </a:ext>
          </a:extLst>
        </xdr:cNvPr>
        <xdr:cNvSpPr txBox="1"/>
      </xdr:nvSpPr>
      <xdr:spPr>
        <a:xfrm>
          <a:off x="2705744" y="13995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91" name="n_3aveValue【公営住宅】&#10;有形固定資産減価償却率">
          <a:extLst>
            <a:ext uri="{FF2B5EF4-FFF2-40B4-BE49-F238E27FC236}">
              <a16:creationId xmlns:a16="http://schemas.microsoft.com/office/drawing/2014/main" id="{00000000-0008-0000-0E00-000023010000}"/>
            </a:ext>
          </a:extLst>
        </xdr:cNvPr>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137177</xdr:rowOff>
    </xdr:from>
    <xdr:ext cx="405111" cy="259045"/>
    <xdr:sp macro="" textlink="">
      <xdr:nvSpPr>
        <xdr:cNvPr id="292" name="n_1mainValue【公営住宅】&#10;有形固定資産減価償却率">
          <a:extLst>
            <a:ext uri="{FF2B5EF4-FFF2-40B4-BE49-F238E27FC236}">
              <a16:creationId xmlns:a16="http://schemas.microsoft.com/office/drawing/2014/main" id="{00000000-0008-0000-0E00-000024010000}"/>
            </a:ext>
          </a:extLst>
        </xdr:cNvPr>
        <xdr:cNvSpPr txBox="1"/>
      </xdr:nvSpPr>
      <xdr:spPr>
        <a:xfrm>
          <a:off x="3582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6875</xdr:rowOff>
    </xdr:from>
    <xdr:ext cx="405111" cy="259045"/>
    <xdr:sp macro="" textlink="">
      <xdr:nvSpPr>
        <xdr:cNvPr id="293" name="n_2mainValue【公営住宅】&#10;有形固定資産減価償却率">
          <a:extLst>
            <a:ext uri="{FF2B5EF4-FFF2-40B4-BE49-F238E27FC236}">
              <a16:creationId xmlns:a16="http://schemas.microsoft.com/office/drawing/2014/main" id="{00000000-0008-0000-0E00-000025010000}"/>
            </a:ext>
          </a:extLst>
        </xdr:cNvPr>
        <xdr:cNvSpPr txBox="1"/>
      </xdr:nvSpPr>
      <xdr:spPr>
        <a:xfrm>
          <a:off x="2705744" y="1440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57166</xdr:rowOff>
    </xdr:from>
    <xdr:ext cx="405111" cy="259045"/>
    <xdr:sp macro="" textlink="">
      <xdr:nvSpPr>
        <xdr:cNvPr id="294" name="n_3mainValue【公営住宅】&#10;有形固定資産減価償却率">
          <a:extLst>
            <a:ext uri="{FF2B5EF4-FFF2-40B4-BE49-F238E27FC236}">
              <a16:creationId xmlns:a16="http://schemas.microsoft.com/office/drawing/2014/main" id="{00000000-0008-0000-0E00-000026010000}"/>
            </a:ext>
          </a:extLst>
        </xdr:cNvPr>
        <xdr:cNvSpPr txBox="1"/>
      </xdr:nvSpPr>
      <xdr:spPr>
        <a:xfrm>
          <a:off x="1816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a:extLst>
            <a:ext uri="{FF2B5EF4-FFF2-40B4-BE49-F238E27FC236}">
              <a16:creationId xmlns:a16="http://schemas.microsoft.com/office/drawing/2014/main" id="{00000000-0008-0000-0E00-00003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146914</xdr:rowOff>
    </xdr:from>
    <xdr:to>
      <xdr:col>54</xdr:col>
      <xdr:colOff>189865</xdr:colOff>
      <xdr:row>85</xdr:row>
      <xdr:rowOff>159716</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flipV="1">
          <a:off x="10476865" y="13520014"/>
          <a:ext cx="0" cy="1212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163543</xdr:rowOff>
    </xdr:from>
    <xdr:ext cx="469744" cy="259045"/>
    <xdr:sp macro="" textlink="">
      <xdr:nvSpPr>
        <xdr:cNvPr id="317" name="【公営住宅】&#10;一人当たり面積最小値テキスト">
          <a:extLst>
            <a:ext uri="{FF2B5EF4-FFF2-40B4-BE49-F238E27FC236}">
              <a16:creationId xmlns:a16="http://schemas.microsoft.com/office/drawing/2014/main" id="{00000000-0008-0000-0E00-00003D010000}"/>
            </a:ext>
          </a:extLst>
        </xdr:cNvPr>
        <xdr:cNvSpPr txBox="1"/>
      </xdr:nvSpPr>
      <xdr:spPr>
        <a:xfrm>
          <a:off x="10515600" y="1473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159716</xdr:rowOff>
    </xdr:from>
    <xdr:to>
      <xdr:col>55</xdr:col>
      <xdr:colOff>88900</xdr:colOff>
      <xdr:row>85</xdr:row>
      <xdr:rowOff>159716</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10388600" y="1473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93591</xdr:rowOff>
    </xdr:from>
    <xdr:ext cx="469744" cy="259045"/>
    <xdr:sp macro="" textlink="">
      <xdr:nvSpPr>
        <xdr:cNvPr id="319" name="【公営住宅】&#10;一人当たり面積最大値テキスト">
          <a:extLst>
            <a:ext uri="{FF2B5EF4-FFF2-40B4-BE49-F238E27FC236}">
              <a16:creationId xmlns:a16="http://schemas.microsoft.com/office/drawing/2014/main" id="{00000000-0008-0000-0E00-00003F010000}"/>
            </a:ext>
          </a:extLst>
        </xdr:cNvPr>
        <xdr:cNvSpPr txBox="1"/>
      </xdr:nvSpPr>
      <xdr:spPr>
        <a:xfrm>
          <a:off x="10515600" y="1329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146914</xdr:rowOff>
    </xdr:from>
    <xdr:to>
      <xdr:col>55</xdr:col>
      <xdr:colOff>88900</xdr:colOff>
      <xdr:row>78</xdr:row>
      <xdr:rowOff>146914</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10388600" y="13520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54525</xdr:rowOff>
    </xdr:from>
    <xdr:ext cx="469744" cy="259045"/>
    <xdr:sp macro="" textlink="">
      <xdr:nvSpPr>
        <xdr:cNvPr id="321" name="【公営住宅】&#10;一人当たり面積平均値テキスト">
          <a:extLst>
            <a:ext uri="{FF2B5EF4-FFF2-40B4-BE49-F238E27FC236}">
              <a16:creationId xmlns:a16="http://schemas.microsoft.com/office/drawing/2014/main" id="{00000000-0008-0000-0E00-000041010000}"/>
            </a:ext>
          </a:extLst>
        </xdr:cNvPr>
        <xdr:cNvSpPr txBox="1"/>
      </xdr:nvSpPr>
      <xdr:spPr>
        <a:xfrm>
          <a:off x="10515600" y="142848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31648</xdr:rowOff>
    </xdr:from>
    <xdr:to>
      <xdr:col>55</xdr:col>
      <xdr:colOff>50800</xdr:colOff>
      <xdr:row>84</xdr:row>
      <xdr:rowOff>133248</xdr:rowOff>
    </xdr:to>
    <xdr:sp macro="" textlink="">
      <xdr:nvSpPr>
        <xdr:cNvPr id="322" name="フローチャート: 判断 321">
          <a:extLst>
            <a:ext uri="{FF2B5EF4-FFF2-40B4-BE49-F238E27FC236}">
              <a16:creationId xmlns:a16="http://schemas.microsoft.com/office/drawing/2014/main" id="{00000000-0008-0000-0E00-000042010000}"/>
            </a:ext>
          </a:extLst>
        </xdr:cNvPr>
        <xdr:cNvSpPr/>
      </xdr:nvSpPr>
      <xdr:spPr>
        <a:xfrm>
          <a:off x="10426700" y="1443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35764</xdr:rowOff>
    </xdr:from>
    <xdr:to>
      <xdr:col>50</xdr:col>
      <xdr:colOff>165100</xdr:colOff>
      <xdr:row>84</xdr:row>
      <xdr:rowOff>137364</xdr:rowOff>
    </xdr:to>
    <xdr:sp macro="" textlink="">
      <xdr:nvSpPr>
        <xdr:cNvPr id="323" name="フローチャート: 判断 322">
          <a:extLst>
            <a:ext uri="{FF2B5EF4-FFF2-40B4-BE49-F238E27FC236}">
              <a16:creationId xmlns:a16="http://schemas.microsoft.com/office/drawing/2014/main" id="{00000000-0008-0000-0E00-000043010000}"/>
            </a:ext>
          </a:extLst>
        </xdr:cNvPr>
        <xdr:cNvSpPr/>
      </xdr:nvSpPr>
      <xdr:spPr>
        <a:xfrm>
          <a:off x="9588500" y="144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39878</xdr:rowOff>
    </xdr:from>
    <xdr:to>
      <xdr:col>46</xdr:col>
      <xdr:colOff>38100</xdr:colOff>
      <xdr:row>84</xdr:row>
      <xdr:rowOff>141478</xdr:rowOff>
    </xdr:to>
    <xdr:sp macro="" textlink="">
      <xdr:nvSpPr>
        <xdr:cNvPr id="324" name="フローチャート: 判断 323">
          <a:extLst>
            <a:ext uri="{FF2B5EF4-FFF2-40B4-BE49-F238E27FC236}">
              <a16:creationId xmlns:a16="http://schemas.microsoft.com/office/drawing/2014/main" id="{00000000-0008-0000-0E00-000044010000}"/>
            </a:ext>
          </a:extLst>
        </xdr:cNvPr>
        <xdr:cNvSpPr/>
      </xdr:nvSpPr>
      <xdr:spPr>
        <a:xfrm>
          <a:off x="8699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54966</xdr:rowOff>
    </xdr:from>
    <xdr:to>
      <xdr:col>41</xdr:col>
      <xdr:colOff>101600</xdr:colOff>
      <xdr:row>84</xdr:row>
      <xdr:rowOff>156566</xdr:rowOff>
    </xdr:to>
    <xdr:sp macro="" textlink="">
      <xdr:nvSpPr>
        <xdr:cNvPr id="325" name="フローチャート: 判断 324">
          <a:extLst>
            <a:ext uri="{FF2B5EF4-FFF2-40B4-BE49-F238E27FC236}">
              <a16:creationId xmlns:a16="http://schemas.microsoft.com/office/drawing/2014/main" id="{00000000-0008-0000-0E00-000045010000}"/>
            </a:ext>
          </a:extLst>
        </xdr:cNvPr>
        <xdr:cNvSpPr/>
      </xdr:nvSpPr>
      <xdr:spPr>
        <a:xfrm>
          <a:off x="7810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62737</xdr:rowOff>
    </xdr:from>
    <xdr:to>
      <xdr:col>55</xdr:col>
      <xdr:colOff>50800</xdr:colOff>
      <xdr:row>85</xdr:row>
      <xdr:rowOff>164337</xdr:rowOff>
    </xdr:to>
    <xdr:sp macro="" textlink="">
      <xdr:nvSpPr>
        <xdr:cNvPr id="331" name="楕円 330">
          <a:extLst>
            <a:ext uri="{FF2B5EF4-FFF2-40B4-BE49-F238E27FC236}">
              <a16:creationId xmlns:a16="http://schemas.microsoft.com/office/drawing/2014/main" id="{00000000-0008-0000-0E00-00004B010000}"/>
            </a:ext>
          </a:extLst>
        </xdr:cNvPr>
        <xdr:cNvSpPr/>
      </xdr:nvSpPr>
      <xdr:spPr>
        <a:xfrm>
          <a:off x="104267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149114</xdr:rowOff>
    </xdr:from>
    <xdr:ext cx="469744" cy="259045"/>
    <xdr:sp macro="" textlink="">
      <xdr:nvSpPr>
        <xdr:cNvPr id="332" name="【公営住宅】&#10;一人当たり面積該当値テキスト">
          <a:extLst>
            <a:ext uri="{FF2B5EF4-FFF2-40B4-BE49-F238E27FC236}">
              <a16:creationId xmlns:a16="http://schemas.microsoft.com/office/drawing/2014/main" id="{00000000-0008-0000-0E00-00004C010000}"/>
            </a:ext>
          </a:extLst>
        </xdr:cNvPr>
        <xdr:cNvSpPr txBox="1"/>
      </xdr:nvSpPr>
      <xdr:spPr>
        <a:xfrm>
          <a:off x="10515600" y="1455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62281</xdr:rowOff>
    </xdr:from>
    <xdr:to>
      <xdr:col>50</xdr:col>
      <xdr:colOff>165100</xdr:colOff>
      <xdr:row>85</xdr:row>
      <xdr:rowOff>163881</xdr:rowOff>
    </xdr:to>
    <xdr:sp macro="" textlink="">
      <xdr:nvSpPr>
        <xdr:cNvPr id="333" name="楕円 332">
          <a:extLst>
            <a:ext uri="{FF2B5EF4-FFF2-40B4-BE49-F238E27FC236}">
              <a16:creationId xmlns:a16="http://schemas.microsoft.com/office/drawing/2014/main" id="{00000000-0008-0000-0E00-00004D010000}"/>
            </a:ext>
          </a:extLst>
        </xdr:cNvPr>
        <xdr:cNvSpPr/>
      </xdr:nvSpPr>
      <xdr:spPr>
        <a:xfrm>
          <a:off x="9588500" y="1463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113081</xdr:rowOff>
    </xdr:from>
    <xdr:to>
      <xdr:col>55</xdr:col>
      <xdr:colOff>0</xdr:colOff>
      <xdr:row>85</xdr:row>
      <xdr:rowOff>113537</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9639300" y="14686331"/>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62281</xdr:rowOff>
    </xdr:from>
    <xdr:to>
      <xdr:col>46</xdr:col>
      <xdr:colOff>38100</xdr:colOff>
      <xdr:row>85</xdr:row>
      <xdr:rowOff>163881</xdr:rowOff>
    </xdr:to>
    <xdr:sp macro="" textlink="">
      <xdr:nvSpPr>
        <xdr:cNvPr id="335" name="楕円 334">
          <a:extLst>
            <a:ext uri="{FF2B5EF4-FFF2-40B4-BE49-F238E27FC236}">
              <a16:creationId xmlns:a16="http://schemas.microsoft.com/office/drawing/2014/main" id="{00000000-0008-0000-0E00-00004F010000}"/>
            </a:ext>
          </a:extLst>
        </xdr:cNvPr>
        <xdr:cNvSpPr/>
      </xdr:nvSpPr>
      <xdr:spPr>
        <a:xfrm>
          <a:off x="8699500" y="1463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113081</xdr:rowOff>
    </xdr:from>
    <xdr:to>
      <xdr:col>50</xdr:col>
      <xdr:colOff>114300</xdr:colOff>
      <xdr:row>85</xdr:row>
      <xdr:rowOff>113081</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8750300" y="14686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62281</xdr:rowOff>
    </xdr:from>
    <xdr:to>
      <xdr:col>41</xdr:col>
      <xdr:colOff>101600</xdr:colOff>
      <xdr:row>85</xdr:row>
      <xdr:rowOff>163881</xdr:rowOff>
    </xdr:to>
    <xdr:sp macro="" textlink="">
      <xdr:nvSpPr>
        <xdr:cNvPr id="337" name="楕円 336">
          <a:extLst>
            <a:ext uri="{FF2B5EF4-FFF2-40B4-BE49-F238E27FC236}">
              <a16:creationId xmlns:a16="http://schemas.microsoft.com/office/drawing/2014/main" id="{00000000-0008-0000-0E00-000051010000}"/>
            </a:ext>
          </a:extLst>
        </xdr:cNvPr>
        <xdr:cNvSpPr/>
      </xdr:nvSpPr>
      <xdr:spPr>
        <a:xfrm>
          <a:off x="7810500" y="1463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113081</xdr:rowOff>
    </xdr:from>
    <xdr:to>
      <xdr:col>45</xdr:col>
      <xdr:colOff>177800</xdr:colOff>
      <xdr:row>85</xdr:row>
      <xdr:rowOff>113081</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7861300" y="14686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153891</xdr:rowOff>
    </xdr:from>
    <xdr:ext cx="469744" cy="259045"/>
    <xdr:sp macro="" textlink="">
      <xdr:nvSpPr>
        <xdr:cNvPr id="339" name="n_1aveValue【公営住宅】&#10;一人当たり面積">
          <a:extLst>
            <a:ext uri="{FF2B5EF4-FFF2-40B4-BE49-F238E27FC236}">
              <a16:creationId xmlns:a16="http://schemas.microsoft.com/office/drawing/2014/main" id="{00000000-0008-0000-0E00-000053010000}"/>
            </a:ext>
          </a:extLst>
        </xdr:cNvPr>
        <xdr:cNvSpPr txBox="1"/>
      </xdr:nvSpPr>
      <xdr:spPr>
        <a:xfrm>
          <a:off x="9391727" y="1421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158005</xdr:rowOff>
    </xdr:from>
    <xdr:ext cx="469744" cy="259045"/>
    <xdr:sp macro="" textlink="">
      <xdr:nvSpPr>
        <xdr:cNvPr id="340" name="n_2aveValue【公営住宅】&#10;一人当たり面積">
          <a:extLst>
            <a:ext uri="{FF2B5EF4-FFF2-40B4-BE49-F238E27FC236}">
              <a16:creationId xmlns:a16="http://schemas.microsoft.com/office/drawing/2014/main" id="{00000000-0008-0000-0E00-000054010000}"/>
            </a:ext>
          </a:extLst>
        </xdr:cNvPr>
        <xdr:cNvSpPr txBox="1"/>
      </xdr:nvSpPr>
      <xdr:spPr>
        <a:xfrm>
          <a:off x="85154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1643</xdr:rowOff>
    </xdr:from>
    <xdr:ext cx="469744" cy="259045"/>
    <xdr:sp macro="" textlink="">
      <xdr:nvSpPr>
        <xdr:cNvPr id="341" name="n_3aveValue【公営住宅】&#10;一人当たり面積">
          <a:extLst>
            <a:ext uri="{FF2B5EF4-FFF2-40B4-BE49-F238E27FC236}">
              <a16:creationId xmlns:a16="http://schemas.microsoft.com/office/drawing/2014/main" id="{00000000-0008-0000-0E00-000055010000}"/>
            </a:ext>
          </a:extLst>
        </xdr:cNvPr>
        <xdr:cNvSpPr txBox="1"/>
      </xdr:nvSpPr>
      <xdr:spPr>
        <a:xfrm>
          <a:off x="7626427" y="1423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155008</xdr:rowOff>
    </xdr:from>
    <xdr:ext cx="469744" cy="259045"/>
    <xdr:sp macro="" textlink="">
      <xdr:nvSpPr>
        <xdr:cNvPr id="342" name="n_1mainValue【公営住宅】&#10;一人当たり面積">
          <a:extLst>
            <a:ext uri="{FF2B5EF4-FFF2-40B4-BE49-F238E27FC236}">
              <a16:creationId xmlns:a16="http://schemas.microsoft.com/office/drawing/2014/main" id="{00000000-0008-0000-0E00-000056010000}"/>
            </a:ext>
          </a:extLst>
        </xdr:cNvPr>
        <xdr:cNvSpPr txBox="1"/>
      </xdr:nvSpPr>
      <xdr:spPr>
        <a:xfrm>
          <a:off x="9391727" y="1472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155008</xdr:rowOff>
    </xdr:from>
    <xdr:ext cx="469744" cy="259045"/>
    <xdr:sp macro="" textlink="">
      <xdr:nvSpPr>
        <xdr:cNvPr id="343" name="n_2mainValue【公営住宅】&#10;一人当たり面積">
          <a:extLst>
            <a:ext uri="{FF2B5EF4-FFF2-40B4-BE49-F238E27FC236}">
              <a16:creationId xmlns:a16="http://schemas.microsoft.com/office/drawing/2014/main" id="{00000000-0008-0000-0E00-000057010000}"/>
            </a:ext>
          </a:extLst>
        </xdr:cNvPr>
        <xdr:cNvSpPr txBox="1"/>
      </xdr:nvSpPr>
      <xdr:spPr>
        <a:xfrm>
          <a:off x="8515427" y="1472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155008</xdr:rowOff>
    </xdr:from>
    <xdr:ext cx="469744" cy="259045"/>
    <xdr:sp macro="" textlink="">
      <xdr:nvSpPr>
        <xdr:cNvPr id="344" name="n_3mainValue【公営住宅】&#10;一人当たり面積">
          <a:extLst>
            <a:ext uri="{FF2B5EF4-FFF2-40B4-BE49-F238E27FC236}">
              <a16:creationId xmlns:a16="http://schemas.microsoft.com/office/drawing/2014/main" id="{00000000-0008-0000-0E00-000058010000}"/>
            </a:ext>
          </a:extLst>
        </xdr:cNvPr>
        <xdr:cNvSpPr txBox="1"/>
      </xdr:nvSpPr>
      <xdr:spPr>
        <a:xfrm>
          <a:off x="7626427" y="1472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認定こども園・幼稚園・保育所】&#10;有形固定資産減価償却率グラフ枠">
          <a:extLst>
            <a:ext uri="{FF2B5EF4-FFF2-40B4-BE49-F238E27FC236}">
              <a16:creationId xmlns:a16="http://schemas.microsoft.com/office/drawing/2014/main" id="{00000000-0008-0000-0E00-00008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40005</xdr:rowOff>
    </xdr:from>
    <xdr:to>
      <xdr:col>85</xdr:col>
      <xdr:colOff>126364</xdr:colOff>
      <xdr:row>41</xdr:row>
      <xdr:rowOff>139065</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flipV="1">
          <a:off x="16318864" y="586930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386" name="【認定こども園・幼稚園・保育所】&#10;有形固定資産減価償却率最小値テキスト">
          <a:extLst>
            <a:ext uri="{FF2B5EF4-FFF2-40B4-BE49-F238E27FC236}">
              <a16:creationId xmlns:a16="http://schemas.microsoft.com/office/drawing/2014/main" id="{00000000-0008-0000-0E00-000082010000}"/>
            </a:ext>
          </a:extLst>
        </xdr:cNvPr>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158132</xdr:rowOff>
    </xdr:from>
    <xdr:ext cx="405111" cy="259045"/>
    <xdr:sp macro="" textlink="">
      <xdr:nvSpPr>
        <xdr:cNvPr id="388" name="【認定こども園・幼稚園・保育所】&#10;有形固定資産減価償却率最大値テキスト">
          <a:extLst>
            <a:ext uri="{FF2B5EF4-FFF2-40B4-BE49-F238E27FC236}">
              <a16:creationId xmlns:a16="http://schemas.microsoft.com/office/drawing/2014/main" id="{00000000-0008-0000-0E00-000084010000}"/>
            </a:ext>
          </a:extLst>
        </xdr:cNvPr>
        <xdr:cNvSpPr txBox="1"/>
      </xdr:nvSpPr>
      <xdr:spPr>
        <a:xfrm>
          <a:off x="16357600" y="564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40005</xdr:rowOff>
    </xdr:from>
    <xdr:to>
      <xdr:col>86</xdr:col>
      <xdr:colOff>25400</xdr:colOff>
      <xdr:row>34</xdr:row>
      <xdr:rowOff>40005</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16230600" y="586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82567</xdr:rowOff>
    </xdr:from>
    <xdr:ext cx="405111" cy="259045"/>
    <xdr:sp macro="" textlink="">
      <xdr:nvSpPr>
        <xdr:cNvPr id="390" name="【認定こども園・幼稚園・保育所】&#10;有形固定資産減価償却率平均値テキスト">
          <a:extLst>
            <a:ext uri="{FF2B5EF4-FFF2-40B4-BE49-F238E27FC236}">
              <a16:creationId xmlns:a16="http://schemas.microsoft.com/office/drawing/2014/main" id="{00000000-0008-0000-0E00-000086010000}"/>
            </a:ext>
          </a:extLst>
        </xdr:cNvPr>
        <xdr:cNvSpPr txBox="1"/>
      </xdr:nvSpPr>
      <xdr:spPr>
        <a:xfrm>
          <a:off x="16357600" y="642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59690</xdr:rowOff>
    </xdr:from>
    <xdr:to>
      <xdr:col>85</xdr:col>
      <xdr:colOff>177800</xdr:colOff>
      <xdr:row>38</xdr:row>
      <xdr:rowOff>161290</xdr:rowOff>
    </xdr:to>
    <xdr:sp macro="" textlink="">
      <xdr:nvSpPr>
        <xdr:cNvPr id="391" name="フローチャート: 判断 390">
          <a:extLst>
            <a:ext uri="{FF2B5EF4-FFF2-40B4-BE49-F238E27FC236}">
              <a16:creationId xmlns:a16="http://schemas.microsoft.com/office/drawing/2014/main" id="{00000000-0008-0000-0E00-000087010000}"/>
            </a:ext>
          </a:extLst>
        </xdr:cNvPr>
        <xdr:cNvSpPr/>
      </xdr:nvSpPr>
      <xdr:spPr>
        <a:xfrm>
          <a:off x="16268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38735</xdr:rowOff>
    </xdr:from>
    <xdr:to>
      <xdr:col>81</xdr:col>
      <xdr:colOff>101600</xdr:colOff>
      <xdr:row>38</xdr:row>
      <xdr:rowOff>140335</xdr:rowOff>
    </xdr:to>
    <xdr:sp macro="" textlink="">
      <xdr:nvSpPr>
        <xdr:cNvPr id="392" name="フローチャート: 判断 391">
          <a:extLst>
            <a:ext uri="{FF2B5EF4-FFF2-40B4-BE49-F238E27FC236}">
              <a16:creationId xmlns:a16="http://schemas.microsoft.com/office/drawing/2014/main" id="{00000000-0008-0000-0E00-000088010000}"/>
            </a:ext>
          </a:extLst>
        </xdr:cNvPr>
        <xdr:cNvSpPr/>
      </xdr:nvSpPr>
      <xdr:spPr>
        <a:xfrm>
          <a:off x="15430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52070</xdr:rowOff>
    </xdr:from>
    <xdr:to>
      <xdr:col>76</xdr:col>
      <xdr:colOff>165100</xdr:colOff>
      <xdr:row>38</xdr:row>
      <xdr:rowOff>153670</xdr:rowOff>
    </xdr:to>
    <xdr:sp macro="" textlink="">
      <xdr:nvSpPr>
        <xdr:cNvPr id="393" name="フローチャート: 判断 392">
          <a:extLst>
            <a:ext uri="{FF2B5EF4-FFF2-40B4-BE49-F238E27FC236}">
              <a16:creationId xmlns:a16="http://schemas.microsoft.com/office/drawing/2014/main" id="{00000000-0008-0000-0E00-000089010000}"/>
            </a:ext>
          </a:extLst>
        </xdr:cNvPr>
        <xdr:cNvSpPr/>
      </xdr:nvSpPr>
      <xdr:spPr>
        <a:xfrm>
          <a:off x="14541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153035</xdr:rowOff>
    </xdr:from>
    <xdr:to>
      <xdr:col>72</xdr:col>
      <xdr:colOff>38100</xdr:colOff>
      <xdr:row>38</xdr:row>
      <xdr:rowOff>83185</xdr:rowOff>
    </xdr:to>
    <xdr:sp macro="" textlink="">
      <xdr:nvSpPr>
        <xdr:cNvPr id="394" name="フローチャート: 判断 393">
          <a:extLst>
            <a:ext uri="{FF2B5EF4-FFF2-40B4-BE49-F238E27FC236}">
              <a16:creationId xmlns:a16="http://schemas.microsoft.com/office/drawing/2014/main" id="{00000000-0008-0000-0E00-00008A010000}"/>
            </a:ext>
          </a:extLst>
        </xdr:cNvPr>
        <xdr:cNvSpPr/>
      </xdr:nvSpPr>
      <xdr:spPr>
        <a:xfrm>
          <a:off x="13652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170180</xdr:rowOff>
    </xdr:from>
    <xdr:to>
      <xdr:col>85</xdr:col>
      <xdr:colOff>177800</xdr:colOff>
      <xdr:row>40</xdr:row>
      <xdr:rowOff>100330</xdr:rowOff>
    </xdr:to>
    <xdr:sp macro="" textlink="">
      <xdr:nvSpPr>
        <xdr:cNvPr id="400" name="楕円 399">
          <a:extLst>
            <a:ext uri="{FF2B5EF4-FFF2-40B4-BE49-F238E27FC236}">
              <a16:creationId xmlns:a16="http://schemas.microsoft.com/office/drawing/2014/main" id="{00000000-0008-0000-0E00-000090010000}"/>
            </a:ext>
          </a:extLst>
        </xdr:cNvPr>
        <xdr:cNvSpPr/>
      </xdr:nvSpPr>
      <xdr:spPr>
        <a:xfrm>
          <a:off x="162687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148607</xdr:rowOff>
    </xdr:from>
    <xdr:ext cx="405111" cy="259045"/>
    <xdr:sp macro="" textlink="">
      <xdr:nvSpPr>
        <xdr:cNvPr id="401" name="【認定こども園・幼稚園・保育所】&#10;有形固定資産減価償却率該当値テキスト">
          <a:extLst>
            <a:ext uri="{FF2B5EF4-FFF2-40B4-BE49-F238E27FC236}">
              <a16:creationId xmlns:a16="http://schemas.microsoft.com/office/drawing/2014/main" id="{00000000-0008-0000-0E00-000091010000}"/>
            </a:ext>
          </a:extLst>
        </xdr:cNvPr>
        <xdr:cNvSpPr txBox="1"/>
      </xdr:nvSpPr>
      <xdr:spPr>
        <a:xfrm>
          <a:off x="16357600"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84455</xdr:rowOff>
    </xdr:from>
    <xdr:to>
      <xdr:col>81</xdr:col>
      <xdr:colOff>101600</xdr:colOff>
      <xdr:row>40</xdr:row>
      <xdr:rowOff>14605</xdr:rowOff>
    </xdr:to>
    <xdr:sp macro="" textlink="">
      <xdr:nvSpPr>
        <xdr:cNvPr id="402" name="楕円 401">
          <a:extLst>
            <a:ext uri="{FF2B5EF4-FFF2-40B4-BE49-F238E27FC236}">
              <a16:creationId xmlns:a16="http://schemas.microsoft.com/office/drawing/2014/main" id="{00000000-0008-0000-0E00-000092010000}"/>
            </a:ext>
          </a:extLst>
        </xdr:cNvPr>
        <xdr:cNvSpPr/>
      </xdr:nvSpPr>
      <xdr:spPr>
        <a:xfrm>
          <a:off x="154305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135255</xdr:rowOff>
    </xdr:from>
    <xdr:to>
      <xdr:col>85</xdr:col>
      <xdr:colOff>127000</xdr:colOff>
      <xdr:row>40</xdr:row>
      <xdr:rowOff>49530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5481300" y="682180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113030</xdr:rowOff>
    </xdr:from>
    <xdr:to>
      <xdr:col>76</xdr:col>
      <xdr:colOff>165100</xdr:colOff>
      <xdr:row>40</xdr:row>
      <xdr:rowOff>43180</xdr:rowOff>
    </xdr:to>
    <xdr:sp macro="" textlink="">
      <xdr:nvSpPr>
        <xdr:cNvPr id="404" name="楕円 403">
          <a:extLst>
            <a:ext uri="{FF2B5EF4-FFF2-40B4-BE49-F238E27FC236}">
              <a16:creationId xmlns:a16="http://schemas.microsoft.com/office/drawing/2014/main" id="{00000000-0008-0000-0E00-000094010000}"/>
            </a:ext>
          </a:extLst>
        </xdr:cNvPr>
        <xdr:cNvSpPr/>
      </xdr:nvSpPr>
      <xdr:spPr>
        <a:xfrm>
          <a:off x="14541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135255</xdr:rowOff>
    </xdr:from>
    <xdr:to>
      <xdr:col>81</xdr:col>
      <xdr:colOff>50800</xdr:colOff>
      <xdr:row>39</xdr:row>
      <xdr:rowOff>163830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flipV="1">
          <a:off x="14592300" y="68218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12065</xdr:rowOff>
    </xdr:from>
    <xdr:to>
      <xdr:col>72</xdr:col>
      <xdr:colOff>38100</xdr:colOff>
      <xdr:row>39</xdr:row>
      <xdr:rowOff>113665</xdr:rowOff>
    </xdr:to>
    <xdr:sp macro="" textlink="">
      <xdr:nvSpPr>
        <xdr:cNvPr id="406" name="楕円 405">
          <a:extLst>
            <a:ext uri="{FF2B5EF4-FFF2-40B4-BE49-F238E27FC236}">
              <a16:creationId xmlns:a16="http://schemas.microsoft.com/office/drawing/2014/main" id="{00000000-0008-0000-0E00-000096010000}"/>
            </a:ext>
          </a:extLst>
        </xdr:cNvPr>
        <xdr:cNvSpPr/>
      </xdr:nvSpPr>
      <xdr:spPr>
        <a:xfrm>
          <a:off x="136525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62865</xdr:rowOff>
    </xdr:from>
    <xdr:to>
      <xdr:col>76</xdr:col>
      <xdr:colOff>114300</xdr:colOff>
      <xdr:row>39</xdr:row>
      <xdr:rowOff>163830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3703300" y="674941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156862</xdr:rowOff>
    </xdr:from>
    <xdr:ext cx="405111" cy="259045"/>
    <xdr:sp macro="" textlink="">
      <xdr:nvSpPr>
        <xdr:cNvPr id="408" name="n_1aveValue【認定こども園・幼稚園・保育所】&#10;有形固定資産減価償却率">
          <a:extLst>
            <a:ext uri="{FF2B5EF4-FFF2-40B4-BE49-F238E27FC236}">
              <a16:creationId xmlns:a16="http://schemas.microsoft.com/office/drawing/2014/main" id="{00000000-0008-0000-0E00-000098010000}"/>
            </a:ext>
          </a:extLst>
        </xdr:cNvPr>
        <xdr:cNvSpPr txBox="1"/>
      </xdr:nvSpPr>
      <xdr:spPr>
        <a:xfrm>
          <a:off x="15266044" y="632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170197</xdr:rowOff>
    </xdr:from>
    <xdr:ext cx="405111" cy="259045"/>
    <xdr:sp macro="" textlink="">
      <xdr:nvSpPr>
        <xdr:cNvPr id="409" name="n_2aveValue【認定こども園・幼稚園・保育所】&#10;有形固定資産減価償却率">
          <a:extLst>
            <a:ext uri="{FF2B5EF4-FFF2-40B4-BE49-F238E27FC236}">
              <a16:creationId xmlns:a16="http://schemas.microsoft.com/office/drawing/2014/main" id="{00000000-0008-0000-0E00-000099010000}"/>
            </a:ext>
          </a:extLst>
        </xdr:cNvPr>
        <xdr:cNvSpPr txBox="1"/>
      </xdr:nvSpPr>
      <xdr:spPr>
        <a:xfrm>
          <a:off x="1438974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99712</xdr:rowOff>
    </xdr:from>
    <xdr:ext cx="405111" cy="259045"/>
    <xdr:sp macro="" textlink="">
      <xdr:nvSpPr>
        <xdr:cNvPr id="410" name="n_3aveValue【認定こども園・幼稚園・保育所】&#10;有形固定資産減価償却率">
          <a:extLst>
            <a:ext uri="{FF2B5EF4-FFF2-40B4-BE49-F238E27FC236}">
              <a16:creationId xmlns:a16="http://schemas.microsoft.com/office/drawing/2014/main" id="{00000000-0008-0000-0E00-00009A010000}"/>
            </a:ext>
          </a:extLst>
        </xdr:cNvPr>
        <xdr:cNvSpPr txBox="1"/>
      </xdr:nvSpPr>
      <xdr:spPr>
        <a:xfrm>
          <a:off x="13500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5732</xdr:rowOff>
    </xdr:from>
    <xdr:ext cx="405111" cy="259045"/>
    <xdr:sp macro="" textlink="">
      <xdr:nvSpPr>
        <xdr:cNvPr id="411" name="n_1mainValue【認定こども園・幼稚園・保育所】&#10;有形固定資産減価償却率">
          <a:extLst>
            <a:ext uri="{FF2B5EF4-FFF2-40B4-BE49-F238E27FC236}">
              <a16:creationId xmlns:a16="http://schemas.microsoft.com/office/drawing/2014/main" id="{00000000-0008-0000-0E00-00009B010000}"/>
            </a:ext>
          </a:extLst>
        </xdr:cNvPr>
        <xdr:cNvSpPr txBox="1"/>
      </xdr:nvSpPr>
      <xdr:spPr>
        <a:xfrm>
          <a:off x="152660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34307</xdr:rowOff>
    </xdr:from>
    <xdr:ext cx="405111" cy="259045"/>
    <xdr:sp macro="" textlink="">
      <xdr:nvSpPr>
        <xdr:cNvPr id="412" name="n_2mainValue【認定こども園・幼稚園・保育所】&#10;有形固定資産減価償却率">
          <a:extLst>
            <a:ext uri="{FF2B5EF4-FFF2-40B4-BE49-F238E27FC236}">
              <a16:creationId xmlns:a16="http://schemas.microsoft.com/office/drawing/2014/main" id="{00000000-0008-0000-0E00-00009C010000}"/>
            </a:ext>
          </a:extLst>
        </xdr:cNvPr>
        <xdr:cNvSpPr txBox="1"/>
      </xdr:nvSpPr>
      <xdr:spPr>
        <a:xfrm>
          <a:off x="14389744" y="689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104792</xdr:rowOff>
    </xdr:from>
    <xdr:ext cx="405111" cy="259045"/>
    <xdr:sp macro="" textlink="">
      <xdr:nvSpPr>
        <xdr:cNvPr id="413" name="n_3mainValue【認定こども園・幼稚園・保育所】&#10;有形固定資産減価償却率">
          <a:extLst>
            <a:ext uri="{FF2B5EF4-FFF2-40B4-BE49-F238E27FC236}">
              <a16:creationId xmlns:a16="http://schemas.microsoft.com/office/drawing/2014/main" id="{00000000-0008-0000-0E00-00009D010000}"/>
            </a:ext>
          </a:extLst>
        </xdr:cNvPr>
        <xdr:cNvSpPr txBox="1"/>
      </xdr:nvSpPr>
      <xdr:spPr>
        <a:xfrm>
          <a:off x="1350074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0" name="正方形/長方形 419">
          <a:extLst>
            <a:ext uri="{FF2B5EF4-FFF2-40B4-BE49-F238E27FC236}">
              <a16:creationId xmlns:a16="http://schemas.microsoft.com/office/drawing/2014/main" id="{00000000-0008-0000-0E00-0000A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認定こども園・幼稚園・保育所】&#10;一人当たり面積グラフ枠">
          <a:extLst>
            <a:ext uri="{FF2B5EF4-FFF2-40B4-BE49-F238E27FC236}">
              <a16:creationId xmlns:a16="http://schemas.microsoft.com/office/drawing/2014/main" id="{00000000-0008-0000-0E00-0000B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22860</xdr:rowOff>
    </xdr:from>
    <xdr:to>
      <xdr:col>116</xdr:col>
      <xdr:colOff>62864</xdr:colOff>
      <xdr:row>41</xdr:row>
      <xdr:rowOff>19050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flipV="1">
          <a:off x="22160864" y="58521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22877</xdr:rowOff>
    </xdr:from>
    <xdr:ext cx="469744" cy="259045"/>
    <xdr:sp macro="" textlink="">
      <xdr:nvSpPr>
        <xdr:cNvPr id="438" name="【認定こども園・幼稚園・保育所】&#10;一人当たり面積最小値テキスト">
          <a:extLst>
            <a:ext uri="{FF2B5EF4-FFF2-40B4-BE49-F238E27FC236}">
              <a16:creationId xmlns:a16="http://schemas.microsoft.com/office/drawing/2014/main" id="{00000000-0008-0000-0E00-0000B6010000}"/>
            </a:ext>
          </a:extLst>
        </xdr:cNvPr>
        <xdr:cNvSpPr txBox="1"/>
      </xdr:nvSpPr>
      <xdr:spPr>
        <a:xfrm>
          <a:off x="22199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19050</xdr:rowOff>
    </xdr:from>
    <xdr:to>
      <xdr:col>116</xdr:col>
      <xdr:colOff>152400</xdr:colOff>
      <xdr:row>41</xdr:row>
      <xdr:rowOff>19050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22072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140987</xdr:rowOff>
    </xdr:from>
    <xdr:ext cx="469744" cy="259045"/>
    <xdr:sp macro="" textlink="">
      <xdr:nvSpPr>
        <xdr:cNvPr id="440" name="【認定こども園・幼稚園・保育所】&#10;一人当たり面積最大値テキスト">
          <a:extLst>
            <a:ext uri="{FF2B5EF4-FFF2-40B4-BE49-F238E27FC236}">
              <a16:creationId xmlns:a16="http://schemas.microsoft.com/office/drawing/2014/main" id="{00000000-0008-0000-0E00-0000B8010000}"/>
            </a:ext>
          </a:extLst>
        </xdr:cNvPr>
        <xdr:cNvSpPr txBox="1"/>
      </xdr:nvSpPr>
      <xdr:spPr>
        <a:xfrm>
          <a:off x="22199600" y="562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22860</xdr:rowOff>
    </xdr:from>
    <xdr:to>
      <xdr:col>116</xdr:col>
      <xdr:colOff>152400</xdr:colOff>
      <xdr:row>34</xdr:row>
      <xdr:rowOff>22860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22072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114317</xdr:rowOff>
    </xdr:from>
    <xdr:ext cx="469744" cy="259045"/>
    <xdr:sp macro="" textlink="">
      <xdr:nvSpPr>
        <xdr:cNvPr id="442" name="【認定こども園・幼稚園・保育所】&#10;一人当たり面積平均値テキスト">
          <a:extLst>
            <a:ext uri="{FF2B5EF4-FFF2-40B4-BE49-F238E27FC236}">
              <a16:creationId xmlns:a16="http://schemas.microsoft.com/office/drawing/2014/main" id="{00000000-0008-0000-0E00-0000BA010000}"/>
            </a:ext>
          </a:extLst>
        </xdr:cNvPr>
        <xdr:cNvSpPr txBox="1"/>
      </xdr:nvSpPr>
      <xdr:spPr>
        <a:xfrm>
          <a:off x="22199600" y="6457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135890</xdr:rowOff>
    </xdr:from>
    <xdr:to>
      <xdr:col>116</xdr:col>
      <xdr:colOff>114300</xdr:colOff>
      <xdr:row>38</xdr:row>
      <xdr:rowOff>66040</xdr:rowOff>
    </xdr:to>
    <xdr:sp macro="" textlink="">
      <xdr:nvSpPr>
        <xdr:cNvPr id="443" name="フローチャート: 判断 442">
          <a:extLst>
            <a:ext uri="{FF2B5EF4-FFF2-40B4-BE49-F238E27FC236}">
              <a16:creationId xmlns:a16="http://schemas.microsoft.com/office/drawing/2014/main" id="{00000000-0008-0000-0E00-0000BB010000}"/>
            </a:ext>
          </a:extLst>
        </xdr:cNvPr>
        <xdr:cNvSpPr/>
      </xdr:nvSpPr>
      <xdr:spPr>
        <a:xfrm>
          <a:off x="22110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135890</xdr:rowOff>
    </xdr:from>
    <xdr:to>
      <xdr:col>112</xdr:col>
      <xdr:colOff>38100</xdr:colOff>
      <xdr:row>38</xdr:row>
      <xdr:rowOff>66040</xdr:rowOff>
    </xdr:to>
    <xdr:sp macro="" textlink="">
      <xdr:nvSpPr>
        <xdr:cNvPr id="444" name="フローチャート: 判断 443">
          <a:extLst>
            <a:ext uri="{FF2B5EF4-FFF2-40B4-BE49-F238E27FC236}">
              <a16:creationId xmlns:a16="http://schemas.microsoft.com/office/drawing/2014/main" id="{00000000-0008-0000-0E00-0000BC010000}"/>
            </a:ext>
          </a:extLst>
        </xdr:cNvPr>
        <xdr:cNvSpPr/>
      </xdr:nvSpPr>
      <xdr:spPr>
        <a:xfrm>
          <a:off x="2127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143510</xdr:rowOff>
    </xdr:from>
    <xdr:to>
      <xdr:col>107</xdr:col>
      <xdr:colOff>101600</xdr:colOff>
      <xdr:row>38</xdr:row>
      <xdr:rowOff>73660</xdr:rowOff>
    </xdr:to>
    <xdr:sp macro="" textlink="">
      <xdr:nvSpPr>
        <xdr:cNvPr id="445" name="フローチャート: 判断 444">
          <a:extLst>
            <a:ext uri="{FF2B5EF4-FFF2-40B4-BE49-F238E27FC236}">
              <a16:creationId xmlns:a16="http://schemas.microsoft.com/office/drawing/2014/main" id="{00000000-0008-0000-0E00-0000BD010000}"/>
            </a:ext>
          </a:extLst>
        </xdr:cNvPr>
        <xdr:cNvSpPr/>
      </xdr:nvSpPr>
      <xdr:spPr>
        <a:xfrm>
          <a:off x="20383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46" name="フローチャート: 判断 445">
          <a:extLst>
            <a:ext uri="{FF2B5EF4-FFF2-40B4-BE49-F238E27FC236}">
              <a16:creationId xmlns:a16="http://schemas.microsoft.com/office/drawing/2014/main" id="{00000000-0008-0000-0E00-0000BE010000}"/>
            </a:ext>
          </a:extLst>
        </xdr:cNvPr>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74930</xdr:rowOff>
    </xdr:from>
    <xdr:to>
      <xdr:col>116</xdr:col>
      <xdr:colOff>114300</xdr:colOff>
      <xdr:row>38</xdr:row>
      <xdr:rowOff>5080</xdr:rowOff>
    </xdr:to>
    <xdr:sp macro="" textlink="">
      <xdr:nvSpPr>
        <xdr:cNvPr id="452" name="楕円 451">
          <a:extLst>
            <a:ext uri="{FF2B5EF4-FFF2-40B4-BE49-F238E27FC236}">
              <a16:creationId xmlns:a16="http://schemas.microsoft.com/office/drawing/2014/main" id="{00000000-0008-0000-0E00-0000C4010000}"/>
            </a:ext>
          </a:extLst>
        </xdr:cNvPr>
        <xdr:cNvSpPr/>
      </xdr:nvSpPr>
      <xdr:spPr>
        <a:xfrm>
          <a:off x="221107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97807</xdr:rowOff>
    </xdr:from>
    <xdr:ext cx="469744" cy="259045"/>
    <xdr:sp macro="" textlink="">
      <xdr:nvSpPr>
        <xdr:cNvPr id="453" name="【認定こども園・幼稚園・保育所】&#10;一人当たり面積該当値テキスト">
          <a:extLst>
            <a:ext uri="{FF2B5EF4-FFF2-40B4-BE49-F238E27FC236}">
              <a16:creationId xmlns:a16="http://schemas.microsoft.com/office/drawing/2014/main" id="{00000000-0008-0000-0E00-0000C5010000}"/>
            </a:ext>
          </a:extLst>
        </xdr:cNvPr>
        <xdr:cNvSpPr txBox="1"/>
      </xdr:nvSpPr>
      <xdr:spPr>
        <a:xfrm>
          <a:off x="22199600"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82550</xdr:rowOff>
    </xdr:from>
    <xdr:to>
      <xdr:col>112</xdr:col>
      <xdr:colOff>38100</xdr:colOff>
      <xdr:row>38</xdr:row>
      <xdr:rowOff>12700</xdr:rowOff>
    </xdr:to>
    <xdr:sp macro="" textlink="">
      <xdr:nvSpPr>
        <xdr:cNvPr id="454" name="楕円 453">
          <a:extLst>
            <a:ext uri="{FF2B5EF4-FFF2-40B4-BE49-F238E27FC236}">
              <a16:creationId xmlns:a16="http://schemas.microsoft.com/office/drawing/2014/main" id="{00000000-0008-0000-0E00-0000C6010000}"/>
            </a:ext>
          </a:extLst>
        </xdr:cNvPr>
        <xdr:cNvSpPr/>
      </xdr:nvSpPr>
      <xdr:spPr>
        <a:xfrm>
          <a:off x="21272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125730</xdr:rowOff>
    </xdr:from>
    <xdr:to>
      <xdr:col>116</xdr:col>
      <xdr:colOff>63500</xdr:colOff>
      <xdr:row>37</xdr:row>
      <xdr:rowOff>133350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flipV="1">
          <a:off x="21323300" y="6469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44450</xdr:rowOff>
    </xdr:from>
    <xdr:to>
      <xdr:col>107</xdr:col>
      <xdr:colOff>101600</xdr:colOff>
      <xdr:row>37</xdr:row>
      <xdr:rowOff>146050</xdr:rowOff>
    </xdr:to>
    <xdr:sp macro="" textlink="">
      <xdr:nvSpPr>
        <xdr:cNvPr id="456" name="楕円 455">
          <a:extLst>
            <a:ext uri="{FF2B5EF4-FFF2-40B4-BE49-F238E27FC236}">
              <a16:creationId xmlns:a16="http://schemas.microsoft.com/office/drawing/2014/main" id="{00000000-0008-0000-0E00-0000C8010000}"/>
            </a:ext>
          </a:extLst>
        </xdr:cNvPr>
        <xdr:cNvSpPr/>
      </xdr:nvSpPr>
      <xdr:spPr>
        <a:xfrm>
          <a:off x="20383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95250</xdr:rowOff>
    </xdr:from>
    <xdr:to>
      <xdr:col>111</xdr:col>
      <xdr:colOff>177800</xdr:colOff>
      <xdr:row>37</xdr:row>
      <xdr:rowOff>133350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20434300" y="643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21590</xdr:rowOff>
    </xdr:from>
    <xdr:to>
      <xdr:col>102</xdr:col>
      <xdr:colOff>165100</xdr:colOff>
      <xdr:row>37</xdr:row>
      <xdr:rowOff>123190</xdr:rowOff>
    </xdr:to>
    <xdr:sp macro="" textlink="">
      <xdr:nvSpPr>
        <xdr:cNvPr id="458" name="楕円 457">
          <a:extLst>
            <a:ext uri="{FF2B5EF4-FFF2-40B4-BE49-F238E27FC236}">
              <a16:creationId xmlns:a16="http://schemas.microsoft.com/office/drawing/2014/main" id="{00000000-0008-0000-0E00-0000CA010000}"/>
            </a:ext>
          </a:extLst>
        </xdr:cNvPr>
        <xdr:cNvSpPr/>
      </xdr:nvSpPr>
      <xdr:spPr>
        <a:xfrm>
          <a:off x="19494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72390</xdr:rowOff>
    </xdr:from>
    <xdr:to>
      <xdr:col>107</xdr:col>
      <xdr:colOff>50800</xdr:colOff>
      <xdr:row>37</xdr:row>
      <xdr:rowOff>95250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9545300" y="6416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57167</xdr:rowOff>
    </xdr:from>
    <xdr:ext cx="469744" cy="259045"/>
    <xdr:sp macro="" textlink="">
      <xdr:nvSpPr>
        <xdr:cNvPr id="460" name="n_1aveValue【認定こども園・幼稚園・保育所】&#10;一人当たり面積">
          <a:extLst>
            <a:ext uri="{FF2B5EF4-FFF2-40B4-BE49-F238E27FC236}">
              <a16:creationId xmlns:a16="http://schemas.microsoft.com/office/drawing/2014/main" id="{00000000-0008-0000-0E00-0000CC010000}"/>
            </a:ext>
          </a:extLst>
        </xdr:cNvPr>
        <xdr:cNvSpPr txBox="1"/>
      </xdr:nvSpPr>
      <xdr:spPr>
        <a:xfrm>
          <a:off x="2107572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64787</xdr:rowOff>
    </xdr:from>
    <xdr:ext cx="469744" cy="259045"/>
    <xdr:sp macro="" textlink="">
      <xdr:nvSpPr>
        <xdr:cNvPr id="461" name="n_2aveValue【認定こども園・幼稚園・保育所】&#10;一人当たり面積">
          <a:extLst>
            <a:ext uri="{FF2B5EF4-FFF2-40B4-BE49-F238E27FC236}">
              <a16:creationId xmlns:a16="http://schemas.microsoft.com/office/drawing/2014/main" id="{00000000-0008-0000-0E00-0000CD010000}"/>
            </a:ext>
          </a:extLst>
        </xdr:cNvPr>
        <xdr:cNvSpPr txBox="1"/>
      </xdr:nvSpPr>
      <xdr:spPr>
        <a:xfrm>
          <a:off x="20199427" y="65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60977</xdr:rowOff>
    </xdr:from>
    <xdr:ext cx="469744" cy="259045"/>
    <xdr:sp macro="" textlink="">
      <xdr:nvSpPr>
        <xdr:cNvPr id="462" name="n_3aveValue【認定こども園・幼稚園・保育所】&#10;一人当たり面積">
          <a:extLst>
            <a:ext uri="{FF2B5EF4-FFF2-40B4-BE49-F238E27FC236}">
              <a16:creationId xmlns:a16="http://schemas.microsoft.com/office/drawing/2014/main" id="{00000000-0008-0000-0E00-0000CE010000}"/>
            </a:ext>
          </a:extLst>
        </xdr:cNvPr>
        <xdr:cNvSpPr txBox="1"/>
      </xdr:nvSpPr>
      <xdr:spPr>
        <a:xfrm>
          <a:off x="19310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29227</xdr:rowOff>
    </xdr:from>
    <xdr:ext cx="469744" cy="259045"/>
    <xdr:sp macro="" textlink="">
      <xdr:nvSpPr>
        <xdr:cNvPr id="463" name="n_1mainValue【認定こども園・幼稚園・保育所】&#10;一人当たり面積">
          <a:extLst>
            <a:ext uri="{FF2B5EF4-FFF2-40B4-BE49-F238E27FC236}">
              <a16:creationId xmlns:a16="http://schemas.microsoft.com/office/drawing/2014/main" id="{00000000-0008-0000-0E00-0000CF010000}"/>
            </a:ext>
          </a:extLst>
        </xdr:cNvPr>
        <xdr:cNvSpPr txBox="1"/>
      </xdr:nvSpPr>
      <xdr:spPr>
        <a:xfrm>
          <a:off x="21075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162577</xdr:rowOff>
    </xdr:from>
    <xdr:ext cx="469744" cy="259045"/>
    <xdr:sp macro="" textlink="">
      <xdr:nvSpPr>
        <xdr:cNvPr id="464" name="n_2mainValue【認定こども園・幼稚園・保育所】&#10;一人当たり面積">
          <a:extLst>
            <a:ext uri="{FF2B5EF4-FFF2-40B4-BE49-F238E27FC236}">
              <a16:creationId xmlns:a16="http://schemas.microsoft.com/office/drawing/2014/main" id="{00000000-0008-0000-0E00-0000D0010000}"/>
            </a:ext>
          </a:extLst>
        </xdr:cNvPr>
        <xdr:cNvSpPr txBox="1"/>
      </xdr:nvSpPr>
      <xdr:spPr>
        <a:xfrm>
          <a:off x="20199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139717</xdr:rowOff>
    </xdr:from>
    <xdr:ext cx="469744" cy="259045"/>
    <xdr:sp macro="" textlink="">
      <xdr:nvSpPr>
        <xdr:cNvPr id="465" name="n_3mainValue【認定こども園・幼稚園・保育所】&#10;一人当たり面積">
          <a:extLst>
            <a:ext uri="{FF2B5EF4-FFF2-40B4-BE49-F238E27FC236}">
              <a16:creationId xmlns:a16="http://schemas.microsoft.com/office/drawing/2014/main" id="{00000000-0008-0000-0E00-0000D1010000}"/>
            </a:ext>
          </a:extLst>
        </xdr:cNvPr>
        <xdr:cNvSpPr txBox="1"/>
      </xdr:nvSpPr>
      <xdr:spPr>
        <a:xfrm>
          <a:off x="19310427" y="61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1" name="【学校施設】&#10;有形固定資産減価償却率グラフ枠">
          <a:extLst>
            <a:ext uri="{FF2B5EF4-FFF2-40B4-BE49-F238E27FC236}">
              <a16:creationId xmlns:a16="http://schemas.microsoft.com/office/drawing/2014/main" id="{00000000-0008-0000-0E00-0000EB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64</xdr:row>
      <xdr:rowOff>19594</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flipV="1">
          <a:off x="16318864" y="9627326"/>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405111" cy="259045"/>
    <xdr:sp macro="" textlink="">
      <xdr:nvSpPr>
        <xdr:cNvPr id="493" name="【学校施設】&#10;有形固定資産減価償却率最小値テキスト">
          <a:extLst>
            <a:ext uri="{FF2B5EF4-FFF2-40B4-BE49-F238E27FC236}">
              <a16:creationId xmlns:a16="http://schemas.microsoft.com/office/drawing/2014/main" id="{00000000-0008-0000-0E00-0000ED010000}"/>
            </a:ext>
          </a:extLst>
        </xdr:cNvPr>
        <xdr:cNvSpPr txBox="1"/>
      </xdr:nvSpPr>
      <xdr:spPr>
        <a:xfrm>
          <a:off x="16357600" y="1099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95" name="【学校施設】&#10;有形固定資産減価償却率最大値テキスト">
          <a:extLst>
            <a:ext uri="{FF2B5EF4-FFF2-40B4-BE49-F238E27FC236}">
              <a16:creationId xmlns:a16="http://schemas.microsoft.com/office/drawing/2014/main" id="{00000000-0008-0000-0E00-0000EF010000}"/>
            </a:ext>
          </a:extLst>
        </xdr:cNvPr>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20700</xdr:rowOff>
    </xdr:from>
    <xdr:ext cx="405111" cy="259045"/>
    <xdr:sp macro="" textlink="">
      <xdr:nvSpPr>
        <xdr:cNvPr id="497" name="【学校施設】&#10;有形固定資産減価償却率平均値テキスト">
          <a:extLst>
            <a:ext uri="{FF2B5EF4-FFF2-40B4-BE49-F238E27FC236}">
              <a16:creationId xmlns:a16="http://schemas.microsoft.com/office/drawing/2014/main" id="{00000000-0008-0000-0E00-0000F1010000}"/>
            </a:ext>
          </a:extLst>
        </xdr:cNvPr>
        <xdr:cNvSpPr txBox="1"/>
      </xdr:nvSpPr>
      <xdr:spPr>
        <a:xfrm>
          <a:off x="16357600" y="1013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42273</xdr:rowOff>
    </xdr:from>
    <xdr:to>
      <xdr:col>85</xdr:col>
      <xdr:colOff>177800</xdr:colOff>
      <xdr:row>59</xdr:row>
      <xdr:rowOff>143873</xdr:rowOff>
    </xdr:to>
    <xdr:sp macro="" textlink="">
      <xdr:nvSpPr>
        <xdr:cNvPr id="498" name="フローチャート: 判断 497">
          <a:extLst>
            <a:ext uri="{FF2B5EF4-FFF2-40B4-BE49-F238E27FC236}">
              <a16:creationId xmlns:a16="http://schemas.microsoft.com/office/drawing/2014/main" id="{00000000-0008-0000-0E00-0000F2010000}"/>
            </a:ext>
          </a:extLst>
        </xdr:cNvPr>
        <xdr:cNvSpPr/>
      </xdr:nvSpPr>
      <xdr:spPr>
        <a:xfrm>
          <a:off x="162687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499" name="フローチャート: 判断 498">
          <a:extLst>
            <a:ext uri="{FF2B5EF4-FFF2-40B4-BE49-F238E27FC236}">
              <a16:creationId xmlns:a16="http://schemas.microsoft.com/office/drawing/2014/main" id="{00000000-0008-0000-0E00-0000F3010000}"/>
            </a:ext>
          </a:extLst>
        </xdr:cNvPr>
        <xdr:cNvSpPr/>
      </xdr:nvSpPr>
      <xdr:spPr>
        <a:xfrm>
          <a:off x="15430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107587</xdr:rowOff>
    </xdr:from>
    <xdr:to>
      <xdr:col>76</xdr:col>
      <xdr:colOff>165100</xdr:colOff>
      <xdr:row>60</xdr:row>
      <xdr:rowOff>37737</xdr:rowOff>
    </xdr:to>
    <xdr:sp macro="" textlink="">
      <xdr:nvSpPr>
        <xdr:cNvPr id="500" name="フローチャート: 判断 499">
          <a:extLst>
            <a:ext uri="{FF2B5EF4-FFF2-40B4-BE49-F238E27FC236}">
              <a16:creationId xmlns:a16="http://schemas.microsoft.com/office/drawing/2014/main" id="{00000000-0008-0000-0E00-0000F4010000}"/>
            </a:ext>
          </a:extLst>
        </xdr:cNvPr>
        <xdr:cNvSpPr/>
      </xdr:nvSpPr>
      <xdr:spPr>
        <a:xfrm>
          <a:off x="14541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135346</xdr:rowOff>
    </xdr:from>
    <xdr:to>
      <xdr:col>72</xdr:col>
      <xdr:colOff>38100</xdr:colOff>
      <xdr:row>59</xdr:row>
      <xdr:rowOff>65496</xdr:rowOff>
    </xdr:to>
    <xdr:sp macro="" textlink="">
      <xdr:nvSpPr>
        <xdr:cNvPr id="501" name="フローチャート: 判断 500">
          <a:extLst>
            <a:ext uri="{FF2B5EF4-FFF2-40B4-BE49-F238E27FC236}">
              <a16:creationId xmlns:a16="http://schemas.microsoft.com/office/drawing/2014/main" id="{00000000-0008-0000-0E00-0000F5010000}"/>
            </a:ext>
          </a:extLst>
        </xdr:cNvPr>
        <xdr:cNvSpPr/>
      </xdr:nvSpPr>
      <xdr:spPr>
        <a:xfrm>
          <a:off x="13652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143510</xdr:rowOff>
    </xdr:from>
    <xdr:to>
      <xdr:col>85</xdr:col>
      <xdr:colOff>177800</xdr:colOff>
      <xdr:row>58</xdr:row>
      <xdr:rowOff>73660</xdr:rowOff>
    </xdr:to>
    <xdr:sp macro="" textlink="">
      <xdr:nvSpPr>
        <xdr:cNvPr id="507" name="楕円 506">
          <a:extLst>
            <a:ext uri="{FF2B5EF4-FFF2-40B4-BE49-F238E27FC236}">
              <a16:creationId xmlns:a16="http://schemas.microsoft.com/office/drawing/2014/main" id="{00000000-0008-0000-0E00-0000FB010000}"/>
            </a:ext>
          </a:extLst>
        </xdr:cNvPr>
        <xdr:cNvSpPr/>
      </xdr:nvSpPr>
      <xdr:spPr>
        <a:xfrm>
          <a:off x="162687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166387</xdr:rowOff>
    </xdr:from>
    <xdr:ext cx="405111" cy="259045"/>
    <xdr:sp macro="" textlink="">
      <xdr:nvSpPr>
        <xdr:cNvPr id="508" name="【学校施設】&#10;有形固定資産減価償却率該当値テキスト">
          <a:extLst>
            <a:ext uri="{FF2B5EF4-FFF2-40B4-BE49-F238E27FC236}">
              <a16:creationId xmlns:a16="http://schemas.microsoft.com/office/drawing/2014/main" id="{00000000-0008-0000-0E00-0000FC010000}"/>
            </a:ext>
          </a:extLst>
        </xdr:cNvPr>
        <xdr:cNvSpPr txBox="1"/>
      </xdr:nvSpPr>
      <xdr:spPr>
        <a:xfrm>
          <a:off x="16357600"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37374</xdr:rowOff>
    </xdr:from>
    <xdr:to>
      <xdr:col>81</xdr:col>
      <xdr:colOff>101600</xdr:colOff>
      <xdr:row>58</xdr:row>
      <xdr:rowOff>138974</xdr:rowOff>
    </xdr:to>
    <xdr:sp macro="" textlink="">
      <xdr:nvSpPr>
        <xdr:cNvPr id="509" name="楕円 508">
          <a:extLst>
            <a:ext uri="{FF2B5EF4-FFF2-40B4-BE49-F238E27FC236}">
              <a16:creationId xmlns:a16="http://schemas.microsoft.com/office/drawing/2014/main" id="{00000000-0008-0000-0E00-0000FD010000}"/>
            </a:ext>
          </a:extLst>
        </xdr:cNvPr>
        <xdr:cNvSpPr/>
      </xdr:nvSpPr>
      <xdr:spPr>
        <a:xfrm>
          <a:off x="154305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22860</xdr:rowOff>
    </xdr:from>
    <xdr:to>
      <xdr:col>85</xdr:col>
      <xdr:colOff>127000</xdr:colOff>
      <xdr:row>58</xdr:row>
      <xdr:rowOff>88174</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flipV="1">
          <a:off x="15481300" y="996696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83094</xdr:rowOff>
    </xdr:from>
    <xdr:to>
      <xdr:col>76</xdr:col>
      <xdr:colOff>165100</xdr:colOff>
      <xdr:row>59</xdr:row>
      <xdr:rowOff>13244</xdr:rowOff>
    </xdr:to>
    <xdr:sp macro="" textlink="">
      <xdr:nvSpPr>
        <xdr:cNvPr id="511" name="楕円 510">
          <a:extLst>
            <a:ext uri="{FF2B5EF4-FFF2-40B4-BE49-F238E27FC236}">
              <a16:creationId xmlns:a16="http://schemas.microsoft.com/office/drawing/2014/main" id="{00000000-0008-0000-0E00-0000FF010000}"/>
            </a:ext>
          </a:extLst>
        </xdr:cNvPr>
        <xdr:cNvSpPr/>
      </xdr:nvSpPr>
      <xdr:spPr>
        <a:xfrm>
          <a:off x="14541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88174</xdr:rowOff>
    </xdr:from>
    <xdr:to>
      <xdr:col>81</xdr:col>
      <xdr:colOff>50800</xdr:colOff>
      <xdr:row>58</xdr:row>
      <xdr:rowOff>133894</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flipV="1">
          <a:off x="14592300" y="100322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138612</xdr:rowOff>
    </xdr:from>
    <xdr:to>
      <xdr:col>72</xdr:col>
      <xdr:colOff>38100</xdr:colOff>
      <xdr:row>59</xdr:row>
      <xdr:rowOff>68762</xdr:rowOff>
    </xdr:to>
    <xdr:sp macro="" textlink="">
      <xdr:nvSpPr>
        <xdr:cNvPr id="513" name="楕円 512">
          <a:extLst>
            <a:ext uri="{FF2B5EF4-FFF2-40B4-BE49-F238E27FC236}">
              <a16:creationId xmlns:a16="http://schemas.microsoft.com/office/drawing/2014/main" id="{00000000-0008-0000-0E00-000001020000}"/>
            </a:ext>
          </a:extLst>
        </xdr:cNvPr>
        <xdr:cNvSpPr/>
      </xdr:nvSpPr>
      <xdr:spPr>
        <a:xfrm>
          <a:off x="13652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133894</xdr:rowOff>
    </xdr:from>
    <xdr:to>
      <xdr:col>76</xdr:col>
      <xdr:colOff>114300</xdr:colOff>
      <xdr:row>59</xdr:row>
      <xdr:rowOff>17962</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flipV="1">
          <a:off x="13703300" y="1007799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161126</xdr:rowOff>
    </xdr:from>
    <xdr:ext cx="405111" cy="259045"/>
    <xdr:sp macro="" textlink="">
      <xdr:nvSpPr>
        <xdr:cNvPr id="515" name="n_1aveValue【学校施設】&#10;有形固定資産減価償却率">
          <a:extLst>
            <a:ext uri="{FF2B5EF4-FFF2-40B4-BE49-F238E27FC236}">
              <a16:creationId xmlns:a16="http://schemas.microsoft.com/office/drawing/2014/main" id="{00000000-0008-0000-0E00-000003020000}"/>
            </a:ext>
          </a:extLst>
        </xdr:cNvPr>
        <xdr:cNvSpPr txBox="1"/>
      </xdr:nvSpPr>
      <xdr:spPr>
        <a:xfrm>
          <a:off x="152660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28864</xdr:rowOff>
    </xdr:from>
    <xdr:ext cx="405111" cy="259045"/>
    <xdr:sp macro="" textlink="">
      <xdr:nvSpPr>
        <xdr:cNvPr id="516" name="n_2aveValue【学校施設】&#10;有形固定資産減価償却率">
          <a:extLst>
            <a:ext uri="{FF2B5EF4-FFF2-40B4-BE49-F238E27FC236}">
              <a16:creationId xmlns:a16="http://schemas.microsoft.com/office/drawing/2014/main" id="{00000000-0008-0000-0E00-000004020000}"/>
            </a:ext>
          </a:extLst>
        </xdr:cNvPr>
        <xdr:cNvSpPr txBox="1"/>
      </xdr:nvSpPr>
      <xdr:spPr>
        <a:xfrm>
          <a:off x="14389744"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82023</xdr:rowOff>
    </xdr:from>
    <xdr:ext cx="405111" cy="259045"/>
    <xdr:sp macro="" textlink="">
      <xdr:nvSpPr>
        <xdr:cNvPr id="517" name="n_3aveValue【学校施設】&#10;有形固定資産減価償却率">
          <a:extLst>
            <a:ext uri="{FF2B5EF4-FFF2-40B4-BE49-F238E27FC236}">
              <a16:creationId xmlns:a16="http://schemas.microsoft.com/office/drawing/2014/main" id="{00000000-0008-0000-0E00-000005020000}"/>
            </a:ext>
          </a:extLst>
        </xdr:cNvPr>
        <xdr:cNvSpPr txBox="1"/>
      </xdr:nvSpPr>
      <xdr:spPr>
        <a:xfrm>
          <a:off x="13500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155501</xdr:rowOff>
    </xdr:from>
    <xdr:ext cx="405111" cy="259045"/>
    <xdr:sp macro="" textlink="">
      <xdr:nvSpPr>
        <xdr:cNvPr id="518" name="n_1mainValue【学校施設】&#10;有形固定資産減価償却率">
          <a:extLst>
            <a:ext uri="{FF2B5EF4-FFF2-40B4-BE49-F238E27FC236}">
              <a16:creationId xmlns:a16="http://schemas.microsoft.com/office/drawing/2014/main" id="{00000000-0008-0000-0E00-000006020000}"/>
            </a:ext>
          </a:extLst>
        </xdr:cNvPr>
        <xdr:cNvSpPr txBox="1"/>
      </xdr:nvSpPr>
      <xdr:spPr>
        <a:xfrm>
          <a:off x="15266044" y="975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29771</xdr:rowOff>
    </xdr:from>
    <xdr:ext cx="405111" cy="259045"/>
    <xdr:sp macro="" textlink="">
      <xdr:nvSpPr>
        <xdr:cNvPr id="519" name="n_2mainValue【学校施設】&#10;有形固定資産減価償却率">
          <a:extLst>
            <a:ext uri="{FF2B5EF4-FFF2-40B4-BE49-F238E27FC236}">
              <a16:creationId xmlns:a16="http://schemas.microsoft.com/office/drawing/2014/main" id="{00000000-0008-0000-0E00-000007020000}"/>
            </a:ext>
          </a:extLst>
        </xdr:cNvPr>
        <xdr:cNvSpPr txBox="1"/>
      </xdr:nvSpPr>
      <xdr:spPr>
        <a:xfrm>
          <a:off x="143897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59889</xdr:rowOff>
    </xdr:from>
    <xdr:ext cx="405111" cy="259045"/>
    <xdr:sp macro="" textlink="">
      <xdr:nvSpPr>
        <xdr:cNvPr id="520" name="n_3mainValue【学校施設】&#10;有形固定資産減価償却率">
          <a:extLst>
            <a:ext uri="{FF2B5EF4-FFF2-40B4-BE49-F238E27FC236}">
              <a16:creationId xmlns:a16="http://schemas.microsoft.com/office/drawing/2014/main" id="{00000000-0008-0000-0E00-000008020000}"/>
            </a:ext>
          </a:extLst>
        </xdr:cNvPr>
        <xdr:cNvSpPr txBox="1"/>
      </xdr:nvSpPr>
      <xdr:spPr>
        <a:xfrm>
          <a:off x="13500744" y="1017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a:extLst>
            <a:ext uri="{FF2B5EF4-FFF2-40B4-BE49-F238E27FC236}">
              <a16:creationId xmlns:a16="http://schemas.microsoft.com/office/drawing/2014/main" id="{00000000-0008-0000-0E00-00000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a:extLst>
            <a:ext uri="{FF2B5EF4-FFF2-40B4-BE49-F238E27FC236}">
              <a16:creationId xmlns:a16="http://schemas.microsoft.com/office/drawing/2014/main" id="{00000000-0008-0000-0E00-00000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a:extLst>
            <a:ext uri="{FF2B5EF4-FFF2-40B4-BE49-F238E27FC236}">
              <a16:creationId xmlns:a16="http://schemas.microsoft.com/office/drawing/2014/main" id="{00000000-0008-0000-0E00-00001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59893</xdr:rowOff>
    </xdr:from>
    <xdr:to>
      <xdr:col>116</xdr:col>
      <xdr:colOff>62864</xdr:colOff>
      <xdr:row>64</xdr:row>
      <xdr:rowOff>98755</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flipV="1">
          <a:off x="22160864" y="9489643"/>
          <a:ext cx="0" cy="158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102582</xdr:rowOff>
    </xdr:from>
    <xdr:ext cx="469744" cy="259045"/>
    <xdr:sp macro="" textlink="">
      <xdr:nvSpPr>
        <xdr:cNvPr id="544" name="【学校施設】&#10;一人当たり面積最小値テキスト">
          <a:extLst>
            <a:ext uri="{FF2B5EF4-FFF2-40B4-BE49-F238E27FC236}">
              <a16:creationId xmlns:a16="http://schemas.microsoft.com/office/drawing/2014/main" id="{00000000-0008-0000-0E00-000020020000}"/>
            </a:ext>
          </a:extLst>
        </xdr:cNvPr>
        <xdr:cNvSpPr txBox="1"/>
      </xdr:nvSpPr>
      <xdr:spPr>
        <a:xfrm>
          <a:off x="22199600" y="1107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98755</xdr:rowOff>
    </xdr:from>
    <xdr:to>
      <xdr:col>116</xdr:col>
      <xdr:colOff>152400</xdr:colOff>
      <xdr:row>64</xdr:row>
      <xdr:rowOff>98755</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22072600" y="1107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6570</xdr:rowOff>
    </xdr:from>
    <xdr:ext cx="469744" cy="259045"/>
    <xdr:sp macro="" textlink="">
      <xdr:nvSpPr>
        <xdr:cNvPr id="546" name="【学校施設】&#10;一人当たり面積最大値テキスト">
          <a:extLst>
            <a:ext uri="{FF2B5EF4-FFF2-40B4-BE49-F238E27FC236}">
              <a16:creationId xmlns:a16="http://schemas.microsoft.com/office/drawing/2014/main" id="{00000000-0008-0000-0E00-000022020000}"/>
            </a:ext>
          </a:extLst>
        </xdr:cNvPr>
        <xdr:cNvSpPr txBox="1"/>
      </xdr:nvSpPr>
      <xdr:spPr>
        <a:xfrm>
          <a:off x="22199600" y="926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59893</xdr:rowOff>
    </xdr:from>
    <xdr:to>
      <xdr:col>116</xdr:col>
      <xdr:colOff>152400</xdr:colOff>
      <xdr:row>55</xdr:row>
      <xdr:rowOff>59893</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22072600" y="948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73575</xdr:rowOff>
    </xdr:from>
    <xdr:ext cx="469744" cy="259045"/>
    <xdr:sp macro="" textlink="">
      <xdr:nvSpPr>
        <xdr:cNvPr id="548" name="【学校施設】&#10;一人当たり面積平均値テキスト">
          <a:extLst>
            <a:ext uri="{FF2B5EF4-FFF2-40B4-BE49-F238E27FC236}">
              <a16:creationId xmlns:a16="http://schemas.microsoft.com/office/drawing/2014/main" id="{00000000-0008-0000-0E00-000024020000}"/>
            </a:ext>
          </a:extLst>
        </xdr:cNvPr>
        <xdr:cNvSpPr txBox="1"/>
      </xdr:nvSpPr>
      <xdr:spPr>
        <a:xfrm>
          <a:off x="22199600" y="10189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50698</xdr:rowOff>
    </xdr:from>
    <xdr:to>
      <xdr:col>116</xdr:col>
      <xdr:colOff>114300</xdr:colOff>
      <xdr:row>60</xdr:row>
      <xdr:rowOff>152298</xdr:rowOff>
    </xdr:to>
    <xdr:sp macro="" textlink="">
      <xdr:nvSpPr>
        <xdr:cNvPr id="549" name="フローチャート: 判断 548">
          <a:extLst>
            <a:ext uri="{FF2B5EF4-FFF2-40B4-BE49-F238E27FC236}">
              <a16:creationId xmlns:a16="http://schemas.microsoft.com/office/drawing/2014/main" id="{00000000-0008-0000-0E00-000025020000}"/>
            </a:ext>
          </a:extLst>
        </xdr:cNvPr>
        <xdr:cNvSpPr/>
      </xdr:nvSpPr>
      <xdr:spPr>
        <a:xfrm>
          <a:off x="22110700" y="1033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55270</xdr:rowOff>
    </xdr:from>
    <xdr:to>
      <xdr:col>112</xdr:col>
      <xdr:colOff>38100</xdr:colOff>
      <xdr:row>60</xdr:row>
      <xdr:rowOff>156870</xdr:rowOff>
    </xdr:to>
    <xdr:sp macro="" textlink="">
      <xdr:nvSpPr>
        <xdr:cNvPr id="550" name="フローチャート: 判断 549">
          <a:extLst>
            <a:ext uri="{FF2B5EF4-FFF2-40B4-BE49-F238E27FC236}">
              <a16:creationId xmlns:a16="http://schemas.microsoft.com/office/drawing/2014/main" id="{00000000-0008-0000-0E00-000026020000}"/>
            </a:ext>
          </a:extLst>
        </xdr:cNvPr>
        <xdr:cNvSpPr/>
      </xdr:nvSpPr>
      <xdr:spPr>
        <a:xfrm>
          <a:off x="21272500" y="103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79959</xdr:rowOff>
    </xdr:from>
    <xdr:to>
      <xdr:col>107</xdr:col>
      <xdr:colOff>101600</xdr:colOff>
      <xdr:row>61</xdr:row>
      <xdr:rowOff>10109</xdr:rowOff>
    </xdr:to>
    <xdr:sp macro="" textlink="">
      <xdr:nvSpPr>
        <xdr:cNvPr id="551" name="フローチャート: 判断 550">
          <a:extLst>
            <a:ext uri="{FF2B5EF4-FFF2-40B4-BE49-F238E27FC236}">
              <a16:creationId xmlns:a16="http://schemas.microsoft.com/office/drawing/2014/main" id="{00000000-0008-0000-0E00-000027020000}"/>
            </a:ext>
          </a:extLst>
        </xdr:cNvPr>
        <xdr:cNvSpPr/>
      </xdr:nvSpPr>
      <xdr:spPr>
        <a:xfrm>
          <a:off x="20383500" y="103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132537</xdr:rowOff>
    </xdr:from>
    <xdr:to>
      <xdr:col>102</xdr:col>
      <xdr:colOff>165100</xdr:colOff>
      <xdr:row>62</xdr:row>
      <xdr:rowOff>62687</xdr:rowOff>
    </xdr:to>
    <xdr:sp macro="" textlink="">
      <xdr:nvSpPr>
        <xdr:cNvPr id="552" name="フローチャート: 判断 551">
          <a:extLst>
            <a:ext uri="{FF2B5EF4-FFF2-40B4-BE49-F238E27FC236}">
              <a16:creationId xmlns:a16="http://schemas.microsoft.com/office/drawing/2014/main" id="{00000000-0008-0000-0E00-000028020000}"/>
            </a:ext>
          </a:extLst>
        </xdr:cNvPr>
        <xdr:cNvSpPr/>
      </xdr:nvSpPr>
      <xdr:spPr>
        <a:xfrm>
          <a:off x="19494500"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62585</xdr:rowOff>
    </xdr:from>
    <xdr:to>
      <xdr:col>116</xdr:col>
      <xdr:colOff>114300</xdr:colOff>
      <xdr:row>62</xdr:row>
      <xdr:rowOff>164185</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22110700" y="1069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41012</xdr:rowOff>
    </xdr:from>
    <xdr:ext cx="469744" cy="259045"/>
    <xdr:sp macro="" textlink="">
      <xdr:nvSpPr>
        <xdr:cNvPr id="559" name="【学校施設】&#10;一人当たり面積該当値テキスト">
          <a:extLst>
            <a:ext uri="{FF2B5EF4-FFF2-40B4-BE49-F238E27FC236}">
              <a16:creationId xmlns:a16="http://schemas.microsoft.com/office/drawing/2014/main" id="{00000000-0008-0000-0E00-00002F020000}"/>
            </a:ext>
          </a:extLst>
        </xdr:cNvPr>
        <xdr:cNvSpPr txBox="1"/>
      </xdr:nvSpPr>
      <xdr:spPr>
        <a:xfrm>
          <a:off x="22199600" y="1067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105563</xdr:rowOff>
    </xdr:from>
    <xdr:to>
      <xdr:col>112</xdr:col>
      <xdr:colOff>38100</xdr:colOff>
      <xdr:row>63</xdr:row>
      <xdr:rowOff>35713</xdr:rowOff>
    </xdr:to>
    <xdr:sp macro="" textlink="">
      <xdr:nvSpPr>
        <xdr:cNvPr id="560" name="楕円 559">
          <a:extLst>
            <a:ext uri="{FF2B5EF4-FFF2-40B4-BE49-F238E27FC236}">
              <a16:creationId xmlns:a16="http://schemas.microsoft.com/office/drawing/2014/main" id="{00000000-0008-0000-0E00-000030020000}"/>
            </a:ext>
          </a:extLst>
        </xdr:cNvPr>
        <xdr:cNvSpPr/>
      </xdr:nvSpPr>
      <xdr:spPr>
        <a:xfrm>
          <a:off x="21272500" y="1073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113385</xdr:rowOff>
    </xdr:from>
    <xdr:to>
      <xdr:col>116</xdr:col>
      <xdr:colOff>63500</xdr:colOff>
      <xdr:row>62</xdr:row>
      <xdr:rowOff>156363</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flipV="1">
          <a:off x="21323300" y="10743285"/>
          <a:ext cx="838200" cy="4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70815</xdr:rowOff>
    </xdr:from>
    <xdr:to>
      <xdr:col>107</xdr:col>
      <xdr:colOff>101600</xdr:colOff>
      <xdr:row>63</xdr:row>
      <xdr:rowOff>965</xdr:rowOff>
    </xdr:to>
    <xdr:sp macro="" textlink="">
      <xdr:nvSpPr>
        <xdr:cNvPr id="562" name="楕円 561">
          <a:extLst>
            <a:ext uri="{FF2B5EF4-FFF2-40B4-BE49-F238E27FC236}">
              <a16:creationId xmlns:a16="http://schemas.microsoft.com/office/drawing/2014/main" id="{00000000-0008-0000-0E00-000032020000}"/>
            </a:ext>
          </a:extLst>
        </xdr:cNvPr>
        <xdr:cNvSpPr/>
      </xdr:nvSpPr>
      <xdr:spPr>
        <a:xfrm>
          <a:off x="20383500" y="107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121615</xdr:rowOff>
    </xdr:from>
    <xdr:to>
      <xdr:col>111</xdr:col>
      <xdr:colOff>177800</xdr:colOff>
      <xdr:row>62</xdr:row>
      <xdr:rowOff>156363</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20434300" y="10751515"/>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67158</xdr:rowOff>
    </xdr:from>
    <xdr:to>
      <xdr:col>102</xdr:col>
      <xdr:colOff>165100</xdr:colOff>
      <xdr:row>62</xdr:row>
      <xdr:rowOff>168758</xdr:rowOff>
    </xdr:to>
    <xdr:sp macro="" textlink="">
      <xdr:nvSpPr>
        <xdr:cNvPr id="564" name="楕円 563">
          <a:extLst>
            <a:ext uri="{FF2B5EF4-FFF2-40B4-BE49-F238E27FC236}">
              <a16:creationId xmlns:a16="http://schemas.microsoft.com/office/drawing/2014/main" id="{00000000-0008-0000-0E00-000034020000}"/>
            </a:ext>
          </a:extLst>
        </xdr:cNvPr>
        <xdr:cNvSpPr/>
      </xdr:nvSpPr>
      <xdr:spPr>
        <a:xfrm>
          <a:off x="19494500" y="1069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117958</xdr:rowOff>
    </xdr:from>
    <xdr:to>
      <xdr:col>107</xdr:col>
      <xdr:colOff>50800</xdr:colOff>
      <xdr:row>62</xdr:row>
      <xdr:rowOff>121615</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9545300" y="10747858"/>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1947</xdr:rowOff>
    </xdr:from>
    <xdr:ext cx="469744" cy="259045"/>
    <xdr:sp macro="" textlink="">
      <xdr:nvSpPr>
        <xdr:cNvPr id="566" name="n_1aveValue【学校施設】&#10;一人当たり面積">
          <a:extLst>
            <a:ext uri="{FF2B5EF4-FFF2-40B4-BE49-F238E27FC236}">
              <a16:creationId xmlns:a16="http://schemas.microsoft.com/office/drawing/2014/main" id="{00000000-0008-0000-0E00-000036020000}"/>
            </a:ext>
          </a:extLst>
        </xdr:cNvPr>
        <xdr:cNvSpPr txBox="1"/>
      </xdr:nvSpPr>
      <xdr:spPr>
        <a:xfrm>
          <a:off x="21075727" y="1011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26636</xdr:rowOff>
    </xdr:from>
    <xdr:ext cx="469744" cy="259045"/>
    <xdr:sp macro="" textlink="">
      <xdr:nvSpPr>
        <xdr:cNvPr id="567" name="n_2aveValue【学校施設】&#10;一人当たり面積">
          <a:extLst>
            <a:ext uri="{FF2B5EF4-FFF2-40B4-BE49-F238E27FC236}">
              <a16:creationId xmlns:a16="http://schemas.microsoft.com/office/drawing/2014/main" id="{00000000-0008-0000-0E00-000037020000}"/>
            </a:ext>
          </a:extLst>
        </xdr:cNvPr>
        <xdr:cNvSpPr txBox="1"/>
      </xdr:nvSpPr>
      <xdr:spPr>
        <a:xfrm>
          <a:off x="20199427" y="1014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79214</xdr:rowOff>
    </xdr:from>
    <xdr:ext cx="469744" cy="259045"/>
    <xdr:sp macro="" textlink="">
      <xdr:nvSpPr>
        <xdr:cNvPr id="568" name="n_3aveValue【学校施設】&#10;一人当たり面積">
          <a:extLst>
            <a:ext uri="{FF2B5EF4-FFF2-40B4-BE49-F238E27FC236}">
              <a16:creationId xmlns:a16="http://schemas.microsoft.com/office/drawing/2014/main" id="{00000000-0008-0000-0E00-000038020000}"/>
            </a:ext>
          </a:extLst>
        </xdr:cNvPr>
        <xdr:cNvSpPr txBox="1"/>
      </xdr:nvSpPr>
      <xdr:spPr>
        <a:xfrm>
          <a:off x="19310427" y="103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26840</xdr:rowOff>
    </xdr:from>
    <xdr:ext cx="469744" cy="259045"/>
    <xdr:sp macro="" textlink="">
      <xdr:nvSpPr>
        <xdr:cNvPr id="569" name="n_1mainValue【学校施設】&#10;一人当たり面積">
          <a:extLst>
            <a:ext uri="{FF2B5EF4-FFF2-40B4-BE49-F238E27FC236}">
              <a16:creationId xmlns:a16="http://schemas.microsoft.com/office/drawing/2014/main" id="{00000000-0008-0000-0E00-000039020000}"/>
            </a:ext>
          </a:extLst>
        </xdr:cNvPr>
        <xdr:cNvSpPr txBox="1"/>
      </xdr:nvSpPr>
      <xdr:spPr>
        <a:xfrm>
          <a:off x="21075727" y="1082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163542</xdr:rowOff>
    </xdr:from>
    <xdr:ext cx="469744" cy="259045"/>
    <xdr:sp macro="" textlink="">
      <xdr:nvSpPr>
        <xdr:cNvPr id="570" name="n_2mainValue【学校施設】&#10;一人当たり面積">
          <a:extLst>
            <a:ext uri="{FF2B5EF4-FFF2-40B4-BE49-F238E27FC236}">
              <a16:creationId xmlns:a16="http://schemas.microsoft.com/office/drawing/2014/main" id="{00000000-0008-0000-0E00-00003A020000}"/>
            </a:ext>
          </a:extLst>
        </xdr:cNvPr>
        <xdr:cNvSpPr txBox="1"/>
      </xdr:nvSpPr>
      <xdr:spPr>
        <a:xfrm>
          <a:off x="20199427" y="1079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159885</xdr:rowOff>
    </xdr:from>
    <xdr:ext cx="469744" cy="259045"/>
    <xdr:sp macro="" textlink="">
      <xdr:nvSpPr>
        <xdr:cNvPr id="571" name="n_3mainValue【学校施設】&#10;一人当たり面積">
          <a:extLst>
            <a:ext uri="{FF2B5EF4-FFF2-40B4-BE49-F238E27FC236}">
              <a16:creationId xmlns:a16="http://schemas.microsoft.com/office/drawing/2014/main" id="{00000000-0008-0000-0E00-00003B020000}"/>
            </a:ext>
          </a:extLst>
        </xdr:cNvPr>
        <xdr:cNvSpPr txBox="1"/>
      </xdr:nvSpPr>
      <xdr:spPr>
        <a:xfrm>
          <a:off x="19310427" y="1078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a:extLst>
            <a:ext uri="{FF2B5EF4-FFF2-40B4-BE49-F238E27FC236}">
              <a16:creationId xmlns:a16="http://schemas.microsoft.com/office/drawing/2014/main" id="{00000000-0008-0000-0E00-00004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1" name="【公民館】&#10;有形固定資産減価償却率グラフ枠">
          <a:extLst>
            <a:ext uri="{FF2B5EF4-FFF2-40B4-BE49-F238E27FC236}">
              <a16:creationId xmlns:a16="http://schemas.microsoft.com/office/drawing/2014/main" id="{00000000-0008-0000-0E00-00006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106</xdr:row>
      <xdr:rowOff>156211</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16318864" y="17145000"/>
          <a:ext cx="0" cy="1184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160038</xdr:rowOff>
    </xdr:from>
    <xdr:ext cx="405111" cy="259045"/>
    <xdr:sp macro="" textlink="">
      <xdr:nvSpPr>
        <xdr:cNvPr id="613" name="【公民館】&#10;有形固定資産減価償却率最小値テキスト">
          <a:extLst>
            <a:ext uri="{FF2B5EF4-FFF2-40B4-BE49-F238E27FC236}">
              <a16:creationId xmlns:a16="http://schemas.microsoft.com/office/drawing/2014/main" id="{00000000-0008-0000-0E00-000065020000}"/>
            </a:ext>
          </a:extLst>
        </xdr:cNvPr>
        <xdr:cNvSpPr txBox="1"/>
      </xdr:nvSpPr>
      <xdr:spPr>
        <a:xfrm>
          <a:off x="16357600" y="1833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156211</xdr:rowOff>
    </xdr:from>
    <xdr:to>
      <xdr:col>86</xdr:col>
      <xdr:colOff>25400</xdr:colOff>
      <xdr:row>106</xdr:row>
      <xdr:rowOff>156211</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6230600" y="1832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15" name="【公民館】&#10;有形固定資産減価償却率最大値テキスト">
          <a:extLst>
            <a:ext uri="{FF2B5EF4-FFF2-40B4-BE49-F238E27FC236}">
              <a16:creationId xmlns:a16="http://schemas.microsoft.com/office/drawing/2014/main" id="{00000000-0008-0000-0E00-000067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130191</xdr:rowOff>
    </xdr:from>
    <xdr:ext cx="405111" cy="259045"/>
    <xdr:sp macro="" textlink="">
      <xdr:nvSpPr>
        <xdr:cNvPr id="617" name="【公民館】&#10;有形固定資産減価償却率平均値テキスト">
          <a:extLst>
            <a:ext uri="{FF2B5EF4-FFF2-40B4-BE49-F238E27FC236}">
              <a16:creationId xmlns:a16="http://schemas.microsoft.com/office/drawing/2014/main" id="{00000000-0008-0000-0E00-000069020000}"/>
            </a:ext>
          </a:extLst>
        </xdr:cNvPr>
        <xdr:cNvSpPr txBox="1"/>
      </xdr:nvSpPr>
      <xdr:spPr>
        <a:xfrm>
          <a:off x="16357600" y="1778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107314</xdr:rowOff>
    </xdr:from>
    <xdr:to>
      <xdr:col>85</xdr:col>
      <xdr:colOff>177800</xdr:colOff>
      <xdr:row>105</xdr:row>
      <xdr:rowOff>37464</xdr:rowOff>
    </xdr:to>
    <xdr:sp macro="" textlink="">
      <xdr:nvSpPr>
        <xdr:cNvPr id="618" name="フローチャート: 判断 617">
          <a:extLst>
            <a:ext uri="{FF2B5EF4-FFF2-40B4-BE49-F238E27FC236}">
              <a16:creationId xmlns:a16="http://schemas.microsoft.com/office/drawing/2014/main" id="{00000000-0008-0000-0E00-00006A020000}"/>
            </a:ext>
          </a:extLst>
        </xdr:cNvPr>
        <xdr:cNvSpPr/>
      </xdr:nvSpPr>
      <xdr:spPr>
        <a:xfrm>
          <a:off x="162687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88264</xdr:rowOff>
    </xdr:from>
    <xdr:to>
      <xdr:col>81</xdr:col>
      <xdr:colOff>101600</xdr:colOff>
      <xdr:row>105</xdr:row>
      <xdr:rowOff>18414</xdr:rowOff>
    </xdr:to>
    <xdr:sp macro="" textlink="">
      <xdr:nvSpPr>
        <xdr:cNvPr id="619" name="フローチャート: 判断 618">
          <a:extLst>
            <a:ext uri="{FF2B5EF4-FFF2-40B4-BE49-F238E27FC236}">
              <a16:creationId xmlns:a16="http://schemas.microsoft.com/office/drawing/2014/main" id="{00000000-0008-0000-0E00-00006B020000}"/>
            </a:ext>
          </a:extLst>
        </xdr:cNvPr>
        <xdr:cNvSpPr/>
      </xdr:nvSpPr>
      <xdr:spPr>
        <a:xfrm>
          <a:off x="15430500" y="1791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114936</xdr:rowOff>
    </xdr:from>
    <xdr:to>
      <xdr:col>76</xdr:col>
      <xdr:colOff>165100</xdr:colOff>
      <xdr:row>105</xdr:row>
      <xdr:rowOff>45086</xdr:rowOff>
    </xdr:to>
    <xdr:sp macro="" textlink="">
      <xdr:nvSpPr>
        <xdr:cNvPr id="620" name="フローチャート: 判断 619">
          <a:extLst>
            <a:ext uri="{FF2B5EF4-FFF2-40B4-BE49-F238E27FC236}">
              <a16:creationId xmlns:a16="http://schemas.microsoft.com/office/drawing/2014/main" id="{00000000-0008-0000-0E00-00006C020000}"/>
            </a:ext>
          </a:extLst>
        </xdr:cNvPr>
        <xdr:cNvSpPr/>
      </xdr:nvSpPr>
      <xdr:spPr>
        <a:xfrm>
          <a:off x="14541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135889</xdr:rowOff>
    </xdr:from>
    <xdr:to>
      <xdr:col>72</xdr:col>
      <xdr:colOff>38100</xdr:colOff>
      <xdr:row>105</xdr:row>
      <xdr:rowOff>66039</xdr:rowOff>
    </xdr:to>
    <xdr:sp macro="" textlink="">
      <xdr:nvSpPr>
        <xdr:cNvPr id="621" name="フローチャート: 判断 620">
          <a:extLst>
            <a:ext uri="{FF2B5EF4-FFF2-40B4-BE49-F238E27FC236}">
              <a16:creationId xmlns:a16="http://schemas.microsoft.com/office/drawing/2014/main" id="{00000000-0008-0000-0E00-00006D020000}"/>
            </a:ext>
          </a:extLst>
        </xdr:cNvPr>
        <xdr:cNvSpPr/>
      </xdr:nvSpPr>
      <xdr:spPr>
        <a:xfrm>
          <a:off x="13652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105411</xdr:rowOff>
    </xdr:from>
    <xdr:to>
      <xdr:col>85</xdr:col>
      <xdr:colOff>177800</xdr:colOff>
      <xdr:row>107</xdr:row>
      <xdr:rowOff>35561</xdr:rowOff>
    </xdr:to>
    <xdr:sp macro="" textlink="">
      <xdr:nvSpPr>
        <xdr:cNvPr id="627" name="楕円 626">
          <a:extLst>
            <a:ext uri="{FF2B5EF4-FFF2-40B4-BE49-F238E27FC236}">
              <a16:creationId xmlns:a16="http://schemas.microsoft.com/office/drawing/2014/main" id="{00000000-0008-0000-0E00-000073020000}"/>
            </a:ext>
          </a:extLst>
        </xdr:cNvPr>
        <xdr:cNvSpPr/>
      </xdr:nvSpPr>
      <xdr:spPr>
        <a:xfrm>
          <a:off x="162687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20338</xdr:rowOff>
    </xdr:from>
    <xdr:ext cx="405111" cy="259045"/>
    <xdr:sp macro="" textlink="">
      <xdr:nvSpPr>
        <xdr:cNvPr id="628" name="【公民館】&#10;有形固定資産減価償却率該当値テキスト">
          <a:extLst>
            <a:ext uri="{FF2B5EF4-FFF2-40B4-BE49-F238E27FC236}">
              <a16:creationId xmlns:a16="http://schemas.microsoft.com/office/drawing/2014/main" id="{00000000-0008-0000-0E00-000074020000}"/>
            </a:ext>
          </a:extLst>
        </xdr:cNvPr>
        <xdr:cNvSpPr txBox="1"/>
      </xdr:nvSpPr>
      <xdr:spPr>
        <a:xfrm>
          <a:off x="16357600" y="1819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143511</xdr:rowOff>
    </xdr:from>
    <xdr:to>
      <xdr:col>81</xdr:col>
      <xdr:colOff>101600</xdr:colOff>
      <xdr:row>107</xdr:row>
      <xdr:rowOff>73661</xdr:rowOff>
    </xdr:to>
    <xdr:sp macro="" textlink="">
      <xdr:nvSpPr>
        <xdr:cNvPr id="629" name="楕円 628">
          <a:extLst>
            <a:ext uri="{FF2B5EF4-FFF2-40B4-BE49-F238E27FC236}">
              <a16:creationId xmlns:a16="http://schemas.microsoft.com/office/drawing/2014/main" id="{00000000-0008-0000-0E00-000075020000}"/>
            </a:ext>
          </a:extLst>
        </xdr:cNvPr>
        <xdr:cNvSpPr/>
      </xdr:nvSpPr>
      <xdr:spPr>
        <a:xfrm>
          <a:off x="15430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156211</xdr:rowOff>
    </xdr:from>
    <xdr:to>
      <xdr:col>85</xdr:col>
      <xdr:colOff>127000</xdr:colOff>
      <xdr:row>107</xdr:row>
      <xdr:rowOff>22861</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flipV="1">
          <a:off x="15481300" y="183299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168275</xdr:rowOff>
    </xdr:from>
    <xdr:to>
      <xdr:col>76</xdr:col>
      <xdr:colOff>165100</xdr:colOff>
      <xdr:row>107</xdr:row>
      <xdr:rowOff>98425</xdr:rowOff>
    </xdr:to>
    <xdr:sp macro="" textlink="">
      <xdr:nvSpPr>
        <xdr:cNvPr id="631" name="楕円 630">
          <a:extLst>
            <a:ext uri="{FF2B5EF4-FFF2-40B4-BE49-F238E27FC236}">
              <a16:creationId xmlns:a16="http://schemas.microsoft.com/office/drawing/2014/main" id="{00000000-0008-0000-0E00-000077020000}"/>
            </a:ext>
          </a:extLst>
        </xdr:cNvPr>
        <xdr:cNvSpPr/>
      </xdr:nvSpPr>
      <xdr:spPr>
        <a:xfrm>
          <a:off x="145415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22861</xdr:rowOff>
    </xdr:from>
    <xdr:to>
      <xdr:col>81</xdr:col>
      <xdr:colOff>50800</xdr:colOff>
      <xdr:row>107</xdr:row>
      <xdr:rowOff>47625</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flipV="1">
          <a:off x="14592300" y="1836801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33020</xdr:rowOff>
    </xdr:from>
    <xdr:to>
      <xdr:col>72</xdr:col>
      <xdr:colOff>38100</xdr:colOff>
      <xdr:row>107</xdr:row>
      <xdr:rowOff>134620</xdr:rowOff>
    </xdr:to>
    <xdr:sp macro="" textlink="">
      <xdr:nvSpPr>
        <xdr:cNvPr id="633" name="楕円 632">
          <a:extLst>
            <a:ext uri="{FF2B5EF4-FFF2-40B4-BE49-F238E27FC236}">
              <a16:creationId xmlns:a16="http://schemas.microsoft.com/office/drawing/2014/main" id="{00000000-0008-0000-0E00-000079020000}"/>
            </a:ext>
          </a:extLst>
        </xdr:cNvPr>
        <xdr:cNvSpPr/>
      </xdr:nvSpPr>
      <xdr:spPr>
        <a:xfrm>
          <a:off x="13652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47625</xdr:rowOff>
    </xdr:from>
    <xdr:to>
      <xdr:col>76</xdr:col>
      <xdr:colOff>114300</xdr:colOff>
      <xdr:row>107</xdr:row>
      <xdr:rowOff>83820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flipV="1">
          <a:off x="13703300" y="183927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34941</xdr:rowOff>
    </xdr:from>
    <xdr:ext cx="405111" cy="259045"/>
    <xdr:sp macro="" textlink="">
      <xdr:nvSpPr>
        <xdr:cNvPr id="635" name="n_1aveValue【公民館】&#10;有形固定資産減価償却率">
          <a:extLst>
            <a:ext uri="{FF2B5EF4-FFF2-40B4-BE49-F238E27FC236}">
              <a16:creationId xmlns:a16="http://schemas.microsoft.com/office/drawing/2014/main" id="{00000000-0008-0000-0E00-00007B020000}"/>
            </a:ext>
          </a:extLst>
        </xdr:cNvPr>
        <xdr:cNvSpPr txBox="1"/>
      </xdr:nvSpPr>
      <xdr:spPr>
        <a:xfrm>
          <a:off x="15266044" y="1769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61613</xdr:rowOff>
    </xdr:from>
    <xdr:ext cx="405111" cy="259045"/>
    <xdr:sp macro="" textlink="">
      <xdr:nvSpPr>
        <xdr:cNvPr id="636" name="n_2aveValue【公民館】&#10;有形固定資産減価償却率">
          <a:extLst>
            <a:ext uri="{FF2B5EF4-FFF2-40B4-BE49-F238E27FC236}">
              <a16:creationId xmlns:a16="http://schemas.microsoft.com/office/drawing/2014/main" id="{00000000-0008-0000-0E00-00007C020000}"/>
            </a:ext>
          </a:extLst>
        </xdr:cNvPr>
        <xdr:cNvSpPr txBox="1"/>
      </xdr:nvSpPr>
      <xdr:spPr>
        <a:xfrm>
          <a:off x="143897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82566</xdr:rowOff>
    </xdr:from>
    <xdr:ext cx="405111" cy="259045"/>
    <xdr:sp macro="" textlink="">
      <xdr:nvSpPr>
        <xdr:cNvPr id="637" name="n_3aveValue【公民館】&#10;有形固定資産減価償却率">
          <a:extLst>
            <a:ext uri="{FF2B5EF4-FFF2-40B4-BE49-F238E27FC236}">
              <a16:creationId xmlns:a16="http://schemas.microsoft.com/office/drawing/2014/main" id="{00000000-0008-0000-0E00-00007D020000}"/>
            </a:ext>
          </a:extLst>
        </xdr:cNvPr>
        <xdr:cNvSpPr txBox="1"/>
      </xdr:nvSpPr>
      <xdr:spPr>
        <a:xfrm>
          <a:off x="13500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64788</xdr:rowOff>
    </xdr:from>
    <xdr:ext cx="405111" cy="259045"/>
    <xdr:sp macro="" textlink="">
      <xdr:nvSpPr>
        <xdr:cNvPr id="638" name="n_1mainValue【公民館】&#10;有形固定資産減価償却率">
          <a:extLst>
            <a:ext uri="{FF2B5EF4-FFF2-40B4-BE49-F238E27FC236}">
              <a16:creationId xmlns:a16="http://schemas.microsoft.com/office/drawing/2014/main" id="{00000000-0008-0000-0E00-00007E020000}"/>
            </a:ext>
          </a:extLst>
        </xdr:cNvPr>
        <xdr:cNvSpPr txBox="1"/>
      </xdr:nvSpPr>
      <xdr:spPr>
        <a:xfrm>
          <a:off x="15266044" y="1840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89552</xdr:rowOff>
    </xdr:from>
    <xdr:ext cx="405111" cy="259045"/>
    <xdr:sp macro="" textlink="">
      <xdr:nvSpPr>
        <xdr:cNvPr id="639" name="n_2mainValue【公民館】&#10;有形固定資産減価償却率">
          <a:extLst>
            <a:ext uri="{FF2B5EF4-FFF2-40B4-BE49-F238E27FC236}">
              <a16:creationId xmlns:a16="http://schemas.microsoft.com/office/drawing/2014/main" id="{00000000-0008-0000-0E00-00007F020000}"/>
            </a:ext>
          </a:extLst>
        </xdr:cNvPr>
        <xdr:cNvSpPr txBox="1"/>
      </xdr:nvSpPr>
      <xdr:spPr>
        <a:xfrm>
          <a:off x="14389744" y="184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125747</xdr:rowOff>
    </xdr:from>
    <xdr:ext cx="405111" cy="259045"/>
    <xdr:sp macro="" textlink="">
      <xdr:nvSpPr>
        <xdr:cNvPr id="640" name="n_3mainValue【公民館】&#10;有形固定資産減価償却率">
          <a:extLst>
            <a:ext uri="{FF2B5EF4-FFF2-40B4-BE49-F238E27FC236}">
              <a16:creationId xmlns:a16="http://schemas.microsoft.com/office/drawing/2014/main" id="{00000000-0008-0000-0E00-000080020000}"/>
            </a:ext>
          </a:extLst>
        </xdr:cNvPr>
        <xdr:cNvSpPr txBox="1"/>
      </xdr:nvSpPr>
      <xdr:spPr>
        <a:xfrm>
          <a:off x="13500744"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1" name="【公民館】&#10;一人当たり面積グラフ枠">
          <a:extLst>
            <a:ext uri="{FF2B5EF4-FFF2-40B4-BE49-F238E27FC236}">
              <a16:creationId xmlns:a16="http://schemas.microsoft.com/office/drawing/2014/main" id="{00000000-0008-0000-0E00-00009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163068</xdr:rowOff>
    </xdr:from>
    <xdr:to>
      <xdr:col>116</xdr:col>
      <xdr:colOff>62864</xdr:colOff>
      <xdr:row>108</xdr:row>
      <xdr:rowOff>35052</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flipV="1">
          <a:off x="22160864" y="17308068"/>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63" name="【公民館】&#10;一人当たり面積最小値テキスト">
          <a:extLst>
            <a:ext uri="{FF2B5EF4-FFF2-40B4-BE49-F238E27FC236}">
              <a16:creationId xmlns:a16="http://schemas.microsoft.com/office/drawing/2014/main" id="{00000000-0008-0000-0E00-000097020000}"/>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109745</xdr:rowOff>
    </xdr:from>
    <xdr:ext cx="469744" cy="259045"/>
    <xdr:sp macro="" textlink="">
      <xdr:nvSpPr>
        <xdr:cNvPr id="665" name="【公民館】&#10;一人当たり面積最大値テキスト">
          <a:extLst>
            <a:ext uri="{FF2B5EF4-FFF2-40B4-BE49-F238E27FC236}">
              <a16:creationId xmlns:a16="http://schemas.microsoft.com/office/drawing/2014/main" id="{00000000-0008-0000-0E00-000099020000}"/>
            </a:ext>
          </a:extLst>
        </xdr:cNvPr>
        <xdr:cNvSpPr txBox="1"/>
      </xdr:nvSpPr>
      <xdr:spPr>
        <a:xfrm>
          <a:off x="22199600" y="1708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163068</xdr:rowOff>
    </xdr:from>
    <xdr:to>
      <xdr:col>116</xdr:col>
      <xdr:colOff>152400</xdr:colOff>
      <xdr:row>100</xdr:row>
      <xdr:rowOff>163068</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22072600" y="1730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51833</xdr:rowOff>
    </xdr:from>
    <xdr:ext cx="469744" cy="259045"/>
    <xdr:sp macro="" textlink="">
      <xdr:nvSpPr>
        <xdr:cNvPr id="667" name="【公民館】&#10;一人当たり面積平均値テキスト">
          <a:extLst>
            <a:ext uri="{FF2B5EF4-FFF2-40B4-BE49-F238E27FC236}">
              <a16:creationId xmlns:a16="http://schemas.microsoft.com/office/drawing/2014/main" id="{00000000-0008-0000-0E00-00009B020000}"/>
            </a:ext>
          </a:extLst>
        </xdr:cNvPr>
        <xdr:cNvSpPr txBox="1"/>
      </xdr:nvSpPr>
      <xdr:spPr>
        <a:xfrm>
          <a:off x="22199600" y="1805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73406</xdr:rowOff>
    </xdr:from>
    <xdr:to>
      <xdr:col>116</xdr:col>
      <xdr:colOff>114300</xdr:colOff>
      <xdr:row>106</xdr:row>
      <xdr:rowOff>3556</xdr:rowOff>
    </xdr:to>
    <xdr:sp macro="" textlink="">
      <xdr:nvSpPr>
        <xdr:cNvPr id="668" name="フローチャート: 判断 667">
          <a:extLst>
            <a:ext uri="{FF2B5EF4-FFF2-40B4-BE49-F238E27FC236}">
              <a16:creationId xmlns:a16="http://schemas.microsoft.com/office/drawing/2014/main" id="{00000000-0008-0000-0E00-00009C020000}"/>
            </a:ext>
          </a:extLst>
        </xdr:cNvPr>
        <xdr:cNvSpPr/>
      </xdr:nvSpPr>
      <xdr:spPr>
        <a:xfrm>
          <a:off x="22110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669" name="フローチャート: 判断 668">
          <a:extLst>
            <a:ext uri="{FF2B5EF4-FFF2-40B4-BE49-F238E27FC236}">
              <a16:creationId xmlns:a16="http://schemas.microsoft.com/office/drawing/2014/main" id="{00000000-0008-0000-0E00-00009D020000}"/>
            </a:ext>
          </a:extLst>
        </xdr:cNvPr>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32258</xdr:rowOff>
    </xdr:from>
    <xdr:to>
      <xdr:col>107</xdr:col>
      <xdr:colOff>101600</xdr:colOff>
      <xdr:row>105</xdr:row>
      <xdr:rowOff>133858</xdr:rowOff>
    </xdr:to>
    <xdr:sp macro="" textlink="">
      <xdr:nvSpPr>
        <xdr:cNvPr id="670" name="フローチャート: 判断 669">
          <a:extLst>
            <a:ext uri="{FF2B5EF4-FFF2-40B4-BE49-F238E27FC236}">
              <a16:creationId xmlns:a16="http://schemas.microsoft.com/office/drawing/2014/main" id="{00000000-0008-0000-0E00-00009E020000}"/>
            </a:ext>
          </a:extLst>
        </xdr:cNvPr>
        <xdr:cNvSpPr/>
      </xdr:nvSpPr>
      <xdr:spPr>
        <a:xfrm>
          <a:off x="20383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671" name="フローチャート: 判断 670">
          <a:extLst>
            <a:ext uri="{FF2B5EF4-FFF2-40B4-BE49-F238E27FC236}">
              <a16:creationId xmlns:a16="http://schemas.microsoft.com/office/drawing/2014/main" id="{00000000-0008-0000-0E00-00009F020000}"/>
            </a:ext>
          </a:extLst>
        </xdr:cNvPr>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167132</xdr:rowOff>
    </xdr:from>
    <xdr:to>
      <xdr:col>116</xdr:col>
      <xdr:colOff>114300</xdr:colOff>
      <xdr:row>103</xdr:row>
      <xdr:rowOff>97282</xdr:rowOff>
    </xdr:to>
    <xdr:sp macro="" textlink="">
      <xdr:nvSpPr>
        <xdr:cNvPr id="677" name="楕円 676">
          <a:extLst>
            <a:ext uri="{FF2B5EF4-FFF2-40B4-BE49-F238E27FC236}">
              <a16:creationId xmlns:a16="http://schemas.microsoft.com/office/drawing/2014/main" id="{00000000-0008-0000-0E00-0000A5020000}"/>
            </a:ext>
          </a:extLst>
        </xdr:cNvPr>
        <xdr:cNvSpPr/>
      </xdr:nvSpPr>
      <xdr:spPr>
        <a:xfrm>
          <a:off x="22110700" y="1765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18559</xdr:rowOff>
    </xdr:from>
    <xdr:ext cx="469744" cy="259045"/>
    <xdr:sp macro="" textlink="">
      <xdr:nvSpPr>
        <xdr:cNvPr id="678" name="【公民館】&#10;一人当たり面積該当値テキスト">
          <a:extLst>
            <a:ext uri="{FF2B5EF4-FFF2-40B4-BE49-F238E27FC236}">
              <a16:creationId xmlns:a16="http://schemas.microsoft.com/office/drawing/2014/main" id="{00000000-0008-0000-0E00-0000A6020000}"/>
            </a:ext>
          </a:extLst>
        </xdr:cNvPr>
        <xdr:cNvSpPr txBox="1"/>
      </xdr:nvSpPr>
      <xdr:spPr>
        <a:xfrm>
          <a:off x="22199600" y="1750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254</xdr:rowOff>
    </xdr:from>
    <xdr:to>
      <xdr:col>112</xdr:col>
      <xdr:colOff>38100</xdr:colOff>
      <xdr:row>103</xdr:row>
      <xdr:rowOff>101854</xdr:rowOff>
    </xdr:to>
    <xdr:sp macro="" textlink="">
      <xdr:nvSpPr>
        <xdr:cNvPr id="679" name="楕円 678">
          <a:extLst>
            <a:ext uri="{FF2B5EF4-FFF2-40B4-BE49-F238E27FC236}">
              <a16:creationId xmlns:a16="http://schemas.microsoft.com/office/drawing/2014/main" id="{00000000-0008-0000-0E00-0000A7020000}"/>
            </a:ext>
          </a:extLst>
        </xdr:cNvPr>
        <xdr:cNvSpPr/>
      </xdr:nvSpPr>
      <xdr:spPr>
        <a:xfrm>
          <a:off x="21272500" y="1765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46482</xdr:rowOff>
    </xdr:from>
    <xdr:to>
      <xdr:col>116</xdr:col>
      <xdr:colOff>63500</xdr:colOff>
      <xdr:row>103</xdr:row>
      <xdr:rowOff>51054</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flipV="1">
          <a:off x="21323300" y="177058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153415</xdr:rowOff>
    </xdr:from>
    <xdr:to>
      <xdr:col>107</xdr:col>
      <xdr:colOff>101600</xdr:colOff>
      <xdr:row>103</xdr:row>
      <xdr:rowOff>83565</xdr:rowOff>
    </xdr:to>
    <xdr:sp macro="" textlink="">
      <xdr:nvSpPr>
        <xdr:cNvPr id="681" name="楕円 680">
          <a:extLst>
            <a:ext uri="{FF2B5EF4-FFF2-40B4-BE49-F238E27FC236}">
              <a16:creationId xmlns:a16="http://schemas.microsoft.com/office/drawing/2014/main" id="{00000000-0008-0000-0E00-0000A9020000}"/>
            </a:ext>
          </a:extLst>
        </xdr:cNvPr>
        <xdr:cNvSpPr/>
      </xdr:nvSpPr>
      <xdr:spPr>
        <a:xfrm>
          <a:off x="20383500" y="1764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32765</xdr:rowOff>
    </xdr:from>
    <xdr:to>
      <xdr:col>111</xdr:col>
      <xdr:colOff>177800</xdr:colOff>
      <xdr:row>103</xdr:row>
      <xdr:rowOff>51054</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20434300" y="1769211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157987</xdr:rowOff>
    </xdr:from>
    <xdr:to>
      <xdr:col>102</xdr:col>
      <xdr:colOff>165100</xdr:colOff>
      <xdr:row>103</xdr:row>
      <xdr:rowOff>88137</xdr:rowOff>
    </xdr:to>
    <xdr:sp macro="" textlink="">
      <xdr:nvSpPr>
        <xdr:cNvPr id="683" name="楕円 682">
          <a:extLst>
            <a:ext uri="{FF2B5EF4-FFF2-40B4-BE49-F238E27FC236}">
              <a16:creationId xmlns:a16="http://schemas.microsoft.com/office/drawing/2014/main" id="{00000000-0008-0000-0E00-0000AB020000}"/>
            </a:ext>
          </a:extLst>
        </xdr:cNvPr>
        <xdr:cNvSpPr/>
      </xdr:nvSpPr>
      <xdr:spPr>
        <a:xfrm>
          <a:off x="19494500" y="176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32765</xdr:rowOff>
    </xdr:from>
    <xdr:to>
      <xdr:col>107</xdr:col>
      <xdr:colOff>50800</xdr:colOff>
      <xdr:row>103</xdr:row>
      <xdr:rowOff>37337</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flipV="1">
          <a:off x="19545300" y="176921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3827</xdr:rowOff>
    </xdr:from>
    <xdr:ext cx="469744" cy="259045"/>
    <xdr:sp macro="" textlink="">
      <xdr:nvSpPr>
        <xdr:cNvPr id="685" name="n_1aveValue【公民館】&#10;一人当たり面積">
          <a:extLst>
            <a:ext uri="{FF2B5EF4-FFF2-40B4-BE49-F238E27FC236}">
              <a16:creationId xmlns:a16="http://schemas.microsoft.com/office/drawing/2014/main" id="{00000000-0008-0000-0E00-0000AD020000}"/>
            </a:ext>
          </a:extLst>
        </xdr:cNvPr>
        <xdr:cNvSpPr txBox="1"/>
      </xdr:nvSpPr>
      <xdr:spPr>
        <a:xfrm>
          <a:off x="21075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124985</xdr:rowOff>
    </xdr:from>
    <xdr:ext cx="469744" cy="259045"/>
    <xdr:sp macro="" textlink="">
      <xdr:nvSpPr>
        <xdr:cNvPr id="686" name="n_2aveValue【公民館】&#10;一人当たり面積">
          <a:extLst>
            <a:ext uri="{FF2B5EF4-FFF2-40B4-BE49-F238E27FC236}">
              <a16:creationId xmlns:a16="http://schemas.microsoft.com/office/drawing/2014/main" id="{00000000-0008-0000-0E00-0000AE020000}"/>
            </a:ext>
          </a:extLst>
        </xdr:cNvPr>
        <xdr:cNvSpPr txBox="1"/>
      </xdr:nvSpPr>
      <xdr:spPr>
        <a:xfrm>
          <a:off x="201994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35831</xdr:rowOff>
    </xdr:from>
    <xdr:ext cx="469744" cy="259045"/>
    <xdr:sp macro="" textlink="">
      <xdr:nvSpPr>
        <xdr:cNvPr id="687" name="n_3aveValue【公民館】&#10;一人当たり面積">
          <a:extLst>
            <a:ext uri="{FF2B5EF4-FFF2-40B4-BE49-F238E27FC236}">
              <a16:creationId xmlns:a16="http://schemas.microsoft.com/office/drawing/2014/main" id="{00000000-0008-0000-0E00-0000AF020000}"/>
            </a:ext>
          </a:extLst>
        </xdr:cNvPr>
        <xdr:cNvSpPr txBox="1"/>
      </xdr:nvSpPr>
      <xdr:spPr>
        <a:xfrm>
          <a:off x="19310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118381</xdr:rowOff>
    </xdr:from>
    <xdr:ext cx="469744" cy="259045"/>
    <xdr:sp macro="" textlink="">
      <xdr:nvSpPr>
        <xdr:cNvPr id="688" name="n_1mainValue【公民館】&#10;一人当たり面積">
          <a:extLst>
            <a:ext uri="{FF2B5EF4-FFF2-40B4-BE49-F238E27FC236}">
              <a16:creationId xmlns:a16="http://schemas.microsoft.com/office/drawing/2014/main" id="{00000000-0008-0000-0E00-0000B0020000}"/>
            </a:ext>
          </a:extLst>
        </xdr:cNvPr>
        <xdr:cNvSpPr txBox="1"/>
      </xdr:nvSpPr>
      <xdr:spPr>
        <a:xfrm>
          <a:off x="21075727" y="1743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100092</xdr:rowOff>
    </xdr:from>
    <xdr:ext cx="469744" cy="259045"/>
    <xdr:sp macro="" textlink="">
      <xdr:nvSpPr>
        <xdr:cNvPr id="689" name="n_2mainValue【公民館】&#10;一人当たり面積">
          <a:extLst>
            <a:ext uri="{FF2B5EF4-FFF2-40B4-BE49-F238E27FC236}">
              <a16:creationId xmlns:a16="http://schemas.microsoft.com/office/drawing/2014/main" id="{00000000-0008-0000-0E00-0000B1020000}"/>
            </a:ext>
          </a:extLst>
        </xdr:cNvPr>
        <xdr:cNvSpPr txBox="1"/>
      </xdr:nvSpPr>
      <xdr:spPr>
        <a:xfrm>
          <a:off x="20199427" y="174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104664</xdr:rowOff>
    </xdr:from>
    <xdr:ext cx="469744" cy="259045"/>
    <xdr:sp macro="" textlink="">
      <xdr:nvSpPr>
        <xdr:cNvPr id="690" name="n_3mainValue【公民館】&#10;一人当たり面積">
          <a:extLst>
            <a:ext uri="{FF2B5EF4-FFF2-40B4-BE49-F238E27FC236}">
              <a16:creationId xmlns:a16="http://schemas.microsoft.com/office/drawing/2014/main" id="{00000000-0008-0000-0E00-0000B2020000}"/>
            </a:ext>
          </a:extLst>
        </xdr:cNvPr>
        <xdr:cNvSpPr txBox="1"/>
      </xdr:nvSpPr>
      <xdr:spPr>
        <a:xfrm>
          <a:off x="19310427" y="1742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類型別の有形固定資産減価償却率について、道路（</a:t>
          </a:r>
          <a:r>
            <a:rPr kumimoji="1" lang="en-US" altLang="ja-JP" sz="1300">
              <a:latin typeface="ＭＳ Ｐゴシック" panose="020B0600070205080204" pitchFamily="50" charset="-128"/>
              <a:ea typeface="ＭＳ Ｐゴシック" panose="020B0600070205080204" pitchFamily="50" charset="-128"/>
            </a:rPr>
            <a:t>65.9</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72.4</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64.8</a:t>
          </a:r>
          <a:r>
            <a:rPr kumimoji="1" lang="ja-JP" altLang="en-US" sz="1300">
              <a:latin typeface="ＭＳ Ｐゴシック" panose="020B0600070205080204" pitchFamily="50" charset="-128"/>
              <a:ea typeface="ＭＳ Ｐゴシック" panose="020B0600070205080204" pitchFamily="50" charset="-128"/>
            </a:rPr>
            <a:t>％）は有形固定資産減価償却率が高い水準にあり、類似団体内平均値も上回っている状況であるため、老朽化対策の必要性が高い施設であると考えられる。</a:t>
          </a:r>
        </a:p>
        <a:p>
          <a:r>
            <a:rPr kumimoji="1" lang="ja-JP" altLang="en-US" sz="1300">
              <a:latin typeface="ＭＳ Ｐゴシック" panose="020B0600070205080204" pitchFamily="50" charset="-128"/>
              <a:ea typeface="ＭＳ Ｐゴシック" panose="020B0600070205080204" pitchFamily="50" charset="-128"/>
            </a:rPr>
            <a:t>また、公民館については、経年比較において比率は上昇しているが、類似団体内平均値を大きく下回っている。これは、当市の公民館施設が比較的新しいものと解することができるが、他団体と比べると公民館数が多いため、老朽化が進んだ公民館については、計画的な修繕や更新を行う必要がある。</a:t>
          </a:r>
        </a:p>
        <a:p>
          <a:r>
            <a:rPr kumimoji="1" lang="ja-JP" altLang="en-US" sz="1300">
              <a:latin typeface="ＭＳ Ｐゴシック" panose="020B0600070205080204" pitchFamily="50" charset="-128"/>
              <a:ea typeface="ＭＳ Ｐゴシック" panose="020B0600070205080204" pitchFamily="50" charset="-128"/>
            </a:rPr>
            <a:t>　その他に、認定こども園・幼稚園・保育所各施設については、前年度に比べ、</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ポイント下回っている。これは、新たに学童保育室の建設等を行ったことに伴う有形固定資産額増加が要因である。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今後、当市の人口は減少していく中で、更新や統廃合の対応を考慮しながら適正配置を進めたい。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143,675
140,869
138.37
51,313,167
47,829,117
2,232,745
30,040,269
37,740,750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F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0000000-0008-0000-0F00-00002B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0000000-0008-0000-0F00-00002C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0000000-0008-0000-0F00-00002D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00000000-0008-0000-0F00-00002E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0000000-0008-0000-0F00-00002F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00000000-0008-0000-0F00-000030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00000000-0008-0000-0F00-000031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a:extLst>
            <a:ext uri="{FF2B5EF4-FFF2-40B4-BE49-F238E27FC236}">
              <a16:creationId xmlns:a16="http://schemas.microsoft.com/office/drawing/2014/main" id="{00000000-0008-0000-0F00-000032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0000000-0008-0000-0F00-000033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00000000-0008-0000-0F00-000034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a:extLst>
            <a:ext uri="{FF2B5EF4-FFF2-40B4-BE49-F238E27FC236}">
              <a16:creationId xmlns:a16="http://schemas.microsoft.com/office/drawing/2014/main" id="{00000000-0008-0000-0F00-000035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126492</xdr:rowOff>
    </xdr:from>
    <xdr:to>
      <xdr:col>24</xdr:col>
      <xdr:colOff>62865</xdr:colOff>
      <xdr:row>42</xdr:row>
      <xdr:rowOff>73914</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flipV="1">
          <a:off x="4634865" y="5784342"/>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図書館】&#10;有形固定資産減価償却率最小値テキスト">
          <a:extLst>
            <a:ext uri="{FF2B5EF4-FFF2-40B4-BE49-F238E27FC236}">
              <a16:creationId xmlns:a16="http://schemas.microsoft.com/office/drawing/2014/main" id="{00000000-0008-0000-0F00-000037000000}"/>
            </a:ext>
          </a:extLst>
        </xdr:cNvPr>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73169</xdr:rowOff>
    </xdr:from>
    <xdr:ext cx="405111" cy="259045"/>
    <xdr:sp macro="" textlink="">
      <xdr:nvSpPr>
        <xdr:cNvPr id="57" name="【図書館】&#10;有形固定資産減価償却率最大値テキスト">
          <a:extLst>
            <a:ext uri="{FF2B5EF4-FFF2-40B4-BE49-F238E27FC236}">
              <a16:creationId xmlns:a16="http://schemas.microsoft.com/office/drawing/2014/main" id="{00000000-0008-0000-0F00-000039000000}"/>
            </a:ext>
          </a:extLst>
        </xdr:cNvPr>
        <xdr:cNvSpPr txBox="1"/>
      </xdr:nvSpPr>
      <xdr:spPr>
        <a:xfrm>
          <a:off x="4673600" y="5559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126492</xdr:rowOff>
    </xdr:from>
    <xdr:to>
      <xdr:col>24</xdr:col>
      <xdr:colOff>152400</xdr:colOff>
      <xdr:row>33</xdr:row>
      <xdr:rowOff>126492</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4546600" y="578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156989</xdr:rowOff>
    </xdr:from>
    <xdr:ext cx="405111" cy="259045"/>
    <xdr:sp macro="" textlink="">
      <xdr:nvSpPr>
        <xdr:cNvPr id="59" name="【図書館】&#10;有形固定資産減価償却率平均値テキスト">
          <a:extLst>
            <a:ext uri="{FF2B5EF4-FFF2-40B4-BE49-F238E27FC236}">
              <a16:creationId xmlns:a16="http://schemas.microsoft.com/office/drawing/2014/main" id="{00000000-0008-0000-0F00-00003B000000}"/>
            </a:ext>
          </a:extLst>
        </xdr:cNvPr>
        <xdr:cNvSpPr txBox="1"/>
      </xdr:nvSpPr>
      <xdr:spPr>
        <a:xfrm>
          <a:off x="4673600" y="65006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7112</xdr:rowOff>
    </xdr:from>
    <xdr:to>
      <xdr:col>24</xdr:col>
      <xdr:colOff>114300</xdr:colOff>
      <xdr:row>38</xdr:row>
      <xdr:rowOff>108712</xdr:rowOff>
    </xdr:to>
    <xdr:sp macro="" textlink="">
      <xdr:nvSpPr>
        <xdr:cNvPr id="60" name="フローチャート: 判断 59">
          <a:extLst>
            <a:ext uri="{FF2B5EF4-FFF2-40B4-BE49-F238E27FC236}">
              <a16:creationId xmlns:a16="http://schemas.microsoft.com/office/drawing/2014/main" id="{00000000-0008-0000-0F00-00003C000000}"/>
            </a:ext>
          </a:extLst>
        </xdr:cNvPr>
        <xdr:cNvSpPr/>
      </xdr:nvSpPr>
      <xdr:spPr>
        <a:xfrm>
          <a:off x="45847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64262</xdr:rowOff>
    </xdr:from>
    <xdr:to>
      <xdr:col>20</xdr:col>
      <xdr:colOff>38100</xdr:colOff>
      <xdr:row>38</xdr:row>
      <xdr:rowOff>165862</xdr:rowOff>
    </xdr:to>
    <xdr:sp macro="" textlink="">
      <xdr:nvSpPr>
        <xdr:cNvPr id="61" name="フローチャート: 判断 60">
          <a:extLst>
            <a:ext uri="{FF2B5EF4-FFF2-40B4-BE49-F238E27FC236}">
              <a16:creationId xmlns:a16="http://schemas.microsoft.com/office/drawing/2014/main" id="{00000000-0008-0000-0F00-00003D000000}"/>
            </a:ext>
          </a:extLst>
        </xdr:cNvPr>
        <xdr:cNvSpPr/>
      </xdr:nvSpPr>
      <xdr:spPr>
        <a:xfrm>
          <a:off x="3746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96266</xdr:rowOff>
    </xdr:from>
    <xdr:to>
      <xdr:col>15</xdr:col>
      <xdr:colOff>101600</xdr:colOff>
      <xdr:row>39</xdr:row>
      <xdr:rowOff>26416</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2857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77978</xdr:rowOff>
    </xdr:from>
    <xdr:to>
      <xdr:col>10</xdr:col>
      <xdr:colOff>165100</xdr:colOff>
      <xdr:row>40</xdr:row>
      <xdr:rowOff>8128</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1968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69" name="楕円 68">
          <a:extLst>
            <a:ext uri="{FF2B5EF4-FFF2-40B4-BE49-F238E27FC236}">
              <a16:creationId xmlns:a16="http://schemas.microsoft.com/office/drawing/2014/main" id="{00000000-0008-0000-0F00-000045000000}"/>
            </a:ext>
          </a:extLst>
        </xdr:cNvPr>
        <xdr:cNvSpPr/>
      </xdr:nvSpPr>
      <xdr:spPr>
        <a:xfrm>
          <a:off x="45847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2557</xdr:rowOff>
    </xdr:from>
    <xdr:ext cx="405111" cy="259045"/>
    <xdr:sp macro="" textlink="">
      <xdr:nvSpPr>
        <xdr:cNvPr id="70" name="【図書館】&#10;有形固定資産減価償却率該当値テキスト">
          <a:extLst>
            <a:ext uri="{FF2B5EF4-FFF2-40B4-BE49-F238E27FC236}">
              <a16:creationId xmlns:a16="http://schemas.microsoft.com/office/drawing/2014/main" id="{00000000-0008-0000-0F00-000046000000}"/>
            </a:ext>
          </a:extLst>
        </xdr:cNvPr>
        <xdr:cNvSpPr txBox="1"/>
      </xdr:nvSpPr>
      <xdr:spPr>
        <a:xfrm>
          <a:off x="4673600"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32258</xdr:rowOff>
    </xdr:from>
    <xdr:to>
      <xdr:col>20</xdr:col>
      <xdr:colOff>38100</xdr:colOff>
      <xdr:row>37</xdr:row>
      <xdr:rowOff>133858</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3746500" y="63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30480</xdr:rowOff>
    </xdr:from>
    <xdr:to>
      <xdr:col>24</xdr:col>
      <xdr:colOff>63500</xdr:colOff>
      <xdr:row>37</xdr:row>
      <xdr:rowOff>83058</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flipV="1">
          <a:off x="3797300" y="6374130"/>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84836</xdr:rowOff>
    </xdr:from>
    <xdr:to>
      <xdr:col>15</xdr:col>
      <xdr:colOff>101600</xdr:colOff>
      <xdr:row>38</xdr:row>
      <xdr:rowOff>14986</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2857500" y="64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83058</xdr:rowOff>
    </xdr:from>
    <xdr:to>
      <xdr:col>19</xdr:col>
      <xdr:colOff>177800</xdr:colOff>
      <xdr:row>37</xdr:row>
      <xdr:rowOff>135636</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2908300" y="642670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137414</xdr:rowOff>
    </xdr:from>
    <xdr:to>
      <xdr:col>10</xdr:col>
      <xdr:colOff>165100</xdr:colOff>
      <xdr:row>38</xdr:row>
      <xdr:rowOff>67564</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19685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135636</xdr:rowOff>
    </xdr:from>
    <xdr:to>
      <xdr:col>15</xdr:col>
      <xdr:colOff>50800</xdr:colOff>
      <xdr:row>38</xdr:row>
      <xdr:rowOff>16764</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flipV="1">
          <a:off x="2019300" y="647928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156989</xdr:rowOff>
    </xdr:from>
    <xdr:ext cx="405111" cy="259045"/>
    <xdr:sp macro="" textlink="">
      <xdr:nvSpPr>
        <xdr:cNvPr id="77" name="n_1aveValue【図書館】&#10;有形固定資産減価償却率">
          <a:extLst>
            <a:ext uri="{FF2B5EF4-FFF2-40B4-BE49-F238E27FC236}">
              <a16:creationId xmlns:a16="http://schemas.microsoft.com/office/drawing/2014/main" id="{00000000-0008-0000-0F00-00004D000000}"/>
            </a:ext>
          </a:extLst>
        </xdr:cNvPr>
        <xdr:cNvSpPr txBox="1"/>
      </xdr:nvSpPr>
      <xdr:spPr>
        <a:xfrm>
          <a:off x="3582044" y="667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17543</xdr:rowOff>
    </xdr:from>
    <xdr:ext cx="405111" cy="259045"/>
    <xdr:sp macro="" textlink="">
      <xdr:nvSpPr>
        <xdr:cNvPr id="78" name="n_2aveValue【図書館】&#10;有形固定資産減価償却率">
          <a:extLst>
            <a:ext uri="{FF2B5EF4-FFF2-40B4-BE49-F238E27FC236}">
              <a16:creationId xmlns:a16="http://schemas.microsoft.com/office/drawing/2014/main" id="{00000000-0008-0000-0F00-00004E000000}"/>
            </a:ext>
          </a:extLst>
        </xdr:cNvPr>
        <xdr:cNvSpPr txBox="1"/>
      </xdr:nvSpPr>
      <xdr:spPr>
        <a:xfrm>
          <a:off x="2705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170705</xdr:rowOff>
    </xdr:from>
    <xdr:ext cx="405111" cy="259045"/>
    <xdr:sp macro="" textlink="">
      <xdr:nvSpPr>
        <xdr:cNvPr id="79" name="n_3aveValue【図書館】&#10;有形固定資産減価償却率">
          <a:extLst>
            <a:ext uri="{FF2B5EF4-FFF2-40B4-BE49-F238E27FC236}">
              <a16:creationId xmlns:a16="http://schemas.microsoft.com/office/drawing/2014/main" id="{00000000-0008-0000-0F00-00004F000000}"/>
            </a:ext>
          </a:extLst>
        </xdr:cNvPr>
        <xdr:cNvSpPr txBox="1"/>
      </xdr:nvSpPr>
      <xdr:spPr>
        <a:xfrm>
          <a:off x="1816744" y="685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150385</xdr:rowOff>
    </xdr:from>
    <xdr:ext cx="405111" cy="259045"/>
    <xdr:sp macro="" textlink="">
      <xdr:nvSpPr>
        <xdr:cNvPr id="80" name="n_1mainValue【図書館】&#10;有形固定資産減価償却率">
          <a:extLst>
            <a:ext uri="{FF2B5EF4-FFF2-40B4-BE49-F238E27FC236}">
              <a16:creationId xmlns:a16="http://schemas.microsoft.com/office/drawing/2014/main" id="{00000000-0008-0000-0F00-000050000000}"/>
            </a:ext>
          </a:extLst>
        </xdr:cNvPr>
        <xdr:cNvSpPr txBox="1"/>
      </xdr:nvSpPr>
      <xdr:spPr>
        <a:xfrm>
          <a:off x="3582044" y="615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31513</xdr:rowOff>
    </xdr:from>
    <xdr:ext cx="405111" cy="259045"/>
    <xdr:sp macro="" textlink="">
      <xdr:nvSpPr>
        <xdr:cNvPr id="81" name="n_2mainValue【図書館】&#10;有形固定資産減価償却率">
          <a:extLst>
            <a:ext uri="{FF2B5EF4-FFF2-40B4-BE49-F238E27FC236}">
              <a16:creationId xmlns:a16="http://schemas.microsoft.com/office/drawing/2014/main" id="{00000000-0008-0000-0F00-000051000000}"/>
            </a:ext>
          </a:extLst>
        </xdr:cNvPr>
        <xdr:cNvSpPr txBox="1"/>
      </xdr:nvSpPr>
      <xdr:spPr>
        <a:xfrm>
          <a:off x="2705744" y="620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84091</xdr:rowOff>
    </xdr:from>
    <xdr:ext cx="405111" cy="259045"/>
    <xdr:sp macro="" textlink="">
      <xdr:nvSpPr>
        <xdr:cNvPr id="82" name="n_3mainValue【図書館】&#10;有形固定資産減価償却率">
          <a:extLst>
            <a:ext uri="{FF2B5EF4-FFF2-40B4-BE49-F238E27FC236}">
              <a16:creationId xmlns:a16="http://schemas.microsoft.com/office/drawing/2014/main" id="{00000000-0008-0000-0F00-000052000000}"/>
            </a:ext>
          </a:extLst>
        </xdr:cNvPr>
        <xdr:cNvSpPr txBox="1"/>
      </xdr:nvSpPr>
      <xdr:spPr>
        <a:xfrm>
          <a:off x="1816744" y="625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00000000-0008-0000-0F00-00005B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3" name="テキスト ボックス 92">
          <a:extLst>
            <a:ext uri="{FF2B5EF4-FFF2-40B4-BE49-F238E27FC236}">
              <a16:creationId xmlns:a16="http://schemas.microsoft.com/office/drawing/2014/main" id="{00000000-0008-0000-0F00-00005D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5" name="テキスト ボックス 94">
          <a:extLst>
            <a:ext uri="{FF2B5EF4-FFF2-40B4-BE49-F238E27FC236}">
              <a16:creationId xmlns:a16="http://schemas.microsoft.com/office/drawing/2014/main" id="{00000000-0008-0000-0F00-00005F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00000000-0008-0000-0F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149678</xdr:rowOff>
    </xdr:from>
    <xdr:to>
      <xdr:col>54</xdr:col>
      <xdr:colOff>189865</xdr:colOff>
      <xdr:row>42</xdr:row>
      <xdr:rowOff>157843</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flipV="1">
          <a:off x="10476865" y="5807528"/>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161670</xdr:rowOff>
    </xdr:from>
    <xdr:ext cx="469744" cy="259045"/>
    <xdr:sp macro="" textlink="">
      <xdr:nvSpPr>
        <xdr:cNvPr id="110" name="【図書館】&#10;一人当たり面積最小値テキスト">
          <a:extLst>
            <a:ext uri="{FF2B5EF4-FFF2-40B4-BE49-F238E27FC236}">
              <a16:creationId xmlns:a16="http://schemas.microsoft.com/office/drawing/2014/main" id="{00000000-0008-0000-0F00-00006E000000}"/>
            </a:ext>
          </a:extLst>
        </xdr:cNvPr>
        <xdr:cNvSpPr txBox="1"/>
      </xdr:nvSpPr>
      <xdr:spPr>
        <a:xfrm>
          <a:off x="10515600" y="73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157843</xdr:rowOff>
    </xdr:from>
    <xdr:to>
      <xdr:col>55</xdr:col>
      <xdr:colOff>88900</xdr:colOff>
      <xdr:row>42</xdr:row>
      <xdr:rowOff>157843</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10388600" y="735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96355</xdr:rowOff>
    </xdr:from>
    <xdr:ext cx="469744" cy="259045"/>
    <xdr:sp macro="" textlink="">
      <xdr:nvSpPr>
        <xdr:cNvPr id="112" name="【図書館】&#10;一人当たり面積最大値テキスト">
          <a:extLst>
            <a:ext uri="{FF2B5EF4-FFF2-40B4-BE49-F238E27FC236}">
              <a16:creationId xmlns:a16="http://schemas.microsoft.com/office/drawing/2014/main" id="{00000000-0008-0000-0F00-000070000000}"/>
            </a:ext>
          </a:extLst>
        </xdr:cNvPr>
        <xdr:cNvSpPr txBox="1"/>
      </xdr:nvSpPr>
      <xdr:spPr>
        <a:xfrm>
          <a:off x="10515600" y="558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149678</xdr:rowOff>
    </xdr:from>
    <xdr:to>
      <xdr:col>55</xdr:col>
      <xdr:colOff>88900</xdr:colOff>
      <xdr:row>33</xdr:row>
      <xdr:rowOff>149678</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10388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170742</xdr:rowOff>
    </xdr:from>
    <xdr:ext cx="469744" cy="259045"/>
    <xdr:sp macro="" textlink="">
      <xdr:nvSpPr>
        <xdr:cNvPr id="114" name="【図書館】&#10;一人当たり面積平均値テキスト">
          <a:extLst>
            <a:ext uri="{FF2B5EF4-FFF2-40B4-BE49-F238E27FC236}">
              <a16:creationId xmlns:a16="http://schemas.microsoft.com/office/drawing/2014/main" id="{00000000-0008-0000-0F00-000072000000}"/>
            </a:ext>
          </a:extLst>
        </xdr:cNvPr>
        <xdr:cNvSpPr txBox="1"/>
      </xdr:nvSpPr>
      <xdr:spPr>
        <a:xfrm>
          <a:off x="10515600" y="6685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147865</xdr:rowOff>
    </xdr:from>
    <xdr:to>
      <xdr:col>55</xdr:col>
      <xdr:colOff>50800</xdr:colOff>
      <xdr:row>40</xdr:row>
      <xdr:rowOff>78015</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104267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164193</xdr:rowOff>
    </xdr:from>
    <xdr:to>
      <xdr:col>50</xdr:col>
      <xdr:colOff>165100</xdr:colOff>
      <xdr:row>40</xdr:row>
      <xdr:rowOff>94343</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9588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131535</xdr:rowOff>
    </xdr:from>
    <xdr:to>
      <xdr:col>46</xdr:col>
      <xdr:colOff>38100</xdr:colOff>
      <xdr:row>40</xdr:row>
      <xdr:rowOff>61685</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8699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131535</xdr:rowOff>
    </xdr:from>
    <xdr:to>
      <xdr:col>41</xdr:col>
      <xdr:colOff>101600</xdr:colOff>
      <xdr:row>40</xdr:row>
      <xdr:rowOff>61685</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7810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147865</xdr:rowOff>
    </xdr:from>
    <xdr:to>
      <xdr:col>55</xdr:col>
      <xdr:colOff>50800</xdr:colOff>
      <xdr:row>42</xdr:row>
      <xdr:rowOff>78015</xdr:rowOff>
    </xdr:to>
    <xdr:sp macro="" textlink="">
      <xdr:nvSpPr>
        <xdr:cNvPr id="124" name="楕円 123">
          <a:extLst>
            <a:ext uri="{FF2B5EF4-FFF2-40B4-BE49-F238E27FC236}">
              <a16:creationId xmlns:a16="http://schemas.microsoft.com/office/drawing/2014/main" id="{00000000-0008-0000-0F00-00007C000000}"/>
            </a:ext>
          </a:extLst>
        </xdr:cNvPr>
        <xdr:cNvSpPr/>
      </xdr:nvSpPr>
      <xdr:spPr>
        <a:xfrm>
          <a:off x="104267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126292</xdr:rowOff>
    </xdr:from>
    <xdr:ext cx="469744" cy="259045"/>
    <xdr:sp macro="" textlink="">
      <xdr:nvSpPr>
        <xdr:cNvPr id="125" name="【図書館】&#10;一人当たり面積該当値テキスト">
          <a:extLst>
            <a:ext uri="{FF2B5EF4-FFF2-40B4-BE49-F238E27FC236}">
              <a16:creationId xmlns:a16="http://schemas.microsoft.com/office/drawing/2014/main" id="{00000000-0008-0000-0F00-00007D000000}"/>
            </a:ext>
          </a:extLst>
        </xdr:cNvPr>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164193</xdr:rowOff>
    </xdr:from>
    <xdr:to>
      <xdr:col>50</xdr:col>
      <xdr:colOff>165100</xdr:colOff>
      <xdr:row>42</xdr:row>
      <xdr:rowOff>94343</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9588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27215</xdr:rowOff>
    </xdr:from>
    <xdr:to>
      <xdr:col>55</xdr:col>
      <xdr:colOff>0</xdr:colOff>
      <xdr:row>42</xdr:row>
      <xdr:rowOff>43543</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flipV="1">
          <a:off x="9639300" y="72281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164193</xdr:rowOff>
    </xdr:from>
    <xdr:to>
      <xdr:col>46</xdr:col>
      <xdr:colOff>38100</xdr:colOff>
      <xdr:row>42</xdr:row>
      <xdr:rowOff>94343</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8699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43543</xdr:rowOff>
    </xdr:from>
    <xdr:to>
      <xdr:col>50</xdr:col>
      <xdr:colOff>114300</xdr:colOff>
      <xdr:row>42</xdr:row>
      <xdr:rowOff>43543</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8750300" y="7244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164193</xdr:rowOff>
    </xdr:from>
    <xdr:to>
      <xdr:col>41</xdr:col>
      <xdr:colOff>101600</xdr:colOff>
      <xdr:row>42</xdr:row>
      <xdr:rowOff>94343</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7810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43543</xdr:rowOff>
    </xdr:from>
    <xdr:to>
      <xdr:col>45</xdr:col>
      <xdr:colOff>177800</xdr:colOff>
      <xdr:row>42</xdr:row>
      <xdr:rowOff>43543</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7861300" y="7244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110870</xdr:rowOff>
    </xdr:from>
    <xdr:ext cx="469744" cy="259045"/>
    <xdr:sp macro="" textlink="">
      <xdr:nvSpPr>
        <xdr:cNvPr id="132" name="n_1aveValue【図書館】&#10;一人当たり面積">
          <a:extLst>
            <a:ext uri="{FF2B5EF4-FFF2-40B4-BE49-F238E27FC236}">
              <a16:creationId xmlns:a16="http://schemas.microsoft.com/office/drawing/2014/main" id="{00000000-0008-0000-0F00-000084000000}"/>
            </a:ext>
          </a:extLst>
        </xdr:cNvPr>
        <xdr:cNvSpPr txBox="1"/>
      </xdr:nvSpPr>
      <xdr:spPr>
        <a:xfrm>
          <a:off x="93917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78212</xdr:rowOff>
    </xdr:from>
    <xdr:ext cx="469744" cy="259045"/>
    <xdr:sp macro="" textlink="">
      <xdr:nvSpPr>
        <xdr:cNvPr id="133" name="n_2aveValue【図書館】&#10;一人当たり面積">
          <a:extLst>
            <a:ext uri="{FF2B5EF4-FFF2-40B4-BE49-F238E27FC236}">
              <a16:creationId xmlns:a16="http://schemas.microsoft.com/office/drawing/2014/main" id="{00000000-0008-0000-0F00-000085000000}"/>
            </a:ext>
          </a:extLst>
        </xdr:cNvPr>
        <xdr:cNvSpPr txBox="1"/>
      </xdr:nvSpPr>
      <xdr:spPr>
        <a:xfrm>
          <a:off x="8515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78212</xdr:rowOff>
    </xdr:from>
    <xdr:ext cx="469744" cy="259045"/>
    <xdr:sp macro="" textlink="">
      <xdr:nvSpPr>
        <xdr:cNvPr id="134" name="n_3aveValue【図書館】&#10;一人当たり面積">
          <a:extLst>
            <a:ext uri="{FF2B5EF4-FFF2-40B4-BE49-F238E27FC236}">
              <a16:creationId xmlns:a16="http://schemas.microsoft.com/office/drawing/2014/main" id="{00000000-0008-0000-0F00-000086000000}"/>
            </a:ext>
          </a:extLst>
        </xdr:cNvPr>
        <xdr:cNvSpPr txBox="1"/>
      </xdr:nvSpPr>
      <xdr:spPr>
        <a:xfrm>
          <a:off x="7626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85470</xdr:rowOff>
    </xdr:from>
    <xdr:ext cx="469744" cy="259045"/>
    <xdr:sp macro="" textlink="">
      <xdr:nvSpPr>
        <xdr:cNvPr id="135" name="n_1mainValue【図書館】&#10;一人当たり面積">
          <a:extLst>
            <a:ext uri="{FF2B5EF4-FFF2-40B4-BE49-F238E27FC236}">
              <a16:creationId xmlns:a16="http://schemas.microsoft.com/office/drawing/2014/main" id="{00000000-0008-0000-0F00-000087000000}"/>
            </a:ext>
          </a:extLst>
        </xdr:cNvPr>
        <xdr:cNvSpPr txBox="1"/>
      </xdr:nvSpPr>
      <xdr:spPr>
        <a:xfrm>
          <a:off x="9391727" y="728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85470</xdr:rowOff>
    </xdr:from>
    <xdr:ext cx="469744" cy="259045"/>
    <xdr:sp macro="" textlink="">
      <xdr:nvSpPr>
        <xdr:cNvPr id="136" name="n_2mainValue【図書館】&#10;一人当たり面積">
          <a:extLst>
            <a:ext uri="{FF2B5EF4-FFF2-40B4-BE49-F238E27FC236}">
              <a16:creationId xmlns:a16="http://schemas.microsoft.com/office/drawing/2014/main" id="{00000000-0008-0000-0F00-000088000000}"/>
            </a:ext>
          </a:extLst>
        </xdr:cNvPr>
        <xdr:cNvSpPr txBox="1"/>
      </xdr:nvSpPr>
      <xdr:spPr>
        <a:xfrm>
          <a:off x="8515427" y="728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85470</xdr:rowOff>
    </xdr:from>
    <xdr:ext cx="469744" cy="259045"/>
    <xdr:sp macro="" textlink="">
      <xdr:nvSpPr>
        <xdr:cNvPr id="137" name="n_3mainValue【図書館】&#10;一人当たり面積">
          <a:extLst>
            <a:ext uri="{FF2B5EF4-FFF2-40B4-BE49-F238E27FC236}">
              <a16:creationId xmlns:a16="http://schemas.microsoft.com/office/drawing/2014/main" id="{00000000-0008-0000-0F00-000089000000}"/>
            </a:ext>
          </a:extLst>
        </xdr:cNvPr>
        <xdr:cNvSpPr txBox="1"/>
      </xdr:nvSpPr>
      <xdr:spPr>
        <a:xfrm>
          <a:off x="7626427" y="728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a:extLst>
            <a:ext uri="{FF2B5EF4-FFF2-40B4-BE49-F238E27FC236}">
              <a16:creationId xmlns:a16="http://schemas.microsoft.com/office/drawing/2014/main" id="{00000000-0008-0000-0F00-0000A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47625</xdr:rowOff>
    </xdr:from>
    <xdr:to>
      <xdr:col>24</xdr:col>
      <xdr:colOff>62865</xdr:colOff>
      <xdr:row>62</xdr:row>
      <xdr:rowOff>160020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flipV="1">
          <a:off x="4634865" y="9477375"/>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162" name="【体育館・プール】&#10;有形固定資産減価償却率最小値テキスト">
          <a:extLst>
            <a:ext uri="{FF2B5EF4-FFF2-40B4-BE49-F238E27FC236}">
              <a16:creationId xmlns:a16="http://schemas.microsoft.com/office/drawing/2014/main" id="{00000000-0008-0000-0F00-0000A2000000}"/>
            </a:ext>
          </a:extLst>
        </xdr:cNvPr>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165752</xdr:rowOff>
    </xdr:from>
    <xdr:ext cx="405111" cy="259045"/>
    <xdr:sp macro="" textlink="">
      <xdr:nvSpPr>
        <xdr:cNvPr id="164" name="【体育館・プール】&#10;有形固定資産減価償却率最大値テキスト">
          <a:extLst>
            <a:ext uri="{FF2B5EF4-FFF2-40B4-BE49-F238E27FC236}">
              <a16:creationId xmlns:a16="http://schemas.microsoft.com/office/drawing/2014/main" id="{00000000-0008-0000-0F00-0000A4000000}"/>
            </a:ext>
          </a:extLst>
        </xdr:cNvPr>
        <xdr:cNvSpPr txBox="1"/>
      </xdr:nvSpPr>
      <xdr:spPr>
        <a:xfrm>
          <a:off x="4673600" y="925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47625</xdr:rowOff>
    </xdr:from>
    <xdr:to>
      <xdr:col>24</xdr:col>
      <xdr:colOff>152400</xdr:colOff>
      <xdr:row>55</xdr:row>
      <xdr:rowOff>47625</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4546600" y="947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36212</xdr:rowOff>
    </xdr:from>
    <xdr:ext cx="405111" cy="259045"/>
    <xdr:sp macro="" textlink="">
      <xdr:nvSpPr>
        <xdr:cNvPr id="166" name="【体育館・プール】&#10;有形固定資産減価償却率平均値テキスト">
          <a:extLst>
            <a:ext uri="{FF2B5EF4-FFF2-40B4-BE49-F238E27FC236}">
              <a16:creationId xmlns:a16="http://schemas.microsoft.com/office/drawing/2014/main" id="{00000000-0008-0000-0F00-0000A6000000}"/>
            </a:ext>
          </a:extLst>
        </xdr:cNvPr>
        <xdr:cNvSpPr txBox="1"/>
      </xdr:nvSpPr>
      <xdr:spPr>
        <a:xfrm>
          <a:off x="4673600" y="9808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57785</xdr:rowOff>
    </xdr:from>
    <xdr:to>
      <xdr:col>24</xdr:col>
      <xdr:colOff>114300</xdr:colOff>
      <xdr:row>57</xdr:row>
      <xdr:rowOff>159385</xdr:rowOff>
    </xdr:to>
    <xdr:sp macro="" textlink="">
      <xdr:nvSpPr>
        <xdr:cNvPr id="167" name="フローチャート: 判断 166">
          <a:extLst>
            <a:ext uri="{FF2B5EF4-FFF2-40B4-BE49-F238E27FC236}">
              <a16:creationId xmlns:a16="http://schemas.microsoft.com/office/drawing/2014/main" id="{00000000-0008-0000-0F00-0000A7000000}"/>
            </a:ext>
          </a:extLst>
        </xdr:cNvPr>
        <xdr:cNvSpPr/>
      </xdr:nvSpPr>
      <xdr:spPr>
        <a:xfrm>
          <a:off x="4584700" y="983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86360</xdr:rowOff>
    </xdr:from>
    <xdr:to>
      <xdr:col>20</xdr:col>
      <xdr:colOff>38100</xdr:colOff>
      <xdr:row>58</xdr:row>
      <xdr:rowOff>16510</xdr:rowOff>
    </xdr:to>
    <xdr:sp macro="" textlink="">
      <xdr:nvSpPr>
        <xdr:cNvPr id="168" name="フローチャート: 判断 167">
          <a:extLst>
            <a:ext uri="{FF2B5EF4-FFF2-40B4-BE49-F238E27FC236}">
              <a16:creationId xmlns:a16="http://schemas.microsoft.com/office/drawing/2014/main" id="{00000000-0008-0000-0F00-0000A8000000}"/>
            </a:ext>
          </a:extLst>
        </xdr:cNvPr>
        <xdr:cNvSpPr/>
      </xdr:nvSpPr>
      <xdr:spPr>
        <a:xfrm>
          <a:off x="3746500" y="985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78740</xdr:rowOff>
    </xdr:from>
    <xdr:to>
      <xdr:col>15</xdr:col>
      <xdr:colOff>101600</xdr:colOff>
      <xdr:row>58</xdr:row>
      <xdr:rowOff>8890</xdr:rowOff>
    </xdr:to>
    <xdr:sp macro="" textlink="">
      <xdr:nvSpPr>
        <xdr:cNvPr id="169" name="フローチャート: 判断 168">
          <a:extLst>
            <a:ext uri="{FF2B5EF4-FFF2-40B4-BE49-F238E27FC236}">
              <a16:creationId xmlns:a16="http://schemas.microsoft.com/office/drawing/2014/main" id="{00000000-0008-0000-0F00-0000A9000000}"/>
            </a:ext>
          </a:extLst>
        </xdr:cNvPr>
        <xdr:cNvSpPr/>
      </xdr:nvSpPr>
      <xdr:spPr>
        <a:xfrm>
          <a:off x="2857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107315</xdr:rowOff>
    </xdr:from>
    <xdr:to>
      <xdr:col>10</xdr:col>
      <xdr:colOff>165100</xdr:colOff>
      <xdr:row>58</xdr:row>
      <xdr:rowOff>37465</xdr:rowOff>
    </xdr:to>
    <xdr:sp macro="" textlink="">
      <xdr:nvSpPr>
        <xdr:cNvPr id="170" name="フローチャート: 判断 169">
          <a:extLst>
            <a:ext uri="{FF2B5EF4-FFF2-40B4-BE49-F238E27FC236}">
              <a16:creationId xmlns:a16="http://schemas.microsoft.com/office/drawing/2014/main" id="{00000000-0008-0000-0F00-0000AA000000}"/>
            </a:ext>
          </a:extLst>
        </xdr:cNvPr>
        <xdr:cNvSpPr/>
      </xdr:nvSpPr>
      <xdr:spPr>
        <a:xfrm>
          <a:off x="1968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135890</xdr:rowOff>
    </xdr:from>
    <xdr:to>
      <xdr:col>24</xdr:col>
      <xdr:colOff>114300</xdr:colOff>
      <xdr:row>57</xdr:row>
      <xdr:rowOff>66040</xdr:rowOff>
    </xdr:to>
    <xdr:sp macro="" textlink="">
      <xdr:nvSpPr>
        <xdr:cNvPr id="176" name="楕円 175">
          <a:extLst>
            <a:ext uri="{FF2B5EF4-FFF2-40B4-BE49-F238E27FC236}">
              <a16:creationId xmlns:a16="http://schemas.microsoft.com/office/drawing/2014/main" id="{00000000-0008-0000-0F00-0000B0000000}"/>
            </a:ext>
          </a:extLst>
        </xdr:cNvPr>
        <xdr:cNvSpPr/>
      </xdr:nvSpPr>
      <xdr:spPr>
        <a:xfrm>
          <a:off x="45847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158767</xdr:rowOff>
    </xdr:from>
    <xdr:ext cx="405111" cy="259045"/>
    <xdr:sp macro="" textlink="">
      <xdr:nvSpPr>
        <xdr:cNvPr id="177" name="【体育館・プール】&#10;有形固定資産減価償却率該当値テキスト">
          <a:extLst>
            <a:ext uri="{FF2B5EF4-FFF2-40B4-BE49-F238E27FC236}">
              <a16:creationId xmlns:a16="http://schemas.microsoft.com/office/drawing/2014/main" id="{00000000-0008-0000-0F00-0000B1000000}"/>
            </a:ext>
          </a:extLst>
        </xdr:cNvPr>
        <xdr:cNvSpPr txBox="1"/>
      </xdr:nvSpPr>
      <xdr:spPr>
        <a:xfrm>
          <a:off x="4673600"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13970</xdr:rowOff>
    </xdr:from>
    <xdr:to>
      <xdr:col>20</xdr:col>
      <xdr:colOff>38100</xdr:colOff>
      <xdr:row>57</xdr:row>
      <xdr:rowOff>115570</xdr:rowOff>
    </xdr:to>
    <xdr:sp macro="" textlink="">
      <xdr:nvSpPr>
        <xdr:cNvPr id="178" name="楕円 177">
          <a:extLst>
            <a:ext uri="{FF2B5EF4-FFF2-40B4-BE49-F238E27FC236}">
              <a16:creationId xmlns:a16="http://schemas.microsoft.com/office/drawing/2014/main" id="{00000000-0008-0000-0F00-0000B2000000}"/>
            </a:ext>
          </a:extLst>
        </xdr:cNvPr>
        <xdr:cNvSpPr/>
      </xdr:nvSpPr>
      <xdr:spPr>
        <a:xfrm>
          <a:off x="37465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15240</xdr:rowOff>
    </xdr:from>
    <xdr:to>
      <xdr:col>24</xdr:col>
      <xdr:colOff>63500</xdr:colOff>
      <xdr:row>57</xdr:row>
      <xdr:rowOff>64770</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flipV="1">
          <a:off x="3797300" y="97878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61595</xdr:rowOff>
    </xdr:from>
    <xdr:to>
      <xdr:col>15</xdr:col>
      <xdr:colOff>101600</xdr:colOff>
      <xdr:row>57</xdr:row>
      <xdr:rowOff>163195</xdr:rowOff>
    </xdr:to>
    <xdr:sp macro="" textlink="">
      <xdr:nvSpPr>
        <xdr:cNvPr id="180" name="楕円 179">
          <a:extLst>
            <a:ext uri="{FF2B5EF4-FFF2-40B4-BE49-F238E27FC236}">
              <a16:creationId xmlns:a16="http://schemas.microsoft.com/office/drawing/2014/main" id="{00000000-0008-0000-0F00-0000B4000000}"/>
            </a:ext>
          </a:extLst>
        </xdr:cNvPr>
        <xdr:cNvSpPr/>
      </xdr:nvSpPr>
      <xdr:spPr>
        <a:xfrm>
          <a:off x="2857500" y="98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64770</xdr:rowOff>
    </xdr:from>
    <xdr:to>
      <xdr:col>19</xdr:col>
      <xdr:colOff>177800</xdr:colOff>
      <xdr:row>57</xdr:row>
      <xdr:rowOff>112395</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flipV="1">
          <a:off x="2908300" y="98374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103505</xdr:rowOff>
    </xdr:from>
    <xdr:to>
      <xdr:col>10</xdr:col>
      <xdr:colOff>165100</xdr:colOff>
      <xdr:row>58</xdr:row>
      <xdr:rowOff>33655</xdr:rowOff>
    </xdr:to>
    <xdr:sp macro="" textlink="">
      <xdr:nvSpPr>
        <xdr:cNvPr id="182" name="楕円 181">
          <a:extLst>
            <a:ext uri="{FF2B5EF4-FFF2-40B4-BE49-F238E27FC236}">
              <a16:creationId xmlns:a16="http://schemas.microsoft.com/office/drawing/2014/main" id="{00000000-0008-0000-0F00-0000B6000000}"/>
            </a:ext>
          </a:extLst>
        </xdr:cNvPr>
        <xdr:cNvSpPr/>
      </xdr:nvSpPr>
      <xdr:spPr>
        <a:xfrm>
          <a:off x="1968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112395</xdr:rowOff>
    </xdr:from>
    <xdr:to>
      <xdr:col>15</xdr:col>
      <xdr:colOff>50800</xdr:colOff>
      <xdr:row>57</xdr:row>
      <xdr:rowOff>154305</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flipV="1">
          <a:off x="2019300" y="98850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7637</xdr:rowOff>
    </xdr:from>
    <xdr:ext cx="405111" cy="259045"/>
    <xdr:sp macro="" textlink="">
      <xdr:nvSpPr>
        <xdr:cNvPr id="184" name="n_1aveValue【体育館・プール】&#10;有形固定資産減価償却率">
          <a:extLst>
            <a:ext uri="{FF2B5EF4-FFF2-40B4-BE49-F238E27FC236}">
              <a16:creationId xmlns:a16="http://schemas.microsoft.com/office/drawing/2014/main" id="{00000000-0008-0000-0F00-0000B8000000}"/>
            </a:ext>
          </a:extLst>
        </xdr:cNvPr>
        <xdr:cNvSpPr txBox="1"/>
      </xdr:nvSpPr>
      <xdr:spPr>
        <a:xfrm>
          <a:off x="3582044" y="995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17</xdr:rowOff>
    </xdr:from>
    <xdr:ext cx="405111" cy="259045"/>
    <xdr:sp macro="" textlink="">
      <xdr:nvSpPr>
        <xdr:cNvPr id="185" name="n_2aveValue【体育館・プール】&#10;有形固定資産減価償却率">
          <a:extLst>
            <a:ext uri="{FF2B5EF4-FFF2-40B4-BE49-F238E27FC236}">
              <a16:creationId xmlns:a16="http://schemas.microsoft.com/office/drawing/2014/main" id="{00000000-0008-0000-0F00-0000B9000000}"/>
            </a:ext>
          </a:extLst>
        </xdr:cNvPr>
        <xdr:cNvSpPr txBox="1"/>
      </xdr:nvSpPr>
      <xdr:spPr>
        <a:xfrm>
          <a:off x="27057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28592</xdr:rowOff>
    </xdr:from>
    <xdr:ext cx="405111" cy="259045"/>
    <xdr:sp macro="" textlink="">
      <xdr:nvSpPr>
        <xdr:cNvPr id="186" name="n_3aveValue【体育館・プール】&#10;有形固定資産減価償却率">
          <a:extLst>
            <a:ext uri="{FF2B5EF4-FFF2-40B4-BE49-F238E27FC236}">
              <a16:creationId xmlns:a16="http://schemas.microsoft.com/office/drawing/2014/main" id="{00000000-0008-0000-0F00-0000BA000000}"/>
            </a:ext>
          </a:extLst>
        </xdr:cNvPr>
        <xdr:cNvSpPr txBox="1"/>
      </xdr:nvSpPr>
      <xdr:spPr>
        <a:xfrm>
          <a:off x="1816744" y="997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132097</xdr:rowOff>
    </xdr:from>
    <xdr:ext cx="405111" cy="259045"/>
    <xdr:sp macro="" textlink="">
      <xdr:nvSpPr>
        <xdr:cNvPr id="187" name="n_1mainValue【体育館・プール】&#10;有形固定資産減価償却率">
          <a:extLst>
            <a:ext uri="{FF2B5EF4-FFF2-40B4-BE49-F238E27FC236}">
              <a16:creationId xmlns:a16="http://schemas.microsoft.com/office/drawing/2014/main" id="{00000000-0008-0000-0F00-0000BB000000}"/>
            </a:ext>
          </a:extLst>
        </xdr:cNvPr>
        <xdr:cNvSpPr txBox="1"/>
      </xdr:nvSpPr>
      <xdr:spPr>
        <a:xfrm>
          <a:off x="3582044" y="956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8272</xdr:rowOff>
    </xdr:from>
    <xdr:ext cx="405111" cy="259045"/>
    <xdr:sp macro="" textlink="">
      <xdr:nvSpPr>
        <xdr:cNvPr id="188" name="n_2mainValue【体育館・プール】&#10;有形固定資産減価償却率">
          <a:extLst>
            <a:ext uri="{FF2B5EF4-FFF2-40B4-BE49-F238E27FC236}">
              <a16:creationId xmlns:a16="http://schemas.microsoft.com/office/drawing/2014/main" id="{00000000-0008-0000-0F00-0000BC000000}"/>
            </a:ext>
          </a:extLst>
        </xdr:cNvPr>
        <xdr:cNvSpPr txBox="1"/>
      </xdr:nvSpPr>
      <xdr:spPr>
        <a:xfrm>
          <a:off x="2705744" y="960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50182</xdr:rowOff>
    </xdr:from>
    <xdr:ext cx="405111" cy="259045"/>
    <xdr:sp macro="" textlink="">
      <xdr:nvSpPr>
        <xdr:cNvPr id="189" name="n_3mainValue【体育館・プール】&#10;有形固定資産減価償却率">
          <a:extLst>
            <a:ext uri="{FF2B5EF4-FFF2-40B4-BE49-F238E27FC236}">
              <a16:creationId xmlns:a16="http://schemas.microsoft.com/office/drawing/2014/main" id="{00000000-0008-0000-0F00-0000BD000000}"/>
            </a:ext>
          </a:extLst>
        </xdr:cNvPr>
        <xdr:cNvSpPr txBox="1"/>
      </xdr:nvSpPr>
      <xdr:spPr>
        <a:xfrm>
          <a:off x="181674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a:extLst>
            <a:ext uri="{FF2B5EF4-FFF2-40B4-BE49-F238E27FC236}">
              <a16:creationId xmlns:a16="http://schemas.microsoft.com/office/drawing/2014/main" id="{00000000-0008-0000-0F00-0000D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94297</xdr:rowOff>
    </xdr:from>
    <xdr:to>
      <xdr:col>54</xdr:col>
      <xdr:colOff>189865</xdr:colOff>
      <xdr:row>63</xdr:row>
      <xdr:rowOff>148590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flipV="1">
          <a:off x="10476865" y="9524047"/>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152417</xdr:rowOff>
    </xdr:from>
    <xdr:ext cx="469744" cy="259045"/>
    <xdr:sp macro="" textlink="">
      <xdr:nvSpPr>
        <xdr:cNvPr id="218" name="【体育館・プール】&#10;一人当たり面積最小値テキスト">
          <a:extLst>
            <a:ext uri="{FF2B5EF4-FFF2-40B4-BE49-F238E27FC236}">
              <a16:creationId xmlns:a16="http://schemas.microsoft.com/office/drawing/2014/main" id="{00000000-0008-0000-0F00-0000DA000000}"/>
            </a:ext>
          </a:extLst>
        </xdr:cNvPr>
        <xdr:cNvSpPr txBox="1"/>
      </xdr:nvSpPr>
      <xdr:spPr>
        <a:xfrm>
          <a:off x="10515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148590</xdr:rowOff>
    </xdr:from>
    <xdr:to>
      <xdr:col>55</xdr:col>
      <xdr:colOff>88900</xdr:colOff>
      <xdr:row>63</xdr:row>
      <xdr:rowOff>148590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10388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40974</xdr:rowOff>
    </xdr:from>
    <xdr:ext cx="469744" cy="259045"/>
    <xdr:sp macro="" textlink="">
      <xdr:nvSpPr>
        <xdr:cNvPr id="220" name="【体育館・プール】&#10;一人当たり面積最大値テキスト">
          <a:extLst>
            <a:ext uri="{FF2B5EF4-FFF2-40B4-BE49-F238E27FC236}">
              <a16:creationId xmlns:a16="http://schemas.microsoft.com/office/drawing/2014/main" id="{00000000-0008-0000-0F00-0000DC000000}"/>
            </a:ext>
          </a:extLst>
        </xdr:cNvPr>
        <xdr:cNvSpPr txBox="1"/>
      </xdr:nvSpPr>
      <xdr:spPr>
        <a:xfrm>
          <a:off x="10515600" y="929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94297</xdr:rowOff>
    </xdr:from>
    <xdr:to>
      <xdr:col>55</xdr:col>
      <xdr:colOff>88900</xdr:colOff>
      <xdr:row>55</xdr:row>
      <xdr:rowOff>94297</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10388600" y="952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86377</xdr:rowOff>
    </xdr:from>
    <xdr:ext cx="469744" cy="259045"/>
    <xdr:sp macro="" textlink="">
      <xdr:nvSpPr>
        <xdr:cNvPr id="222" name="【体育館・プール】&#10;一人当たり面積平均値テキスト">
          <a:extLst>
            <a:ext uri="{FF2B5EF4-FFF2-40B4-BE49-F238E27FC236}">
              <a16:creationId xmlns:a16="http://schemas.microsoft.com/office/drawing/2014/main" id="{00000000-0008-0000-0F00-0000DE000000}"/>
            </a:ext>
          </a:extLst>
        </xdr:cNvPr>
        <xdr:cNvSpPr txBox="1"/>
      </xdr:nvSpPr>
      <xdr:spPr>
        <a:xfrm>
          <a:off x="10515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23" name="フローチャート: 判断 222">
          <a:extLst>
            <a:ext uri="{FF2B5EF4-FFF2-40B4-BE49-F238E27FC236}">
              <a16:creationId xmlns:a16="http://schemas.microsoft.com/office/drawing/2014/main" id="{00000000-0008-0000-0F00-0000DF000000}"/>
            </a:ext>
          </a:extLst>
        </xdr:cNvPr>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72072</xdr:rowOff>
    </xdr:from>
    <xdr:to>
      <xdr:col>50</xdr:col>
      <xdr:colOff>165100</xdr:colOff>
      <xdr:row>62</xdr:row>
      <xdr:rowOff>2222</xdr:rowOff>
    </xdr:to>
    <xdr:sp macro="" textlink="">
      <xdr:nvSpPr>
        <xdr:cNvPr id="224" name="フローチャート: 判断 223">
          <a:extLst>
            <a:ext uri="{FF2B5EF4-FFF2-40B4-BE49-F238E27FC236}">
              <a16:creationId xmlns:a16="http://schemas.microsoft.com/office/drawing/2014/main" id="{00000000-0008-0000-0F00-0000E0000000}"/>
            </a:ext>
          </a:extLst>
        </xdr:cNvPr>
        <xdr:cNvSpPr/>
      </xdr:nvSpPr>
      <xdr:spPr>
        <a:xfrm>
          <a:off x="9588500" y="1053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109220</xdr:rowOff>
    </xdr:from>
    <xdr:to>
      <xdr:col>46</xdr:col>
      <xdr:colOff>38100</xdr:colOff>
      <xdr:row>62</xdr:row>
      <xdr:rowOff>39370</xdr:rowOff>
    </xdr:to>
    <xdr:sp macro="" textlink="">
      <xdr:nvSpPr>
        <xdr:cNvPr id="225" name="フローチャート: 判断 224">
          <a:extLst>
            <a:ext uri="{FF2B5EF4-FFF2-40B4-BE49-F238E27FC236}">
              <a16:creationId xmlns:a16="http://schemas.microsoft.com/office/drawing/2014/main" id="{00000000-0008-0000-0F00-0000E1000000}"/>
            </a:ext>
          </a:extLst>
        </xdr:cNvPr>
        <xdr:cNvSpPr/>
      </xdr:nvSpPr>
      <xdr:spPr>
        <a:xfrm>
          <a:off x="8699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52070</xdr:rowOff>
    </xdr:from>
    <xdr:to>
      <xdr:col>41</xdr:col>
      <xdr:colOff>101600</xdr:colOff>
      <xdr:row>62</xdr:row>
      <xdr:rowOff>153670</xdr:rowOff>
    </xdr:to>
    <xdr:sp macro="" textlink="">
      <xdr:nvSpPr>
        <xdr:cNvPr id="226" name="フローチャート: 判断 225">
          <a:extLst>
            <a:ext uri="{FF2B5EF4-FFF2-40B4-BE49-F238E27FC236}">
              <a16:creationId xmlns:a16="http://schemas.microsoft.com/office/drawing/2014/main" id="{00000000-0008-0000-0F00-0000E2000000}"/>
            </a:ext>
          </a:extLst>
        </xdr:cNvPr>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112078</xdr:rowOff>
    </xdr:from>
    <xdr:to>
      <xdr:col>55</xdr:col>
      <xdr:colOff>50800</xdr:colOff>
      <xdr:row>62</xdr:row>
      <xdr:rowOff>42228</xdr:rowOff>
    </xdr:to>
    <xdr:sp macro="" textlink="">
      <xdr:nvSpPr>
        <xdr:cNvPr id="232" name="楕円 231">
          <a:extLst>
            <a:ext uri="{FF2B5EF4-FFF2-40B4-BE49-F238E27FC236}">
              <a16:creationId xmlns:a16="http://schemas.microsoft.com/office/drawing/2014/main" id="{00000000-0008-0000-0F00-0000E8000000}"/>
            </a:ext>
          </a:extLst>
        </xdr:cNvPr>
        <xdr:cNvSpPr/>
      </xdr:nvSpPr>
      <xdr:spPr>
        <a:xfrm>
          <a:off x="10426700" y="1057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90505</xdr:rowOff>
    </xdr:from>
    <xdr:ext cx="469744" cy="259045"/>
    <xdr:sp macro="" textlink="">
      <xdr:nvSpPr>
        <xdr:cNvPr id="233" name="【体育館・プール】&#10;一人当たり面積該当値テキスト">
          <a:extLst>
            <a:ext uri="{FF2B5EF4-FFF2-40B4-BE49-F238E27FC236}">
              <a16:creationId xmlns:a16="http://schemas.microsoft.com/office/drawing/2014/main" id="{00000000-0008-0000-0F00-0000E9000000}"/>
            </a:ext>
          </a:extLst>
        </xdr:cNvPr>
        <xdr:cNvSpPr txBox="1"/>
      </xdr:nvSpPr>
      <xdr:spPr>
        <a:xfrm>
          <a:off x="10515600" y="1054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114935</xdr:rowOff>
    </xdr:from>
    <xdr:to>
      <xdr:col>50</xdr:col>
      <xdr:colOff>165100</xdr:colOff>
      <xdr:row>62</xdr:row>
      <xdr:rowOff>45085</xdr:rowOff>
    </xdr:to>
    <xdr:sp macro="" textlink="">
      <xdr:nvSpPr>
        <xdr:cNvPr id="234" name="楕円 233">
          <a:extLst>
            <a:ext uri="{FF2B5EF4-FFF2-40B4-BE49-F238E27FC236}">
              <a16:creationId xmlns:a16="http://schemas.microsoft.com/office/drawing/2014/main" id="{00000000-0008-0000-0F00-0000EA000000}"/>
            </a:ext>
          </a:extLst>
        </xdr:cNvPr>
        <xdr:cNvSpPr/>
      </xdr:nvSpPr>
      <xdr:spPr>
        <a:xfrm>
          <a:off x="9588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162878</xdr:rowOff>
    </xdr:from>
    <xdr:to>
      <xdr:col>55</xdr:col>
      <xdr:colOff>0</xdr:colOff>
      <xdr:row>61</xdr:row>
      <xdr:rowOff>165735</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flipV="1">
          <a:off x="9639300" y="10621328"/>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114935</xdr:rowOff>
    </xdr:from>
    <xdr:to>
      <xdr:col>46</xdr:col>
      <xdr:colOff>38100</xdr:colOff>
      <xdr:row>62</xdr:row>
      <xdr:rowOff>45085</xdr:rowOff>
    </xdr:to>
    <xdr:sp macro="" textlink="">
      <xdr:nvSpPr>
        <xdr:cNvPr id="236" name="楕円 235">
          <a:extLst>
            <a:ext uri="{FF2B5EF4-FFF2-40B4-BE49-F238E27FC236}">
              <a16:creationId xmlns:a16="http://schemas.microsoft.com/office/drawing/2014/main" id="{00000000-0008-0000-0F00-0000EC000000}"/>
            </a:ext>
          </a:extLst>
        </xdr:cNvPr>
        <xdr:cNvSpPr/>
      </xdr:nvSpPr>
      <xdr:spPr>
        <a:xfrm>
          <a:off x="8699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165735</xdr:rowOff>
    </xdr:from>
    <xdr:to>
      <xdr:col>50</xdr:col>
      <xdr:colOff>114300</xdr:colOff>
      <xdr:row>61</xdr:row>
      <xdr:rowOff>165735</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8750300" y="1062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120650</xdr:rowOff>
    </xdr:from>
    <xdr:to>
      <xdr:col>41</xdr:col>
      <xdr:colOff>101600</xdr:colOff>
      <xdr:row>62</xdr:row>
      <xdr:rowOff>50800</xdr:rowOff>
    </xdr:to>
    <xdr:sp macro="" textlink="">
      <xdr:nvSpPr>
        <xdr:cNvPr id="238" name="楕円 237">
          <a:extLst>
            <a:ext uri="{FF2B5EF4-FFF2-40B4-BE49-F238E27FC236}">
              <a16:creationId xmlns:a16="http://schemas.microsoft.com/office/drawing/2014/main" id="{00000000-0008-0000-0F00-0000EE000000}"/>
            </a:ext>
          </a:extLst>
        </xdr:cNvPr>
        <xdr:cNvSpPr/>
      </xdr:nvSpPr>
      <xdr:spPr>
        <a:xfrm>
          <a:off x="7810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165735</xdr:rowOff>
    </xdr:from>
    <xdr:to>
      <xdr:col>45</xdr:col>
      <xdr:colOff>177800</xdr:colOff>
      <xdr:row>62</xdr:row>
      <xdr:rowOff>0</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flipV="1">
          <a:off x="7861300" y="106241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18749</xdr:rowOff>
    </xdr:from>
    <xdr:ext cx="469744" cy="259045"/>
    <xdr:sp macro="" textlink="">
      <xdr:nvSpPr>
        <xdr:cNvPr id="240" name="n_1aveValue【体育館・プール】&#10;一人当たり面積">
          <a:extLst>
            <a:ext uri="{FF2B5EF4-FFF2-40B4-BE49-F238E27FC236}">
              <a16:creationId xmlns:a16="http://schemas.microsoft.com/office/drawing/2014/main" id="{00000000-0008-0000-0F00-0000F0000000}"/>
            </a:ext>
          </a:extLst>
        </xdr:cNvPr>
        <xdr:cNvSpPr txBox="1"/>
      </xdr:nvSpPr>
      <xdr:spPr>
        <a:xfrm>
          <a:off x="9391727" y="1030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55897</xdr:rowOff>
    </xdr:from>
    <xdr:ext cx="469744" cy="259045"/>
    <xdr:sp macro="" textlink="">
      <xdr:nvSpPr>
        <xdr:cNvPr id="241" name="n_2aveValue【体育館・プール】&#10;一人当たり面積">
          <a:extLst>
            <a:ext uri="{FF2B5EF4-FFF2-40B4-BE49-F238E27FC236}">
              <a16:creationId xmlns:a16="http://schemas.microsoft.com/office/drawing/2014/main" id="{00000000-0008-0000-0F00-0000F1000000}"/>
            </a:ext>
          </a:extLst>
        </xdr:cNvPr>
        <xdr:cNvSpPr txBox="1"/>
      </xdr:nvSpPr>
      <xdr:spPr>
        <a:xfrm>
          <a:off x="8515427"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144797</xdr:rowOff>
    </xdr:from>
    <xdr:ext cx="469744" cy="259045"/>
    <xdr:sp macro="" textlink="">
      <xdr:nvSpPr>
        <xdr:cNvPr id="242" name="n_3aveValue【体育館・プール】&#10;一人当たり面積">
          <a:extLst>
            <a:ext uri="{FF2B5EF4-FFF2-40B4-BE49-F238E27FC236}">
              <a16:creationId xmlns:a16="http://schemas.microsoft.com/office/drawing/2014/main" id="{00000000-0008-0000-0F00-0000F2000000}"/>
            </a:ext>
          </a:extLst>
        </xdr:cNvPr>
        <xdr:cNvSpPr txBox="1"/>
      </xdr:nvSpPr>
      <xdr:spPr>
        <a:xfrm>
          <a:off x="7626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36212</xdr:rowOff>
    </xdr:from>
    <xdr:ext cx="469744" cy="259045"/>
    <xdr:sp macro="" textlink="">
      <xdr:nvSpPr>
        <xdr:cNvPr id="243" name="n_1mainValue【体育館・プール】&#10;一人当たり面積">
          <a:extLst>
            <a:ext uri="{FF2B5EF4-FFF2-40B4-BE49-F238E27FC236}">
              <a16:creationId xmlns:a16="http://schemas.microsoft.com/office/drawing/2014/main" id="{00000000-0008-0000-0F00-0000F3000000}"/>
            </a:ext>
          </a:extLst>
        </xdr:cNvPr>
        <xdr:cNvSpPr txBox="1"/>
      </xdr:nvSpPr>
      <xdr:spPr>
        <a:xfrm>
          <a:off x="9391727" y="1066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36212</xdr:rowOff>
    </xdr:from>
    <xdr:ext cx="469744" cy="259045"/>
    <xdr:sp macro="" textlink="">
      <xdr:nvSpPr>
        <xdr:cNvPr id="244" name="n_2mainValue【体育館・プール】&#10;一人当たり面積">
          <a:extLst>
            <a:ext uri="{FF2B5EF4-FFF2-40B4-BE49-F238E27FC236}">
              <a16:creationId xmlns:a16="http://schemas.microsoft.com/office/drawing/2014/main" id="{00000000-0008-0000-0F00-0000F4000000}"/>
            </a:ext>
          </a:extLst>
        </xdr:cNvPr>
        <xdr:cNvSpPr txBox="1"/>
      </xdr:nvSpPr>
      <xdr:spPr>
        <a:xfrm>
          <a:off x="8515427" y="1066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67327</xdr:rowOff>
    </xdr:from>
    <xdr:ext cx="469744" cy="259045"/>
    <xdr:sp macro="" textlink="">
      <xdr:nvSpPr>
        <xdr:cNvPr id="245" name="n_3mainValue【体育館・プール】&#10;一人当たり面積">
          <a:extLst>
            <a:ext uri="{FF2B5EF4-FFF2-40B4-BE49-F238E27FC236}">
              <a16:creationId xmlns:a16="http://schemas.microsoft.com/office/drawing/2014/main" id="{00000000-0008-0000-0F00-0000F5000000}"/>
            </a:ext>
          </a:extLst>
        </xdr:cNvPr>
        <xdr:cNvSpPr txBox="1"/>
      </xdr:nvSpPr>
      <xdr:spPr>
        <a:xfrm>
          <a:off x="7626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a:extLst>
            <a:ext uri="{FF2B5EF4-FFF2-40B4-BE49-F238E27FC236}">
              <a16:creationId xmlns:a16="http://schemas.microsoft.com/office/drawing/2014/main" id="{00000000-0008-0000-0F00-00000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85</xdr:row>
      <xdr:rowOff>167639</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flipV="1">
          <a:off x="4634865" y="1336928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xdr:rowOff>
    </xdr:from>
    <xdr:ext cx="405111" cy="259045"/>
    <xdr:sp macro="" textlink="">
      <xdr:nvSpPr>
        <xdr:cNvPr id="271" name="【福祉施設】&#10;有形固定資産減価償却率最小値テキスト">
          <a:extLst>
            <a:ext uri="{FF2B5EF4-FFF2-40B4-BE49-F238E27FC236}">
              <a16:creationId xmlns:a16="http://schemas.microsoft.com/office/drawing/2014/main" id="{00000000-0008-0000-0F00-00000F010000}"/>
            </a:ext>
          </a:extLst>
        </xdr:cNvPr>
        <xdr:cNvSpPr txBox="1"/>
      </xdr:nvSpPr>
      <xdr:spPr>
        <a:xfrm>
          <a:off x="4673600"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167639</xdr:rowOff>
    </xdr:from>
    <xdr:to>
      <xdr:col>24</xdr:col>
      <xdr:colOff>152400</xdr:colOff>
      <xdr:row>85</xdr:row>
      <xdr:rowOff>167639</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4546600" y="14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273" name="【福祉施設】&#10;有形固定資産減価償却率最大値テキスト">
          <a:extLst>
            <a:ext uri="{FF2B5EF4-FFF2-40B4-BE49-F238E27FC236}">
              <a16:creationId xmlns:a16="http://schemas.microsoft.com/office/drawing/2014/main" id="{00000000-0008-0000-0F00-000011010000}"/>
            </a:ext>
          </a:extLst>
        </xdr:cNvPr>
        <xdr:cNvSpPr txBox="1"/>
      </xdr:nvSpPr>
      <xdr:spPr>
        <a:xfrm>
          <a:off x="4673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152416</xdr:rowOff>
    </xdr:from>
    <xdr:ext cx="405111" cy="259045"/>
    <xdr:sp macro="" textlink="">
      <xdr:nvSpPr>
        <xdr:cNvPr id="275" name="【福祉施設】&#10;有形固定資産減価償却率平均値テキスト">
          <a:extLst>
            <a:ext uri="{FF2B5EF4-FFF2-40B4-BE49-F238E27FC236}">
              <a16:creationId xmlns:a16="http://schemas.microsoft.com/office/drawing/2014/main" id="{00000000-0008-0000-0F00-000013010000}"/>
            </a:ext>
          </a:extLst>
        </xdr:cNvPr>
        <xdr:cNvSpPr txBox="1"/>
      </xdr:nvSpPr>
      <xdr:spPr>
        <a:xfrm>
          <a:off x="4673600" y="14211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2539</xdr:rowOff>
    </xdr:from>
    <xdr:to>
      <xdr:col>24</xdr:col>
      <xdr:colOff>114300</xdr:colOff>
      <xdr:row>83</xdr:row>
      <xdr:rowOff>104139</xdr:rowOff>
    </xdr:to>
    <xdr:sp macro="" textlink="">
      <xdr:nvSpPr>
        <xdr:cNvPr id="276" name="フローチャート: 判断 275">
          <a:extLst>
            <a:ext uri="{FF2B5EF4-FFF2-40B4-BE49-F238E27FC236}">
              <a16:creationId xmlns:a16="http://schemas.microsoft.com/office/drawing/2014/main" id="{00000000-0008-0000-0F00-000014010000}"/>
            </a:ext>
          </a:extLst>
        </xdr:cNvPr>
        <xdr:cNvSpPr/>
      </xdr:nvSpPr>
      <xdr:spPr>
        <a:xfrm>
          <a:off x="4584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xdr:rowOff>
    </xdr:from>
    <xdr:to>
      <xdr:col>20</xdr:col>
      <xdr:colOff>38100</xdr:colOff>
      <xdr:row>83</xdr:row>
      <xdr:rowOff>106045</xdr:rowOff>
    </xdr:to>
    <xdr:sp macro="" textlink="">
      <xdr:nvSpPr>
        <xdr:cNvPr id="277" name="フローチャート: 判断 276">
          <a:extLst>
            <a:ext uri="{FF2B5EF4-FFF2-40B4-BE49-F238E27FC236}">
              <a16:creationId xmlns:a16="http://schemas.microsoft.com/office/drawing/2014/main" id="{00000000-0008-0000-0F00-000015010000}"/>
            </a:ext>
          </a:extLst>
        </xdr:cNvPr>
        <xdr:cNvSpPr/>
      </xdr:nvSpPr>
      <xdr:spPr>
        <a:xfrm>
          <a:off x="3746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31114</xdr:rowOff>
    </xdr:from>
    <xdr:to>
      <xdr:col>15</xdr:col>
      <xdr:colOff>101600</xdr:colOff>
      <xdr:row>83</xdr:row>
      <xdr:rowOff>132714</xdr:rowOff>
    </xdr:to>
    <xdr:sp macro="" textlink="">
      <xdr:nvSpPr>
        <xdr:cNvPr id="278" name="フローチャート: 判断 277">
          <a:extLst>
            <a:ext uri="{FF2B5EF4-FFF2-40B4-BE49-F238E27FC236}">
              <a16:creationId xmlns:a16="http://schemas.microsoft.com/office/drawing/2014/main" id="{00000000-0008-0000-0F00-000016010000}"/>
            </a:ext>
          </a:extLst>
        </xdr:cNvPr>
        <xdr:cNvSpPr/>
      </xdr:nvSpPr>
      <xdr:spPr>
        <a:xfrm>
          <a:off x="2857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52070</xdr:rowOff>
    </xdr:from>
    <xdr:to>
      <xdr:col>10</xdr:col>
      <xdr:colOff>165100</xdr:colOff>
      <xdr:row>83</xdr:row>
      <xdr:rowOff>153670</xdr:rowOff>
    </xdr:to>
    <xdr:sp macro="" textlink="">
      <xdr:nvSpPr>
        <xdr:cNvPr id="279" name="フローチャート: 判断 278">
          <a:extLst>
            <a:ext uri="{FF2B5EF4-FFF2-40B4-BE49-F238E27FC236}">
              <a16:creationId xmlns:a16="http://schemas.microsoft.com/office/drawing/2014/main" id="{00000000-0008-0000-0F00-000017010000}"/>
            </a:ext>
          </a:extLst>
        </xdr:cNvPr>
        <xdr:cNvSpPr/>
      </xdr:nvSpPr>
      <xdr:spPr>
        <a:xfrm>
          <a:off x="1968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85" name="楕円 284">
          <a:extLst>
            <a:ext uri="{FF2B5EF4-FFF2-40B4-BE49-F238E27FC236}">
              <a16:creationId xmlns:a16="http://schemas.microsoft.com/office/drawing/2014/main" id="{00000000-0008-0000-0F00-00001D010000}"/>
            </a:ext>
          </a:extLst>
        </xdr:cNvPr>
        <xdr:cNvSpPr/>
      </xdr:nvSpPr>
      <xdr:spPr>
        <a:xfrm>
          <a:off x="45847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151147</xdr:rowOff>
    </xdr:from>
    <xdr:ext cx="405111" cy="259045"/>
    <xdr:sp macro="" textlink="">
      <xdr:nvSpPr>
        <xdr:cNvPr id="286" name="【福祉施設】&#10;有形固定資産減価償却率該当値テキスト">
          <a:extLst>
            <a:ext uri="{FF2B5EF4-FFF2-40B4-BE49-F238E27FC236}">
              <a16:creationId xmlns:a16="http://schemas.microsoft.com/office/drawing/2014/main" id="{00000000-0008-0000-0F00-00001E010000}"/>
            </a:ext>
          </a:extLst>
        </xdr:cNvPr>
        <xdr:cNvSpPr txBox="1"/>
      </xdr:nvSpPr>
      <xdr:spPr>
        <a:xfrm>
          <a:off x="4673600"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120650</xdr:rowOff>
    </xdr:from>
    <xdr:to>
      <xdr:col>20</xdr:col>
      <xdr:colOff>38100</xdr:colOff>
      <xdr:row>83</xdr:row>
      <xdr:rowOff>50800</xdr:rowOff>
    </xdr:to>
    <xdr:sp macro="" textlink="">
      <xdr:nvSpPr>
        <xdr:cNvPr id="287" name="楕円 286">
          <a:extLst>
            <a:ext uri="{FF2B5EF4-FFF2-40B4-BE49-F238E27FC236}">
              <a16:creationId xmlns:a16="http://schemas.microsoft.com/office/drawing/2014/main" id="{00000000-0008-0000-0F00-00001F010000}"/>
            </a:ext>
          </a:extLst>
        </xdr:cNvPr>
        <xdr:cNvSpPr/>
      </xdr:nvSpPr>
      <xdr:spPr>
        <a:xfrm>
          <a:off x="3746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0</xdr:rowOff>
    </xdr:from>
    <xdr:to>
      <xdr:col>24</xdr:col>
      <xdr:colOff>63500</xdr:colOff>
      <xdr:row>83</xdr:row>
      <xdr:rowOff>7620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3797300" y="142303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147320</xdr:rowOff>
    </xdr:from>
    <xdr:to>
      <xdr:col>15</xdr:col>
      <xdr:colOff>101600</xdr:colOff>
      <xdr:row>83</xdr:row>
      <xdr:rowOff>77470</xdr:rowOff>
    </xdr:to>
    <xdr:sp macro="" textlink="">
      <xdr:nvSpPr>
        <xdr:cNvPr id="289" name="楕円 288">
          <a:extLst>
            <a:ext uri="{FF2B5EF4-FFF2-40B4-BE49-F238E27FC236}">
              <a16:creationId xmlns:a16="http://schemas.microsoft.com/office/drawing/2014/main" id="{00000000-0008-0000-0F00-000021010000}"/>
            </a:ext>
          </a:extLst>
        </xdr:cNvPr>
        <xdr:cNvSpPr/>
      </xdr:nvSpPr>
      <xdr:spPr>
        <a:xfrm>
          <a:off x="2857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0</xdr:rowOff>
    </xdr:from>
    <xdr:to>
      <xdr:col>19</xdr:col>
      <xdr:colOff>177800</xdr:colOff>
      <xdr:row>83</xdr:row>
      <xdr:rowOff>26670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flipV="1">
          <a:off x="2908300" y="142303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13970</xdr:rowOff>
    </xdr:from>
    <xdr:to>
      <xdr:col>10</xdr:col>
      <xdr:colOff>165100</xdr:colOff>
      <xdr:row>83</xdr:row>
      <xdr:rowOff>115570</xdr:rowOff>
    </xdr:to>
    <xdr:sp macro="" textlink="">
      <xdr:nvSpPr>
        <xdr:cNvPr id="291" name="楕円 290">
          <a:extLst>
            <a:ext uri="{FF2B5EF4-FFF2-40B4-BE49-F238E27FC236}">
              <a16:creationId xmlns:a16="http://schemas.microsoft.com/office/drawing/2014/main" id="{00000000-0008-0000-0F00-000023010000}"/>
            </a:ext>
          </a:extLst>
        </xdr:cNvPr>
        <xdr:cNvSpPr/>
      </xdr:nvSpPr>
      <xdr:spPr>
        <a:xfrm>
          <a:off x="1968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26670</xdr:rowOff>
    </xdr:from>
    <xdr:to>
      <xdr:col>15</xdr:col>
      <xdr:colOff>50800</xdr:colOff>
      <xdr:row>83</xdr:row>
      <xdr:rowOff>64770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flipV="1">
          <a:off x="2019300" y="14257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97172</xdr:rowOff>
    </xdr:from>
    <xdr:ext cx="405111" cy="259045"/>
    <xdr:sp macro="" textlink="">
      <xdr:nvSpPr>
        <xdr:cNvPr id="293" name="n_1aveValue【福祉施設】&#10;有形固定資産減価償却率">
          <a:extLst>
            <a:ext uri="{FF2B5EF4-FFF2-40B4-BE49-F238E27FC236}">
              <a16:creationId xmlns:a16="http://schemas.microsoft.com/office/drawing/2014/main" id="{00000000-0008-0000-0F00-000025010000}"/>
            </a:ext>
          </a:extLst>
        </xdr:cNvPr>
        <xdr:cNvSpPr txBox="1"/>
      </xdr:nvSpPr>
      <xdr:spPr>
        <a:xfrm>
          <a:off x="35820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123841</xdr:rowOff>
    </xdr:from>
    <xdr:ext cx="405111" cy="259045"/>
    <xdr:sp macro="" textlink="">
      <xdr:nvSpPr>
        <xdr:cNvPr id="294" name="n_2aveValue【福祉施設】&#10;有形固定資産減価償却率">
          <a:extLst>
            <a:ext uri="{FF2B5EF4-FFF2-40B4-BE49-F238E27FC236}">
              <a16:creationId xmlns:a16="http://schemas.microsoft.com/office/drawing/2014/main" id="{00000000-0008-0000-0F00-000026010000}"/>
            </a:ext>
          </a:extLst>
        </xdr:cNvPr>
        <xdr:cNvSpPr txBox="1"/>
      </xdr:nvSpPr>
      <xdr:spPr>
        <a:xfrm>
          <a:off x="27057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144797</xdr:rowOff>
    </xdr:from>
    <xdr:ext cx="405111" cy="259045"/>
    <xdr:sp macro="" textlink="">
      <xdr:nvSpPr>
        <xdr:cNvPr id="295" name="n_3aveValue【福祉施設】&#10;有形固定資産減価償却率">
          <a:extLst>
            <a:ext uri="{FF2B5EF4-FFF2-40B4-BE49-F238E27FC236}">
              <a16:creationId xmlns:a16="http://schemas.microsoft.com/office/drawing/2014/main" id="{00000000-0008-0000-0F00-000027010000}"/>
            </a:ext>
          </a:extLst>
        </xdr:cNvPr>
        <xdr:cNvSpPr txBox="1"/>
      </xdr:nvSpPr>
      <xdr:spPr>
        <a:xfrm>
          <a:off x="18167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67327</xdr:rowOff>
    </xdr:from>
    <xdr:ext cx="405111" cy="259045"/>
    <xdr:sp macro="" textlink="">
      <xdr:nvSpPr>
        <xdr:cNvPr id="296" name="n_1mainValue【福祉施設】&#10;有形固定資産減価償却率">
          <a:extLst>
            <a:ext uri="{FF2B5EF4-FFF2-40B4-BE49-F238E27FC236}">
              <a16:creationId xmlns:a16="http://schemas.microsoft.com/office/drawing/2014/main" id="{00000000-0008-0000-0F00-000028010000}"/>
            </a:ext>
          </a:extLst>
        </xdr:cNvPr>
        <xdr:cNvSpPr txBox="1"/>
      </xdr:nvSpPr>
      <xdr:spPr>
        <a:xfrm>
          <a:off x="35820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93997</xdr:rowOff>
    </xdr:from>
    <xdr:ext cx="405111" cy="259045"/>
    <xdr:sp macro="" textlink="">
      <xdr:nvSpPr>
        <xdr:cNvPr id="297" name="n_2mainValue【福祉施設】&#10;有形固定資産減価償却率">
          <a:extLst>
            <a:ext uri="{FF2B5EF4-FFF2-40B4-BE49-F238E27FC236}">
              <a16:creationId xmlns:a16="http://schemas.microsoft.com/office/drawing/2014/main" id="{00000000-0008-0000-0F00-000029010000}"/>
            </a:ext>
          </a:extLst>
        </xdr:cNvPr>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132097</xdr:rowOff>
    </xdr:from>
    <xdr:ext cx="405111" cy="259045"/>
    <xdr:sp macro="" textlink="">
      <xdr:nvSpPr>
        <xdr:cNvPr id="298" name="n_3mainValue【福祉施設】&#10;有形固定資産減価償却率">
          <a:extLst>
            <a:ext uri="{FF2B5EF4-FFF2-40B4-BE49-F238E27FC236}">
              <a16:creationId xmlns:a16="http://schemas.microsoft.com/office/drawing/2014/main" id="{00000000-0008-0000-0F00-00002A010000}"/>
            </a:ext>
          </a:extLst>
        </xdr:cNvPr>
        <xdr:cNvSpPr txBox="1"/>
      </xdr:nvSpPr>
      <xdr:spPr>
        <a:xfrm>
          <a:off x="1816744" y="1401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福祉施設】&#10;一人当たり面積グラフ枠">
          <a:extLst>
            <a:ext uri="{FF2B5EF4-FFF2-40B4-BE49-F238E27FC236}">
              <a16:creationId xmlns:a16="http://schemas.microsoft.com/office/drawing/2014/main" id="{00000000-0008-0000-0F00-00003F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159258</xdr:rowOff>
    </xdr:from>
    <xdr:to>
      <xdr:col>54</xdr:col>
      <xdr:colOff>189865</xdr:colOff>
      <xdr:row>86</xdr:row>
      <xdr:rowOff>24385</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flipV="1">
          <a:off x="10476865" y="13360908"/>
          <a:ext cx="0" cy="1408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21" name="【福祉施設】&#10;一人当たり面積最小値テキスト">
          <a:extLst>
            <a:ext uri="{FF2B5EF4-FFF2-40B4-BE49-F238E27FC236}">
              <a16:creationId xmlns:a16="http://schemas.microsoft.com/office/drawing/2014/main" id="{00000000-0008-0000-0F00-000041010000}"/>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105935</xdr:rowOff>
    </xdr:from>
    <xdr:ext cx="469744" cy="259045"/>
    <xdr:sp macro="" textlink="">
      <xdr:nvSpPr>
        <xdr:cNvPr id="323" name="【福祉施設】&#10;一人当たり面積最大値テキスト">
          <a:extLst>
            <a:ext uri="{FF2B5EF4-FFF2-40B4-BE49-F238E27FC236}">
              <a16:creationId xmlns:a16="http://schemas.microsoft.com/office/drawing/2014/main" id="{00000000-0008-0000-0F00-000043010000}"/>
            </a:ext>
          </a:extLst>
        </xdr:cNvPr>
        <xdr:cNvSpPr txBox="1"/>
      </xdr:nvSpPr>
      <xdr:spPr>
        <a:xfrm>
          <a:off x="10515600" y="1313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159258</xdr:rowOff>
    </xdr:from>
    <xdr:to>
      <xdr:col>55</xdr:col>
      <xdr:colOff>88900</xdr:colOff>
      <xdr:row>77</xdr:row>
      <xdr:rowOff>159258</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10388600" y="1336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25" name="【福祉施設】&#10;一人当たり面積平均値テキスト">
          <a:extLst>
            <a:ext uri="{FF2B5EF4-FFF2-40B4-BE49-F238E27FC236}">
              <a16:creationId xmlns:a16="http://schemas.microsoft.com/office/drawing/2014/main" id="{00000000-0008-0000-0F00-000045010000}"/>
            </a:ext>
          </a:extLst>
        </xdr:cNvPr>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26" name="フローチャート: 判断 325">
          <a:extLst>
            <a:ext uri="{FF2B5EF4-FFF2-40B4-BE49-F238E27FC236}">
              <a16:creationId xmlns:a16="http://schemas.microsoft.com/office/drawing/2014/main" id="{00000000-0008-0000-0F00-000046010000}"/>
            </a:ext>
          </a:extLst>
        </xdr:cNvPr>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10161</xdr:rowOff>
    </xdr:from>
    <xdr:to>
      <xdr:col>50</xdr:col>
      <xdr:colOff>165100</xdr:colOff>
      <xdr:row>84</xdr:row>
      <xdr:rowOff>111761</xdr:rowOff>
    </xdr:to>
    <xdr:sp macro="" textlink="">
      <xdr:nvSpPr>
        <xdr:cNvPr id="327" name="フローチャート: 判断 326">
          <a:extLst>
            <a:ext uri="{FF2B5EF4-FFF2-40B4-BE49-F238E27FC236}">
              <a16:creationId xmlns:a16="http://schemas.microsoft.com/office/drawing/2014/main" id="{00000000-0008-0000-0F00-000047010000}"/>
            </a:ext>
          </a:extLst>
        </xdr:cNvPr>
        <xdr:cNvSpPr/>
      </xdr:nvSpPr>
      <xdr:spPr>
        <a:xfrm>
          <a:off x="9588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10161</xdr:rowOff>
    </xdr:from>
    <xdr:to>
      <xdr:col>46</xdr:col>
      <xdr:colOff>38100</xdr:colOff>
      <xdr:row>84</xdr:row>
      <xdr:rowOff>111761</xdr:rowOff>
    </xdr:to>
    <xdr:sp macro="" textlink="">
      <xdr:nvSpPr>
        <xdr:cNvPr id="328" name="フローチャート: 判断 327">
          <a:extLst>
            <a:ext uri="{FF2B5EF4-FFF2-40B4-BE49-F238E27FC236}">
              <a16:creationId xmlns:a16="http://schemas.microsoft.com/office/drawing/2014/main" id="{00000000-0008-0000-0F00-000048010000}"/>
            </a:ext>
          </a:extLst>
        </xdr:cNvPr>
        <xdr:cNvSpPr/>
      </xdr:nvSpPr>
      <xdr:spPr>
        <a:xfrm>
          <a:off x="8699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37592</xdr:rowOff>
    </xdr:from>
    <xdr:to>
      <xdr:col>41</xdr:col>
      <xdr:colOff>101600</xdr:colOff>
      <xdr:row>84</xdr:row>
      <xdr:rowOff>139192</xdr:rowOff>
    </xdr:to>
    <xdr:sp macro="" textlink="">
      <xdr:nvSpPr>
        <xdr:cNvPr id="329" name="フローチャート: 判断 328">
          <a:extLst>
            <a:ext uri="{FF2B5EF4-FFF2-40B4-BE49-F238E27FC236}">
              <a16:creationId xmlns:a16="http://schemas.microsoft.com/office/drawing/2014/main" id="{00000000-0008-0000-0F00-000049010000}"/>
            </a:ext>
          </a:extLst>
        </xdr:cNvPr>
        <xdr:cNvSpPr/>
      </xdr:nvSpPr>
      <xdr:spPr>
        <a:xfrm>
          <a:off x="78105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161037</xdr:rowOff>
    </xdr:from>
    <xdr:to>
      <xdr:col>55</xdr:col>
      <xdr:colOff>50800</xdr:colOff>
      <xdr:row>85</xdr:row>
      <xdr:rowOff>91187</xdr:rowOff>
    </xdr:to>
    <xdr:sp macro="" textlink="">
      <xdr:nvSpPr>
        <xdr:cNvPr id="335" name="楕円 334">
          <a:extLst>
            <a:ext uri="{FF2B5EF4-FFF2-40B4-BE49-F238E27FC236}">
              <a16:creationId xmlns:a16="http://schemas.microsoft.com/office/drawing/2014/main" id="{00000000-0008-0000-0F00-00004F010000}"/>
            </a:ext>
          </a:extLst>
        </xdr:cNvPr>
        <xdr:cNvSpPr/>
      </xdr:nvSpPr>
      <xdr:spPr>
        <a:xfrm>
          <a:off x="104267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139464</xdr:rowOff>
    </xdr:from>
    <xdr:ext cx="469744" cy="259045"/>
    <xdr:sp macro="" textlink="">
      <xdr:nvSpPr>
        <xdr:cNvPr id="336" name="【福祉施設】&#10;一人当たり面積該当値テキスト">
          <a:extLst>
            <a:ext uri="{FF2B5EF4-FFF2-40B4-BE49-F238E27FC236}">
              <a16:creationId xmlns:a16="http://schemas.microsoft.com/office/drawing/2014/main" id="{00000000-0008-0000-0F00-000050010000}"/>
            </a:ext>
          </a:extLst>
        </xdr:cNvPr>
        <xdr:cNvSpPr txBox="1"/>
      </xdr:nvSpPr>
      <xdr:spPr>
        <a:xfrm>
          <a:off x="10515600"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151892</xdr:rowOff>
    </xdr:from>
    <xdr:to>
      <xdr:col>50</xdr:col>
      <xdr:colOff>165100</xdr:colOff>
      <xdr:row>85</xdr:row>
      <xdr:rowOff>82042</xdr:rowOff>
    </xdr:to>
    <xdr:sp macro="" textlink="">
      <xdr:nvSpPr>
        <xdr:cNvPr id="337" name="楕円 336">
          <a:extLst>
            <a:ext uri="{FF2B5EF4-FFF2-40B4-BE49-F238E27FC236}">
              <a16:creationId xmlns:a16="http://schemas.microsoft.com/office/drawing/2014/main" id="{00000000-0008-0000-0F00-000051010000}"/>
            </a:ext>
          </a:extLst>
        </xdr:cNvPr>
        <xdr:cNvSpPr/>
      </xdr:nvSpPr>
      <xdr:spPr>
        <a:xfrm>
          <a:off x="9588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31242</xdr:rowOff>
    </xdr:from>
    <xdr:to>
      <xdr:col>55</xdr:col>
      <xdr:colOff>0</xdr:colOff>
      <xdr:row>85</xdr:row>
      <xdr:rowOff>40387</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9639300" y="146044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129032</xdr:rowOff>
    </xdr:from>
    <xdr:to>
      <xdr:col>46</xdr:col>
      <xdr:colOff>38100</xdr:colOff>
      <xdr:row>85</xdr:row>
      <xdr:rowOff>59182</xdr:rowOff>
    </xdr:to>
    <xdr:sp macro="" textlink="">
      <xdr:nvSpPr>
        <xdr:cNvPr id="339" name="楕円 338">
          <a:extLst>
            <a:ext uri="{FF2B5EF4-FFF2-40B4-BE49-F238E27FC236}">
              <a16:creationId xmlns:a16="http://schemas.microsoft.com/office/drawing/2014/main" id="{00000000-0008-0000-0F00-000053010000}"/>
            </a:ext>
          </a:extLst>
        </xdr:cNvPr>
        <xdr:cNvSpPr/>
      </xdr:nvSpPr>
      <xdr:spPr>
        <a:xfrm>
          <a:off x="8699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8382</xdr:rowOff>
    </xdr:from>
    <xdr:to>
      <xdr:col>50</xdr:col>
      <xdr:colOff>114300</xdr:colOff>
      <xdr:row>85</xdr:row>
      <xdr:rowOff>31242</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8750300" y="14581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129032</xdr:rowOff>
    </xdr:from>
    <xdr:to>
      <xdr:col>41</xdr:col>
      <xdr:colOff>101600</xdr:colOff>
      <xdr:row>85</xdr:row>
      <xdr:rowOff>59182</xdr:rowOff>
    </xdr:to>
    <xdr:sp macro="" textlink="">
      <xdr:nvSpPr>
        <xdr:cNvPr id="341" name="楕円 340">
          <a:extLst>
            <a:ext uri="{FF2B5EF4-FFF2-40B4-BE49-F238E27FC236}">
              <a16:creationId xmlns:a16="http://schemas.microsoft.com/office/drawing/2014/main" id="{00000000-0008-0000-0F00-000055010000}"/>
            </a:ext>
          </a:extLst>
        </xdr:cNvPr>
        <xdr:cNvSpPr/>
      </xdr:nvSpPr>
      <xdr:spPr>
        <a:xfrm>
          <a:off x="7810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8382</xdr:rowOff>
    </xdr:from>
    <xdr:to>
      <xdr:col>45</xdr:col>
      <xdr:colOff>177800</xdr:colOff>
      <xdr:row>85</xdr:row>
      <xdr:rowOff>8382</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7861300" y="1458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128288</xdr:rowOff>
    </xdr:from>
    <xdr:ext cx="469744" cy="259045"/>
    <xdr:sp macro="" textlink="">
      <xdr:nvSpPr>
        <xdr:cNvPr id="343" name="n_1aveValue【福祉施設】&#10;一人当たり面積">
          <a:extLst>
            <a:ext uri="{FF2B5EF4-FFF2-40B4-BE49-F238E27FC236}">
              <a16:creationId xmlns:a16="http://schemas.microsoft.com/office/drawing/2014/main" id="{00000000-0008-0000-0F00-000057010000}"/>
            </a:ext>
          </a:extLst>
        </xdr:cNvPr>
        <xdr:cNvSpPr txBox="1"/>
      </xdr:nvSpPr>
      <xdr:spPr>
        <a:xfrm>
          <a:off x="93917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128288</xdr:rowOff>
    </xdr:from>
    <xdr:ext cx="469744" cy="259045"/>
    <xdr:sp macro="" textlink="">
      <xdr:nvSpPr>
        <xdr:cNvPr id="344" name="n_2aveValue【福祉施設】&#10;一人当たり面積">
          <a:extLst>
            <a:ext uri="{FF2B5EF4-FFF2-40B4-BE49-F238E27FC236}">
              <a16:creationId xmlns:a16="http://schemas.microsoft.com/office/drawing/2014/main" id="{00000000-0008-0000-0F00-000058010000}"/>
            </a:ext>
          </a:extLst>
        </xdr:cNvPr>
        <xdr:cNvSpPr txBox="1"/>
      </xdr:nvSpPr>
      <xdr:spPr>
        <a:xfrm>
          <a:off x="8515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155719</xdr:rowOff>
    </xdr:from>
    <xdr:ext cx="469744" cy="259045"/>
    <xdr:sp macro="" textlink="">
      <xdr:nvSpPr>
        <xdr:cNvPr id="345" name="n_3aveValue【福祉施設】&#10;一人当たり面積">
          <a:extLst>
            <a:ext uri="{FF2B5EF4-FFF2-40B4-BE49-F238E27FC236}">
              <a16:creationId xmlns:a16="http://schemas.microsoft.com/office/drawing/2014/main" id="{00000000-0008-0000-0F00-000059010000}"/>
            </a:ext>
          </a:extLst>
        </xdr:cNvPr>
        <xdr:cNvSpPr txBox="1"/>
      </xdr:nvSpPr>
      <xdr:spPr>
        <a:xfrm>
          <a:off x="7626427" y="1421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73169</xdr:rowOff>
    </xdr:from>
    <xdr:ext cx="469744" cy="259045"/>
    <xdr:sp macro="" textlink="">
      <xdr:nvSpPr>
        <xdr:cNvPr id="346" name="n_1mainValue【福祉施設】&#10;一人当たり面積">
          <a:extLst>
            <a:ext uri="{FF2B5EF4-FFF2-40B4-BE49-F238E27FC236}">
              <a16:creationId xmlns:a16="http://schemas.microsoft.com/office/drawing/2014/main" id="{00000000-0008-0000-0F00-00005A010000}"/>
            </a:ext>
          </a:extLst>
        </xdr:cNvPr>
        <xdr:cNvSpPr txBox="1"/>
      </xdr:nvSpPr>
      <xdr:spPr>
        <a:xfrm>
          <a:off x="93917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50309</xdr:rowOff>
    </xdr:from>
    <xdr:ext cx="469744" cy="259045"/>
    <xdr:sp macro="" textlink="">
      <xdr:nvSpPr>
        <xdr:cNvPr id="347" name="n_2mainValue【福祉施設】&#10;一人当たり面積">
          <a:extLst>
            <a:ext uri="{FF2B5EF4-FFF2-40B4-BE49-F238E27FC236}">
              <a16:creationId xmlns:a16="http://schemas.microsoft.com/office/drawing/2014/main" id="{00000000-0008-0000-0F00-00005B010000}"/>
            </a:ext>
          </a:extLst>
        </xdr:cNvPr>
        <xdr:cNvSpPr txBox="1"/>
      </xdr:nvSpPr>
      <xdr:spPr>
        <a:xfrm>
          <a:off x="8515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50309</xdr:rowOff>
    </xdr:from>
    <xdr:ext cx="469744" cy="259045"/>
    <xdr:sp macro="" textlink="">
      <xdr:nvSpPr>
        <xdr:cNvPr id="348" name="n_3mainValue【福祉施設】&#10;一人当たり面積">
          <a:extLst>
            <a:ext uri="{FF2B5EF4-FFF2-40B4-BE49-F238E27FC236}">
              <a16:creationId xmlns:a16="http://schemas.microsoft.com/office/drawing/2014/main" id="{00000000-0008-0000-0F00-00005C010000}"/>
            </a:ext>
          </a:extLst>
        </xdr:cNvPr>
        <xdr:cNvSpPr txBox="1"/>
      </xdr:nvSpPr>
      <xdr:spPr>
        <a:xfrm>
          <a:off x="7626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a:extLst>
            <a:ext uri="{FF2B5EF4-FFF2-40B4-BE49-F238E27FC236}">
              <a16:creationId xmlns:a16="http://schemas.microsoft.com/office/drawing/2014/main" id="{00000000-0008-0000-0F00-00007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19050</xdr:rowOff>
    </xdr:from>
    <xdr:to>
      <xdr:col>24</xdr:col>
      <xdr:colOff>62865</xdr:colOff>
      <xdr:row>107</xdr:row>
      <xdr:rowOff>169926</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flipV="1">
          <a:off x="4634865" y="17335500"/>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2303</xdr:rowOff>
    </xdr:from>
    <xdr:ext cx="405111" cy="259045"/>
    <xdr:sp macro="" textlink="">
      <xdr:nvSpPr>
        <xdr:cNvPr id="372" name="【市民会館】&#10;有形固定資産減価償却率最小値テキスト">
          <a:extLst>
            <a:ext uri="{FF2B5EF4-FFF2-40B4-BE49-F238E27FC236}">
              <a16:creationId xmlns:a16="http://schemas.microsoft.com/office/drawing/2014/main" id="{00000000-0008-0000-0F00-000074010000}"/>
            </a:ext>
          </a:extLst>
        </xdr:cNvPr>
        <xdr:cNvSpPr txBox="1"/>
      </xdr:nvSpPr>
      <xdr:spPr>
        <a:xfrm>
          <a:off x="4673600" y="1851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169926</xdr:rowOff>
    </xdr:from>
    <xdr:to>
      <xdr:col>24</xdr:col>
      <xdr:colOff>152400</xdr:colOff>
      <xdr:row>107</xdr:row>
      <xdr:rowOff>169926</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4546600" y="185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137177</xdr:rowOff>
    </xdr:from>
    <xdr:ext cx="405111" cy="259045"/>
    <xdr:sp macro="" textlink="">
      <xdr:nvSpPr>
        <xdr:cNvPr id="374" name="【市民会館】&#10;有形固定資産減価償却率最大値テキスト">
          <a:extLst>
            <a:ext uri="{FF2B5EF4-FFF2-40B4-BE49-F238E27FC236}">
              <a16:creationId xmlns:a16="http://schemas.microsoft.com/office/drawing/2014/main" id="{00000000-0008-0000-0F00-000076010000}"/>
            </a:ext>
          </a:extLst>
        </xdr:cNvPr>
        <xdr:cNvSpPr txBox="1"/>
      </xdr:nvSpPr>
      <xdr:spPr>
        <a:xfrm>
          <a:off x="4673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19050</xdr:rowOff>
    </xdr:from>
    <xdr:to>
      <xdr:col>24</xdr:col>
      <xdr:colOff>152400</xdr:colOff>
      <xdr:row>101</xdr:row>
      <xdr:rowOff>19050</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4546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88409</xdr:rowOff>
    </xdr:from>
    <xdr:ext cx="405111" cy="259045"/>
    <xdr:sp macro="" textlink="">
      <xdr:nvSpPr>
        <xdr:cNvPr id="376" name="【市民会館】&#10;有形固定資産減価償却率平均値テキスト">
          <a:extLst>
            <a:ext uri="{FF2B5EF4-FFF2-40B4-BE49-F238E27FC236}">
              <a16:creationId xmlns:a16="http://schemas.microsoft.com/office/drawing/2014/main" id="{00000000-0008-0000-0F00-000078010000}"/>
            </a:ext>
          </a:extLst>
        </xdr:cNvPr>
        <xdr:cNvSpPr txBox="1"/>
      </xdr:nvSpPr>
      <xdr:spPr>
        <a:xfrm>
          <a:off x="4673600" y="1774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109982</xdr:rowOff>
    </xdr:from>
    <xdr:to>
      <xdr:col>24</xdr:col>
      <xdr:colOff>114300</xdr:colOff>
      <xdr:row>104</xdr:row>
      <xdr:rowOff>40132</xdr:rowOff>
    </xdr:to>
    <xdr:sp macro="" textlink="">
      <xdr:nvSpPr>
        <xdr:cNvPr id="377" name="フローチャート: 判断 376">
          <a:extLst>
            <a:ext uri="{FF2B5EF4-FFF2-40B4-BE49-F238E27FC236}">
              <a16:creationId xmlns:a16="http://schemas.microsoft.com/office/drawing/2014/main" id="{00000000-0008-0000-0F00-000079010000}"/>
            </a:ext>
          </a:extLst>
        </xdr:cNvPr>
        <xdr:cNvSpPr/>
      </xdr:nvSpPr>
      <xdr:spPr>
        <a:xfrm>
          <a:off x="45847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75692</xdr:rowOff>
    </xdr:from>
    <xdr:to>
      <xdr:col>20</xdr:col>
      <xdr:colOff>38100</xdr:colOff>
      <xdr:row>105</xdr:row>
      <xdr:rowOff>5842</xdr:rowOff>
    </xdr:to>
    <xdr:sp macro="" textlink="">
      <xdr:nvSpPr>
        <xdr:cNvPr id="378" name="フローチャート: 判断 377">
          <a:extLst>
            <a:ext uri="{FF2B5EF4-FFF2-40B4-BE49-F238E27FC236}">
              <a16:creationId xmlns:a16="http://schemas.microsoft.com/office/drawing/2014/main" id="{00000000-0008-0000-0F00-00007A010000}"/>
            </a:ext>
          </a:extLst>
        </xdr:cNvPr>
        <xdr:cNvSpPr/>
      </xdr:nvSpPr>
      <xdr:spPr>
        <a:xfrm>
          <a:off x="3746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27687</xdr:rowOff>
    </xdr:from>
    <xdr:to>
      <xdr:col>15</xdr:col>
      <xdr:colOff>101600</xdr:colOff>
      <xdr:row>104</xdr:row>
      <xdr:rowOff>129287</xdr:rowOff>
    </xdr:to>
    <xdr:sp macro="" textlink="">
      <xdr:nvSpPr>
        <xdr:cNvPr id="379" name="フローチャート: 判断 378">
          <a:extLst>
            <a:ext uri="{FF2B5EF4-FFF2-40B4-BE49-F238E27FC236}">
              <a16:creationId xmlns:a16="http://schemas.microsoft.com/office/drawing/2014/main" id="{00000000-0008-0000-0F00-00007B010000}"/>
            </a:ext>
          </a:extLst>
        </xdr:cNvPr>
        <xdr:cNvSpPr/>
      </xdr:nvSpPr>
      <xdr:spPr>
        <a:xfrm>
          <a:off x="2857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121413</xdr:rowOff>
    </xdr:from>
    <xdr:to>
      <xdr:col>10</xdr:col>
      <xdr:colOff>165100</xdr:colOff>
      <xdr:row>104</xdr:row>
      <xdr:rowOff>51563</xdr:rowOff>
    </xdr:to>
    <xdr:sp macro="" textlink="">
      <xdr:nvSpPr>
        <xdr:cNvPr id="380" name="フローチャート: 判断 379">
          <a:extLst>
            <a:ext uri="{FF2B5EF4-FFF2-40B4-BE49-F238E27FC236}">
              <a16:creationId xmlns:a16="http://schemas.microsoft.com/office/drawing/2014/main" id="{00000000-0008-0000-0F00-00007C010000}"/>
            </a:ext>
          </a:extLst>
        </xdr:cNvPr>
        <xdr:cNvSpPr/>
      </xdr:nvSpPr>
      <xdr:spPr>
        <a:xfrm>
          <a:off x="1968500" y="17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157987</xdr:rowOff>
    </xdr:from>
    <xdr:to>
      <xdr:col>24</xdr:col>
      <xdr:colOff>114300</xdr:colOff>
      <xdr:row>103</xdr:row>
      <xdr:rowOff>88137</xdr:rowOff>
    </xdr:to>
    <xdr:sp macro="" textlink="">
      <xdr:nvSpPr>
        <xdr:cNvPr id="386" name="楕円 385">
          <a:extLst>
            <a:ext uri="{FF2B5EF4-FFF2-40B4-BE49-F238E27FC236}">
              <a16:creationId xmlns:a16="http://schemas.microsoft.com/office/drawing/2014/main" id="{00000000-0008-0000-0F00-000082010000}"/>
            </a:ext>
          </a:extLst>
        </xdr:cNvPr>
        <xdr:cNvSpPr/>
      </xdr:nvSpPr>
      <xdr:spPr>
        <a:xfrm>
          <a:off x="4584700" y="176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9414</xdr:rowOff>
    </xdr:from>
    <xdr:ext cx="405111" cy="259045"/>
    <xdr:sp macro="" textlink="">
      <xdr:nvSpPr>
        <xdr:cNvPr id="387" name="【市民会館】&#10;有形固定資産減価償却率該当値テキスト">
          <a:extLst>
            <a:ext uri="{FF2B5EF4-FFF2-40B4-BE49-F238E27FC236}">
              <a16:creationId xmlns:a16="http://schemas.microsoft.com/office/drawing/2014/main" id="{00000000-0008-0000-0F00-000083010000}"/>
            </a:ext>
          </a:extLst>
        </xdr:cNvPr>
        <xdr:cNvSpPr txBox="1"/>
      </xdr:nvSpPr>
      <xdr:spPr>
        <a:xfrm>
          <a:off x="4673600" y="1749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32258</xdr:rowOff>
    </xdr:from>
    <xdr:to>
      <xdr:col>20</xdr:col>
      <xdr:colOff>38100</xdr:colOff>
      <xdr:row>103</xdr:row>
      <xdr:rowOff>133858</xdr:rowOff>
    </xdr:to>
    <xdr:sp macro="" textlink="">
      <xdr:nvSpPr>
        <xdr:cNvPr id="388" name="楕円 387">
          <a:extLst>
            <a:ext uri="{FF2B5EF4-FFF2-40B4-BE49-F238E27FC236}">
              <a16:creationId xmlns:a16="http://schemas.microsoft.com/office/drawing/2014/main" id="{00000000-0008-0000-0F00-000084010000}"/>
            </a:ext>
          </a:extLst>
        </xdr:cNvPr>
        <xdr:cNvSpPr/>
      </xdr:nvSpPr>
      <xdr:spPr>
        <a:xfrm>
          <a:off x="3746500" y="1769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37337</xdr:rowOff>
    </xdr:from>
    <xdr:to>
      <xdr:col>24</xdr:col>
      <xdr:colOff>63500</xdr:colOff>
      <xdr:row>103</xdr:row>
      <xdr:rowOff>83058</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flipV="1">
          <a:off x="3797300" y="17696687"/>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77978</xdr:rowOff>
    </xdr:from>
    <xdr:to>
      <xdr:col>15</xdr:col>
      <xdr:colOff>101600</xdr:colOff>
      <xdr:row>104</xdr:row>
      <xdr:rowOff>8128</xdr:rowOff>
    </xdr:to>
    <xdr:sp macro="" textlink="">
      <xdr:nvSpPr>
        <xdr:cNvPr id="390" name="楕円 389">
          <a:extLst>
            <a:ext uri="{FF2B5EF4-FFF2-40B4-BE49-F238E27FC236}">
              <a16:creationId xmlns:a16="http://schemas.microsoft.com/office/drawing/2014/main" id="{00000000-0008-0000-0F00-000086010000}"/>
            </a:ext>
          </a:extLst>
        </xdr:cNvPr>
        <xdr:cNvSpPr/>
      </xdr:nvSpPr>
      <xdr:spPr>
        <a:xfrm>
          <a:off x="2857500" y="1773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83058</xdr:rowOff>
    </xdr:from>
    <xdr:to>
      <xdr:col>19</xdr:col>
      <xdr:colOff>177800</xdr:colOff>
      <xdr:row>103</xdr:row>
      <xdr:rowOff>128778</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flipV="1">
          <a:off x="2908300" y="177424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123698</xdr:rowOff>
    </xdr:from>
    <xdr:to>
      <xdr:col>10</xdr:col>
      <xdr:colOff>165100</xdr:colOff>
      <xdr:row>104</xdr:row>
      <xdr:rowOff>53848</xdr:rowOff>
    </xdr:to>
    <xdr:sp macro="" textlink="">
      <xdr:nvSpPr>
        <xdr:cNvPr id="392" name="楕円 391">
          <a:extLst>
            <a:ext uri="{FF2B5EF4-FFF2-40B4-BE49-F238E27FC236}">
              <a16:creationId xmlns:a16="http://schemas.microsoft.com/office/drawing/2014/main" id="{00000000-0008-0000-0F00-000088010000}"/>
            </a:ext>
          </a:extLst>
        </xdr:cNvPr>
        <xdr:cNvSpPr/>
      </xdr:nvSpPr>
      <xdr:spPr>
        <a:xfrm>
          <a:off x="1968500" y="177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128778</xdr:rowOff>
    </xdr:from>
    <xdr:to>
      <xdr:col>15</xdr:col>
      <xdr:colOff>50800</xdr:colOff>
      <xdr:row>104</xdr:row>
      <xdr:rowOff>3048</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flipV="1">
          <a:off x="2019300" y="177881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168419</xdr:rowOff>
    </xdr:from>
    <xdr:ext cx="405111" cy="259045"/>
    <xdr:sp macro="" textlink="">
      <xdr:nvSpPr>
        <xdr:cNvPr id="394" name="n_1aveValue【市民会館】&#10;有形固定資産減価償却率">
          <a:extLst>
            <a:ext uri="{FF2B5EF4-FFF2-40B4-BE49-F238E27FC236}">
              <a16:creationId xmlns:a16="http://schemas.microsoft.com/office/drawing/2014/main" id="{00000000-0008-0000-0F00-00008A010000}"/>
            </a:ext>
          </a:extLst>
        </xdr:cNvPr>
        <xdr:cNvSpPr txBox="1"/>
      </xdr:nvSpPr>
      <xdr:spPr>
        <a:xfrm>
          <a:off x="3582044" y="1799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120414</xdr:rowOff>
    </xdr:from>
    <xdr:ext cx="405111" cy="259045"/>
    <xdr:sp macro="" textlink="">
      <xdr:nvSpPr>
        <xdr:cNvPr id="395" name="n_2aveValue【市民会館】&#10;有形固定資産減価償却率">
          <a:extLst>
            <a:ext uri="{FF2B5EF4-FFF2-40B4-BE49-F238E27FC236}">
              <a16:creationId xmlns:a16="http://schemas.microsoft.com/office/drawing/2014/main" id="{00000000-0008-0000-0F00-00008B010000}"/>
            </a:ext>
          </a:extLst>
        </xdr:cNvPr>
        <xdr:cNvSpPr txBox="1"/>
      </xdr:nvSpPr>
      <xdr:spPr>
        <a:xfrm>
          <a:off x="2705744" y="179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68090</xdr:rowOff>
    </xdr:from>
    <xdr:ext cx="405111" cy="259045"/>
    <xdr:sp macro="" textlink="">
      <xdr:nvSpPr>
        <xdr:cNvPr id="396" name="n_3aveValue【市民会館】&#10;有形固定資産減価償却率">
          <a:extLst>
            <a:ext uri="{FF2B5EF4-FFF2-40B4-BE49-F238E27FC236}">
              <a16:creationId xmlns:a16="http://schemas.microsoft.com/office/drawing/2014/main" id="{00000000-0008-0000-0F00-00008C010000}"/>
            </a:ext>
          </a:extLst>
        </xdr:cNvPr>
        <xdr:cNvSpPr txBox="1"/>
      </xdr:nvSpPr>
      <xdr:spPr>
        <a:xfrm>
          <a:off x="1816744" y="17555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150385</xdr:rowOff>
    </xdr:from>
    <xdr:ext cx="405111" cy="259045"/>
    <xdr:sp macro="" textlink="">
      <xdr:nvSpPr>
        <xdr:cNvPr id="397" name="n_1mainValue【市民会館】&#10;有形固定資産減価償却率">
          <a:extLst>
            <a:ext uri="{FF2B5EF4-FFF2-40B4-BE49-F238E27FC236}">
              <a16:creationId xmlns:a16="http://schemas.microsoft.com/office/drawing/2014/main" id="{00000000-0008-0000-0F00-00008D010000}"/>
            </a:ext>
          </a:extLst>
        </xdr:cNvPr>
        <xdr:cNvSpPr txBox="1"/>
      </xdr:nvSpPr>
      <xdr:spPr>
        <a:xfrm>
          <a:off x="3582044" y="1746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24655</xdr:rowOff>
    </xdr:from>
    <xdr:ext cx="405111" cy="259045"/>
    <xdr:sp macro="" textlink="">
      <xdr:nvSpPr>
        <xdr:cNvPr id="398" name="n_2mainValue【市民会館】&#10;有形固定資産減価償却率">
          <a:extLst>
            <a:ext uri="{FF2B5EF4-FFF2-40B4-BE49-F238E27FC236}">
              <a16:creationId xmlns:a16="http://schemas.microsoft.com/office/drawing/2014/main" id="{00000000-0008-0000-0F00-00008E010000}"/>
            </a:ext>
          </a:extLst>
        </xdr:cNvPr>
        <xdr:cNvSpPr txBox="1"/>
      </xdr:nvSpPr>
      <xdr:spPr>
        <a:xfrm>
          <a:off x="2705744" y="1751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44975</xdr:rowOff>
    </xdr:from>
    <xdr:ext cx="405111" cy="259045"/>
    <xdr:sp macro="" textlink="">
      <xdr:nvSpPr>
        <xdr:cNvPr id="399" name="n_3mainValue【市民会館】&#10;有形固定資産減価償却率">
          <a:extLst>
            <a:ext uri="{FF2B5EF4-FFF2-40B4-BE49-F238E27FC236}">
              <a16:creationId xmlns:a16="http://schemas.microsoft.com/office/drawing/2014/main" id="{00000000-0008-0000-0F00-00008F010000}"/>
            </a:ext>
          </a:extLst>
        </xdr:cNvPr>
        <xdr:cNvSpPr txBox="1"/>
      </xdr:nvSpPr>
      <xdr:spPr>
        <a:xfrm>
          <a:off x="1816744" y="1787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a:extLst>
            <a:ext uri="{FF2B5EF4-FFF2-40B4-BE49-F238E27FC236}">
              <a16:creationId xmlns:a16="http://schemas.microsoft.com/office/drawing/2014/main" id="{00000000-0008-0000-0F00-0000A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72389</xdr:rowOff>
    </xdr:from>
    <xdr:to>
      <xdr:col>54</xdr:col>
      <xdr:colOff>189865</xdr:colOff>
      <xdr:row>107</xdr:row>
      <xdr:rowOff>133350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flipV="1">
          <a:off x="10476865" y="17217389"/>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424" name="【市民会館】&#10;一人当たり面積最小値テキスト">
          <a:extLst>
            <a:ext uri="{FF2B5EF4-FFF2-40B4-BE49-F238E27FC236}">
              <a16:creationId xmlns:a16="http://schemas.microsoft.com/office/drawing/2014/main" id="{00000000-0008-0000-0F00-0000A8010000}"/>
            </a:ext>
          </a:extLst>
        </xdr:cNvPr>
        <xdr:cNvSpPr txBox="1"/>
      </xdr:nvSpPr>
      <xdr:spPr>
        <a:xfrm>
          <a:off x="10515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0388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19066</xdr:rowOff>
    </xdr:from>
    <xdr:ext cx="469744" cy="259045"/>
    <xdr:sp macro="" textlink="">
      <xdr:nvSpPr>
        <xdr:cNvPr id="426" name="【市民会館】&#10;一人当たり面積最大値テキスト">
          <a:extLst>
            <a:ext uri="{FF2B5EF4-FFF2-40B4-BE49-F238E27FC236}">
              <a16:creationId xmlns:a16="http://schemas.microsoft.com/office/drawing/2014/main" id="{00000000-0008-0000-0F00-0000AA010000}"/>
            </a:ext>
          </a:extLst>
        </xdr:cNvPr>
        <xdr:cNvSpPr txBox="1"/>
      </xdr:nvSpPr>
      <xdr:spPr>
        <a:xfrm>
          <a:off x="10515600" y="169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72389</xdr:rowOff>
    </xdr:from>
    <xdr:to>
      <xdr:col>55</xdr:col>
      <xdr:colOff>88900</xdr:colOff>
      <xdr:row>100</xdr:row>
      <xdr:rowOff>72389</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0388600" y="1721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124477</xdr:rowOff>
    </xdr:from>
    <xdr:ext cx="469744" cy="259045"/>
    <xdr:sp macro="" textlink="">
      <xdr:nvSpPr>
        <xdr:cNvPr id="428" name="【市民会館】&#10;一人当たり面積平均値テキスト">
          <a:extLst>
            <a:ext uri="{FF2B5EF4-FFF2-40B4-BE49-F238E27FC236}">
              <a16:creationId xmlns:a16="http://schemas.microsoft.com/office/drawing/2014/main" id="{00000000-0008-0000-0F00-0000AC010000}"/>
            </a:ext>
          </a:extLst>
        </xdr:cNvPr>
        <xdr:cNvSpPr txBox="1"/>
      </xdr:nvSpPr>
      <xdr:spPr>
        <a:xfrm>
          <a:off x="10515600" y="1795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101600</xdr:rowOff>
    </xdr:from>
    <xdr:to>
      <xdr:col>55</xdr:col>
      <xdr:colOff>50800</xdr:colOff>
      <xdr:row>106</xdr:row>
      <xdr:rowOff>31750</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0426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10161</xdr:rowOff>
    </xdr:from>
    <xdr:to>
      <xdr:col>50</xdr:col>
      <xdr:colOff>165100</xdr:colOff>
      <xdr:row>106</xdr:row>
      <xdr:rowOff>111761</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9588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431" name="フローチャート: 判断 430">
          <a:extLst>
            <a:ext uri="{FF2B5EF4-FFF2-40B4-BE49-F238E27FC236}">
              <a16:creationId xmlns:a16="http://schemas.microsoft.com/office/drawing/2014/main" id="{00000000-0008-0000-0F00-0000AF010000}"/>
            </a:ext>
          </a:extLst>
        </xdr:cNvPr>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32" name="フローチャート: 判断 431">
          <a:extLst>
            <a:ext uri="{FF2B5EF4-FFF2-40B4-BE49-F238E27FC236}">
              <a16:creationId xmlns:a16="http://schemas.microsoft.com/office/drawing/2014/main" id="{00000000-0008-0000-0F00-0000B0010000}"/>
            </a:ext>
          </a:extLst>
        </xdr:cNvPr>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48261</xdr:rowOff>
    </xdr:from>
    <xdr:to>
      <xdr:col>55</xdr:col>
      <xdr:colOff>50800</xdr:colOff>
      <xdr:row>107</xdr:row>
      <xdr:rowOff>149861</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104267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134638</xdr:rowOff>
    </xdr:from>
    <xdr:ext cx="469744" cy="259045"/>
    <xdr:sp macro="" textlink="">
      <xdr:nvSpPr>
        <xdr:cNvPr id="439" name="【市民会館】&#10;一人当たり面積該当値テキスト">
          <a:extLst>
            <a:ext uri="{FF2B5EF4-FFF2-40B4-BE49-F238E27FC236}">
              <a16:creationId xmlns:a16="http://schemas.microsoft.com/office/drawing/2014/main" id="{00000000-0008-0000-0F00-0000B7010000}"/>
            </a:ext>
          </a:extLst>
        </xdr:cNvPr>
        <xdr:cNvSpPr txBox="1"/>
      </xdr:nvSpPr>
      <xdr:spPr>
        <a:xfrm>
          <a:off x="10515600" y="1830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48261</xdr:rowOff>
    </xdr:from>
    <xdr:to>
      <xdr:col>50</xdr:col>
      <xdr:colOff>165100</xdr:colOff>
      <xdr:row>107</xdr:row>
      <xdr:rowOff>149861</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9588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99061</xdr:rowOff>
    </xdr:from>
    <xdr:to>
      <xdr:col>55</xdr:col>
      <xdr:colOff>0</xdr:colOff>
      <xdr:row>107</xdr:row>
      <xdr:rowOff>99061</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9639300" y="184442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48261</xdr:rowOff>
    </xdr:from>
    <xdr:to>
      <xdr:col>46</xdr:col>
      <xdr:colOff>38100</xdr:colOff>
      <xdr:row>107</xdr:row>
      <xdr:rowOff>149861</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8699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99061</xdr:rowOff>
    </xdr:from>
    <xdr:to>
      <xdr:col>50</xdr:col>
      <xdr:colOff>114300</xdr:colOff>
      <xdr:row>107</xdr:row>
      <xdr:rowOff>99061</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8750300" y="18444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48261</xdr:rowOff>
    </xdr:from>
    <xdr:to>
      <xdr:col>41</xdr:col>
      <xdr:colOff>101600</xdr:colOff>
      <xdr:row>107</xdr:row>
      <xdr:rowOff>149861</xdr:rowOff>
    </xdr:to>
    <xdr:sp macro="" textlink="">
      <xdr:nvSpPr>
        <xdr:cNvPr id="444" name="楕円 443">
          <a:extLst>
            <a:ext uri="{FF2B5EF4-FFF2-40B4-BE49-F238E27FC236}">
              <a16:creationId xmlns:a16="http://schemas.microsoft.com/office/drawing/2014/main" id="{00000000-0008-0000-0F00-0000BC010000}"/>
            </a:ext>
          </a:extLst>
        </xdr:cNvPr>
        <xdr:cNvSpPr/>
      </xdr:nvSpPr>
      <xdr:spPr>
        <a:xfrm>
          <a:off x="7810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99061</xdr:rowOff>
    </xdr:from>
    <xdr:to>
      <xdr:col>45</xdr:col>
      <xdr:colOff>177800</xdr:colOff>
      <xdr:row>107</xdr:row>
      <xdr:rowOff>99061</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7861300" y="18444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128288</xdr:rowOff>
    </xdr:from>
    <xdr:ext cx="469744" cy="259045"/>
    <xdr:sp macro="" textlink="">
      <xdr:nvSpPr>
        <xdr:cNvPr id="446" name="n_1aveValue【市民会館】&#10;一人当たり面積">
          <a:extLst>
            <a:ext uri="{FF2B5EF4-FFF2-40B4-BE49-F238E27FC236}">
              <a16:creationId xmlns:a16="http://schemas.microsoft.com/office/drawing/2014/main" id="{00000000-0008-0000-0F00-0000BE010000}"/>
            </a:ext>
          </a:extLst>
        </xdr:cNvPr>
        <xdr:cNvSpPr txBox="1"/>
      </xdr:nvSpPr>
      <xdr:spPr>
        <a:xfrm>
          <a:off x="93917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143527</xdr:rowOff>
    </xdr:from>
    <xdr:ext cx="469744" cy="259045"/>
    <xdr:sp macro="" textlink="">
      <xdr:nvSpPr>
        <xdr:cNvPr id="447" name="n_2aveValue【市民会館】&#10;一人当たり面積">
          <a:extLst>
            <a:ext uri="{FF2B5EF4-FFF2-40B4-BE49-F238E27FC236}">
              <a16:creationId xmlns:a16="http://schemas.microsoft.com/office/drawing/2014/main" id="{00000000-0008-0000-0F00-0000BF010000}"/>
            </a:ext>
          </a:extLst>
        </xdr:cNvPr>
        <xdr:cNvSpPr txBox="1"/>
      </xdr:nvSpPr>
      <xdr:spPr>
        <a:xfrm>
          <a:off x="8515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90188</xdr:rowOff>
    </xdr:from>
    <xdr:ext cx="469744" cy="259045"/>
    <xdr:sp macro="" textlink="">
      <xdr:nvSpPr>
        <xdr:cNvPr id="448" name="n_3aveValue【市民会館】&#10;一人当たり面積">
          <a:extLst>
            <a:ext uri="{FF2B5EF4-FFF2-40B4-BE49-F238E27FC236}">
              <a16:creationId xmlns:a16="http://schemas.microsoft.com/office/drawing/2014/main" id="{00000000-0008-0000-0F00-0000C0010000}"/>
            </a:ext>
          </a:extLst>
        </xdr:cNvPr>
        <xdr:cNvSpPr txBox="1"/>
      </xdr:nvSpPr>
      <xdr:spPr>
        <a:xfrm>
          <a:off x="7626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140988</xdr:rowOff>
    </xdr:from>
    <xdr:ext cx="469744" cy="259045"/>
    <xdr:sp macro="" textlink="">
      <xdr:nvSpPr>
        <xdr:cNvPr id="449" name="n_1mainValue【市民会館】&#10;一人当たり面積">
          <a:extLst>
            <a:ext uri="{FF2B5EF4-FFF2-40B4-BE49-F238E27FC236}">
              <a16:creationId xmlns:a16="http://schemas.microsoft.com/office/drawing/2014/main" id="{00000000-0008-0000-0F00-0000C1010000}"/>
            </a:ext>
          </a:extLst>
        </xdr:cNvPr>
        <xdr:cNvSpPr txBox="1"/>
      </xdr:nvSpPr>
      <xdr:spPr>
        <a:xfrm>
          <a:off x="93917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140988</xdr:rowOff>
    </xdr:from>
    <xdr:ext cx="469744" cy="259045"/>
    <xdr:sp macro="" textlink="">
      <xdr:nvSpPr>
        <xdr:cNvPr id="450" name="n_2mainValue【市民会館】&#10;一人当たり面積">
          <a:extLst>
            <a:ext uri="{FF2B5EF4-FFF2-40B4-BE49-F238E27FC236}">
              <a16:creationId xmlns:a16="http://schemas.microsoft.com/office/drawing/2014/main" id="{00000000-0008-0000-0F00-0000C2010000}"/>
            </a:ext>
          </a:extLst>
        </xdr:cNvPr>
        <xdr:cNvSpPr txBox="1"/>
      </xdr:nvSpPr>
      <xdr:spPr>
        <a:xfrm>
          <a:off x="8515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140988</xdr:rowOff>
    </xdr:from>
    <xdr:ext cx="469744" cy="259045"/>
    <xdr:sp macro="" textlink="">
      <xdr:nvSpPr>
        <xdr:cNvPr id="451" name="n_3mainValue【市民会館】&#10;一人当たり面積">
          <a:extLst>
            <a:ext uri="{FF2B5EF4-FFF2-40B4-BE49-F238E27FC236}">
              <a16:creationId xmlns:a16="http://schemas.microsoft.com/office/drawing/2014/main" id="{00000000-0008-0000-0F00-0000C3010000}"/>
            </a:ext>
          </a:extLst>
        </xdr:cNvPr>
        <xdr:cNvSpPr txBox="1"/>
      </xdr:nvSpPr>
      <xdr:spPr>
        <a:xfrm>
          <a:off x="7626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a:extLst>
            <a:ext uri="{FF2B5EF4-FFF2-40B4-BE49-F238E27FC236}">
              <a16:creationId xmlns:a16="http://schemas.microsoft.com/office/drawing/2014/main" id="{00000000-0008-0000-0F00-0000DA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40</xdr:row>
      <xdr:rowOff>104775</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flipV="1">
          <a:off x="16318864" y="560451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108602</xdr:rowOff>
    </xdr:from>
    <xdr:ext cx="405111" cy="259045"/>
    <xdr:sp macro="" textlink="">
      <xdr:nvSpPr>
        <xdr:cNvPr id="476" name="【一般廃棄物処理施設】&#10;有形固定資産減価償却率最小値テキスト">
          <a:extLst>
            <a:ext uri="{FF2B5EF4-FFF2-40B4-BE49-F238E27FC236}">
              <a16:creationId xmlns:a16="http://schemas.microsoft.com/office/drawing/2014/main" id="{00000000-0008-0000-0F00-0000DC010000}"/>
            </a:ext>
          </a:extLst>
        </xdr:cNvPr>
        <xdr:cNvSpPr txBox="1"/>
      </xdr:nvSpPr>
      <xdr:spPr>
        <a:xfrm>
          <a:off x="16357600" y="696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104775</xdr:rowOff>
    </xdr:from>
    <xdr:to>
      <xdr:col>86</xdr:col>
      <xdr:colOff>25400</xdr:colOff>
      <xdr:row>40</xdr:row>
      <xdr:rowOff>104775</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6230600" y="696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478" name="【一般廃棄物処理施設】&#10;有形固定資産減価償却率最大値テキスト">
          <a:extLst>
            <a:ext uri="{FF2B5EF4-FFF2-40B4-BE49-F238E27FC236}">
              <a16:creationId xmlns:a16="http://schemas.microsoft.com/office/drawing/2014/main" id="{00000000-0008-0000-0F00-0000DE010000}"/>
            </a:ext>
          </a:extLst>
        </xdr:cNvPr>
        <xdr:cNvSpPr txBox="1"/>
      </xdr:nvSpPr>
      <xdr:spPr>
        <a:xfrm>
          <a:off x="16357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6230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140987</xdr:rowOff>
    </xdr:from>
    <xdr:ext cx="405111" cy="259045"/>
    <xdr:sp macro="" textlink="">
      <xdr:nvSpPr>
        <xdr:cNvPr id="480" name="【一般廃棄物処理施設】&#10;有形固定資産減価償却率平均値テキスト">
          <a:extLst>
            <a:ext uri="{FF2B5EF4-FFF2-40B4-BE49-F238E27FC236}">
              <a16:creationId xmlns:a16="http://schemas.microsoft.com/office/drawing/2014/main" id="{00000000-0008-0000-0F00-0000E0010000}"/>
            </a:ext>
          </a:extLst>
        </xdr:cNvPr>
        <xdr:cNvSpPr txBox="1"/>
      </xdr:nvSpPr>
      <xdr:spPr>
        <a:xfrm>
          <a:off x="16357600" y="6141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162560</xdr:rowOff>
    </xdr:from>
    <xdr:to>
      <xdr:col>85</xdr:col>
      <xdr:colOff>177800</xdr:colOff>
      <xdr:row>36</xdr:row>
      <xdr:rowOff>92710</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162687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93980</xdr:rowOff>
    </xdr:from>
    <xdr:to>
      <xdr:col>81</xdr:col>
      <xdr:colOff>101600</xdr:colOff>
      <xdr:row>36</xdr:row>
      <xdr:rowOff>24130</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15430500" y="60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133985</xdr:rowOff>
    </xdr:from>
    <xdr:to>
      <xdr:col>76</xdr:col>
      <xdr:colOff>165100</xdr:colOff>
      <xdr:row>36</xdr:row>
      <xdr:rowOff>64135</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14541500" y="613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141605</xdr:rowOff>
    </xdr:from>
    <xdr:to>
      <xdr:col>72</xdr:col>
      <xdr:colOff>38100</xdr:colOff>
      <xdr:row>34</xdr:row>
      <xdr:rowOff>71755</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13652500" y="57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6350</xdr:rowOff>
    </xdr:from>
    <xdr:to>
      <xdr:col>85</xdr:col>
      <xdr:colOff>177800</xdr:colOff>
      <xdr:row>35</xdr:row>
      <xdr:rowOff>107950</xdr:rowOff>
    </xdr:to>
    <xdr:sp macro="" textlink="">
      <xdr:nvSpPr>
        <xdr:cNvPr id="490" name="楕円 489">
          <a:extLst>
            <a:ext uri="{FF2B5EF4-FFF2-40B4-BE49-F238E27FC236}">
              <a16:creationId xmlns:a16="http://schemas.microsoft.com/office/drawing/2014/main" id="{00000000-0008-0000-0F00-0000EA010000}"/>
            </a:ext>
          </a:extLst>
        </xdr:cNvPr>
        <xdr:cNvSpPr/>
      </xdr:nvSpPr>
      <xdr:spPr>
        <a:xfrm>
          <a:off x="162687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29227</xdr:rowOff>
    </xdr:from>
    <xdr:ext cx="405111" cy="259045"/>
    <xdr:sp macro="" textlink="">
      <xdr:nvSpPr>
        <xdr:cNvPr id="491" name="【一般廃棄物処理施設】&#10;有形固定資産減価償却率該当値テキスト">
          <a:extLst>
            <a:ext uri="{FF2B5EF4-FFF2-40B4-BE49-F238E27FC236}">
              <a16:creationId xmlns:a16="http://schemas.microsoft.com/office/drawing/2014/main" id="{00000000-0008-0000-0F00-0000EB010000}"/>
            </a:ext>
          </a:extLst>
        </xdr:cNvPr>
        <xdr:cNvSpPr txBox="1"/>
      </xdr:nvSpPr>
      <xdr:spPr>
        <a:xfrm>
          <a:off x="16357600"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90170</xdr:rowOff>
    </xdr:from>
    <xdr:to>
      <xdr:col>81</xdr:col>
      <xdr:colOff>101600</xdr:colOff>
      <xdr:row>35</xdr:row>
      <xdr:rowOff>20320</xdr:rowOff>
    </xdr:to>
    <xdr:sp macro="" textlink="">
      <xdr:nvSpPr>
        <xdr:cNvPr id="492" name="楕円 491">
          <a:extLst>
            <a:ext uri="{FF2B5EF4-FFF2-40B4-BE49-F238E27FC236}">
              <a16:creationId xmlns:a16="http://schemas.microsoft.com/office/drawing/2014/main" id="{00000000-0008-0000-0F00-0000EC010000}"/>
            </a:ext>
          </a:extLst>
        </xdr:cNvPr>
        <xdr:cNvSpPr/>
      </xdr:nvSpPr>
      <xdr:spPr>
        <a:xfrm>
          <a:off x="15430500" y="59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140970</xdr:rowOff>
    </xdr:from>
    <xdr:to>
      <xdr:col>85</xdr:col>
      <xdr:colOff>127000</xdr:colOff>
      <xdr:row>35</xdr:row>
      <xdr:rowOff>57150</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5481300" y="597027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145415</xdr:rowOff>
    </xdr:from>
    <xdr:to>
      <xdr:col>76</xdr:col>
      <xdr:colOff>165100</xdr:colOff>
      <xdr:row>35</xdr:row>
      <xdr:rowOff>75565</xdr:rowOff>
    </xdr:to>
    <xdr:sp macro="" textlink="">
      <xdr:nvSpPr>
        <xdr:cNvPr id="494" name="楕円 493">
          <a:extLst>
            <a:ext uri="{FF2B5EF4-FFF2-40B4-BE49-F238E27FC236}">
              <a16:creationId xmlns:a16="http://schemas.microsoft.com/office/drawing/2014/main" id="{00000000-0008-0000-0F00-0000EE010000}"/>
            </a:ext>
          </a:extLst>
        </xdr:cNvPr>
        <xdr:cNvSpPr/>
      </xdr:nvSpPr>
      <xdr:spPr>
        <a:xfrm>
          <a:off x="14541500" y="597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140970</xdr:rowOff>
    </xdr:from>
    <xdr:to>
      <xdr:col>81</xdr:col>
      <xdr:colOff>50800</xdr:colOff>
      <xdr:row>35</xdr:row>
      <xdr:rowOff>24765</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flipV="1">
          <a:off x="14592300" y="597027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15257</xdr:rowOff>
    </xdr:from>
    <xdr:ext cx="405111" cy="259045"/>
    <xdr:sp macro="" textlink="">
      <xdr:nvSpPr>
        <xdr:cNvPr id="496" name="n_1aveValue【一般廃棄物処理施設】&#10;有形固定資産減価償却率">
          <a:extLst>
            <a:ext uri="{FF2B5EF4-FFF2-40B4-BE49-F238E27FC236}">
              <a16:creationId xmlns:a16="http://schemas.microsoft.com/office/drawing/2014/main" id="{00000000-0008-0000-0F00-0000F0010000}"/>
            </a:ext>
          </a:extLst>
        </xdr:cNvPr>
        <xdr:cNvSpPr txBox="1"/>
      </xdr:nvSpPr>
      <xdr:spPr>
        <a:xfrm>
          <a:off x="15266044" y="618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55262</xdr:rowOff>
    </xdr:from>
    <xdr:ext cx="405111" cy="259045"/>
    <xdr:sp macro="" textlink="">
      <xdr:nvSpPr>
        <xdr:cNvPr id="497" name="n_2aveValue【一般廃棄物処理施設】&#10;有形固定資産減価償却率">
          <a:extLst>
            <a:ext uri="{FF2B5EF4-FFF2-40B4-BE49-F238E27FC236}">
              <a16:creationId xmlns:a16="http://schemas.microsoft.com/office/drawing/2014/main" id="{00000000-0008-0000-0F00-0000F1010000}"/>
            </a:ext>
          </a:extLst>
        </xdr:cNvPr>
        <xdr:cNvSpPr txBox="1"/>
      </xdr:nvSpPr>
      <xdr:spPr>
        <a:xfrm>
          <a:off x="14389744" y="622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88282</xdr:rowOff>
    </xdr:from>
    <xdr:ext cx="405111" cy="259045"/>
    <xdr:sp macro="" textlink="">
      <xdr:nvSpPr>
        <xdr:cNvPr id="498" name="n_3aveValue【一般廃棄物処理施設】&#10;有形固定資産減価償却率">
          <a:extLst>
            <a:ext uri="{FF2B5EF4-FFF2-40B4-BE49-F238E27FC236}">
              <a16:creationId xmlns:a16="http://schemas.microsoft.com/office/drawing/2014/main" id="{00000000-0008-0000-0F00-0000F2010000}"/>
            </a:ext>
          </a:extLst>
        </xdr:cNvPr>
        <xdr:cNvSpPr txBox="1"/>
      </xdr:nvSpPr>
      <xdr:spPr>
        <a:xfrm>
          <a:off x="13500744" y="55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36847</xdr:rowOff>
    </xdr:from>
    <xdr:ext cx="405111" cy="259045"/>
    <xdr:sp macro="" textlink="">
      <xdr:nvSpPr>
        <xdr:cNvPr id="499" name="n_1mainValue【一般廃棄物処理施設】&#10;有形固定資産減価償却率">
          <a:extLst>
            <a:ext uri="{FF2B5EF4-FFF2-40B4-BE49-F238E27FC236}">
              <a16:creationId xmlns:a16="http://schemas.microsoft.com/office/drawing/2014/main" id="{00000000-0008-0000-0F00-0000F3010000}"/>
            </a:ext>
          </a:extLst>
        </xdr:cNvPr>
        <xdr:cNvSpPr txBox="1"/>
      </xdr:nvSpPr>
      <xdr:spPr>
        <a:xfrm>
          <a:off x="15266044"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92092</xdr:rowOff>
    </xdr:from>
    <xdr:ext cx="405111" cy="259045"/>
    <xdr:sp macro="" textlink="">
      <xdr:nvSpPr>
        <xdr:cNvPr id="500" name="n_2mainValue【一般廃棄物処理施設】&#10;有形固定資産減価償却率">
          <a:extLst>
            <a:ext uri="{FF2B5EF4-FFF2-40B4-BE49-F238E27FC236}">
              <a16:creationId xmlns:a16="http://schemas.microsoft.com/office/drawing/2014/main" id="{00000000-0008-0000-0F00-0000F4010000}"/>
            </a:ext>
          </a:extLst>
        </xdr:cNvPr>
        <xdr:cNvSpPr txBox="1"/>
      </xdr:nvSpPr>
      <xdr:spPr>
        <a:xfrm>
          <a:off x="14389744" y="574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5" name="【一般廃棄物処理施設】&#10;一人当たり有形固定資産（償却資産）額グラフ枠">
          <a:extLst>
            <a:ext uri="{FF2B5EF4-FFF2-40B4-BE49-F238E27FC236}">
              <a16:creationId xmlns:a16="http://schemas.microsoft.com/office/drawing/2014/main" id="{00000000-0008-0000-0F00-00000D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75743</xdr:rowOff>
    </xdr:from>
    <xdr:to>
      <xdr:col>116</xdr:col>
      <xdr:colOff>62864</xdr:colOff>
      <xdr:row>41</xdr:row>
      <xdr:rowOff>127472</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flipV="1">
          <a:off x="22160864" y="5733593"/>
          <a:ext cx="0" cy="142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131299</xdr:rowOff>
    </xdr:from>
    <xdr:ext cx="534377" cy="259045"/>
    <xdr:sp macro="" textlink="">
      <xdr:nvSpPr>
        <xdr:cNvPr id="527" name="【一般廃棄物処理施設】&#10;一人当たり有形固定資産（償却資産）額最小値テキスト">
          <a:extLst>
            <a:ext uri="{FF2B5EF4-FFF2-40B4-BE49-F238E27FC236}">
              <a16:creationId xmlns:a16="http://schemas.microsoft.com/office/drawing/2014/main" id="{00000000-0008-0000-0F00-00000F020000}"/>
            </a:ext>
          </a:extLst>
        </xdr:cNvPr>
        <xdr:cNvSpPr txBox="1"/>
      </xdr:nvSpPr>
      <xdr:spPr>
        <a:xfrm>
          <a:off x="22199600" y="716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127472</xdr:rowOff>
    </xdr:from>
    <xdr:to>
      <xdr:col>116</xdr:col>
      <xdr:colOff>152400</xdr:colOff>
      <xdr:row>41</xdr:row>
      <xdr:rowOff>127472</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22072600" y="715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22420</xdr:rowOff>
    </xdr:from>
    <xdr:ext cx="599010" cy="259045"/>
    <xdr:sp macro="" textlink="">
      <xdr:nvSpPr>
        <xdr:cNvPr id="529" name="【一般廃棄物処理施設】&#10;一人当たり有形固定資産（償却資産）額最大値テキスト">
          <a:extLst>
            <a:ext uri="{FF2B5EF4-FFF2-40B4-BE49-F238E27FC236}">
              <a16:creationId xmlns:a16="http://schemas.microsoft.com/office/drawing/2014/main" id="{00000000-0008-0000-0F00-000011020000}"/>
            </a:ext>
          </a:extLst>
        </xdr:cNvPr>
        <xdr:cNvSpPr txBox="1"/>
      </xdr:nvSpPr>
      <xdr:spPr>
        <a:xfrm>
          <a:off x="22199600" y="550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75743</xdr:rowOff>
    </xdr:from>
    <xdr:to>
      <xdr:col>116</xdr:col>
      <xdr:colOff>152400</xdr:colOff>
      <xdr:row>33</xdr:row>
      <xdr:rowOff>75743</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22072600" y="573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117713</xdr:rowOff>
    </xdr:from>
    <xdr:ext cx="534377" cy="259045"/>
    <xdr:sp macro="" textlink="">
      <xdr:nvSpPr>
        <xdr:cNvPr id="531" name="【一般廃棄物処理施設】&#10;一人当たり有形固定資産（償却資産）額平均値テキスト">
          <a:extLst>
            <a:ext uri="{FF2B5EF4-FFF2-40B4-BE49-F238E27FC236}">
              <a16:creationId xmlns:a16="http://schemas.microsoft.com/office/drawing/2014/main" id="{00000000-0008-0000-0F00-000013020000}"/>
            </a:ext>
          </a:extLst>
        </xdr:cNvPr>
        <xdr:cNvSpPr txBox="1"/>
      </xdr:nvSpPr>
      <xdr:spPr>
        <a:xfrm>
          <a:off x="22199600" y="6461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139286</xdr:rowOff>
    </xdr:from>
    <xdr:to>
      <xdr:col>116</xdr:col>
      <xdr:colOff>114300</xdr:colOff>
      <xdr:row>38</xdr:row>
      <xdr:rowOff>69436</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22110700" y="648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13850</xdr:rowOff>
    </xdr:from>
    <xdr:to>
      <xdr:col>112</xdr:col>
      <xdr:colOff>38100</xdr:colOff>
      <xdr:row>38</xdr:row>
      <xdr:rowOff>115450</xdr:rowOff>
    </xdr:to>
    <xdr:sp macro="" textlink="">
      <xdr:nvSpPr>
        <xdr:cNvPr id="533" name="フローチャート: 判断 532">
          <a:extLst>
            <a:ext uri="{FF2B5EF4-FFF2-40B4-BE49-F238E27FC236}">
              <a16:creationId xmlns:a16="http://schemas.microsoft.com/office/drawing/2014/main" id="{00000000-0008-0000-0F00-000015020000}"/>
            </a:ext>
          </a:extLst>
        </xdr:cNvPr>
        <xdr:cNvSpPr/>
      </xdr:nvSpPr>
      <xdr:spPr>
        <a:xfrm>
          <a:off x="21272500" y="652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69030</xdr:rowOff>
    </xdr:from>
    <xdr:to>
      <xdr:col>107</xdr:col>
      <xdr:colOff>101600</xdr:colOff>
      <xdr:row>38</xdr:row>
      <xdr:rowOff>170630</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20383500" y="65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133158</xdr:rowOff>
    </xdr:from>
    <xdr:to>
      <xdr:col>102</xdr:col>
      <xdr:colOff>165100</xdr:colOff>
      <xdr:row>37</xdr:row>
      <xdr:rowOff>63308</xdr:rowOff>
    </xdr:to>
    <xdr:sp macro="" textlink="">
      <xdr:nvSpPr>
        <xdr:cNvPr id="535" name="フローチャート: 判断 534">
          <a:extLst>
            <a:ext uri="{FF2B5EF4-FFF2-40B4-BE49-F238E27FC236}">
              <a16:creationId xmlns:a16="http://schemas.microsoft.com/office/drawing/2014/main" id="{00000000-0008-0000-0F00-000017020000}"/>
            </a:ext>
          </a:extLst>
        </xdr:cNvPr>
        <xdr:cNvSpPr/>
      </xdr:nvSpPr>
      <xdr:spPr>
        <a:xfrm>
          <a:off x="19494500" y="63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138252</xdr:rowOff>
    </xdr:from>
    <xdr:to>
      <xdr:col>116</xdr:col>
      <xdr:colOff>114300</xdr:colOff>
      <xdr:row>38</xdr:row>
      <xdr:rowOff>68402</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22110700" y="64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161129</xdr:rowOff>
    </xdr:from>
    <xdr:ext cx="534377" cy="259045"/>
    <xdr:sp macro="" textlink="">
      <xdr:nvSpPr>
        <xdr:cNvPr id="542" name="【一般廃棄物処理施設】&#10;一人当たり有形固定資産（償却資産）額該当値テキスト">
          <a:extLst>
            <a:ext uri="{FF2B5EF4-FFF2-40B4-BE49-F238E27FC236}">
              <a16:creationId xmlns:a16="http://schemas.microsoft.com/office/drawing/2014/main" id="{00000000-0008-0000-0F00-00001E020000}"/>
            </a:ext>
          </a:extLst>
        </xdr:cNvPr>
        <xdr:cNvSpPr txBox="1"/>
      </xdr:nvSpPr>
      <xdr:spPr>
        <a:xfrm>
          <a:off x="22199600" y="63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58438</xdr:rowOff>
    </xdr:from>
    <xdr:to>
      <xdr:col>112</xdr:col>
      <xdr:colOff>38100</xdr:colOff>
      <xdr:row>38</xdr:row>
      <xdr:rowOff>160038</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21272500" y="657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17602</xdr:rowOff>
    </xdr:from>
    <xdr:to>
      <xdr:col>116</xdr:col>
      <xdr:colOff>63500</xdr:colOff>
      <xdr:row>38</xdr:row>
      <xdr:rowOff>109238</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flipV="1">
          <a:off x="21323300" y="6532702"/>
          <a:ext cx="838200" cy="9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61769</xdr:rowOff>
    </xdr:from>
    <xdr:to>
      <xdr:col>107</xdr:col>
      <xdr:colOff>101600</xdr:colOff>
      <xdr:row>38</xdr:row>
      <xdr:rowOff>163369</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20383500" y="65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109238</xdr:rowOff>
    </xdr:from>
    <xdr:to>
      <xdr:col>111</xdr:col>
      <xdr:colOff>177800</xdr:colOff>
      <xdr:row>38</xdr:row>
      <xdr:rowOff>112569</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flipV="1">
          <a:off x="20434300" y="6624338"/>
          <a:ext cx="8890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131977</xdr:rowOff>
    </xdr:from>
    <xdr:ext cx="534377" cy="259045"/>
    <xdr:sp macro="" textlink="">
      <xdr:nvSpPr>
        <xdr:cNvPr id="547" name="n_1aveValue【一般廃棄物処理施設】&#10;一人当たり有形固定資産（償却資産）額">
          <a:extLst>
            <a:ext uri="{FF2B5EF4-FFF2-40B4-BE49-F238E27FC236}">
              <a16:creationId xmlns:a16="http://schemas.microsoft.com/office/drawing/2014/main" id="{00000000-0008-0000-0F00-000023020000}"/>
            </a:ext>
          </a:extLst>
        </xdr:cNvPr>
        <xdr:cNvSpPr txBox="1"/>
      </xdr:nvSpPr>
      <xdr:spPr>
        <a:xfrm>
          <a:off x="21043411" y="630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161757</xdr:rowOff>
    </xdr:from>
    <xdr:ext cx="534377" cy="259045"/>
    <xdr:sp macro="" textlink="">
      <xdr:nvSpPr>
        <xdr:cNvPr id="548" name="n_2aveValue【一般廃棄物処理施設】&#10;一人当たり有形固定資産（償却資産）額">
          <a:extLst>
            <a:ext uri="{FF2B5EF4-FFF2-40B4-BE49-F238E27FC236}">
              <a16:creationId xmlns:a16="http://schemas.microsoft.com/office/drawing/2014/main" id="{00000000-0008-0000-0F00-000024020000}"/>
            </a:ext>
          </a:extLst>
        </xdr:cNvPr>
        <xdr:cNvSpPr txBox="1"/>
      </xdr:nvSpPr>
      <xdr:spPr>
        <a:xfrm>
          <a:off x="20167111" y="667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79835</xdr:rowOff>
    </xdr:from>
    <xdr:ext cx="534377" cy="259045"/>
    <xdr:sp macro="" textlink="">
      <xdr:nvSpPr>
        <xdr:cNvPr id="549" name="n_3aveValue【一般廃棄物処理施設】&#10;一人当たり有形固定資産（償却資産）額">
          <a:extLst>
            <a:ext uri="{FF2B5EF4-FFF2-40B4-BE49-F238E27FC236}">
              <a16:creationId xmlns:a16="http://schemas.microsoft.com/office/drawing/2014/main" id="{00000000-0008-0000-0F00-000025020000}"/>
            </a:ext>
          </a:extLst>
        </xdr:cNvPr>
        <xdr:cNvSpPr txBox="1"/>
      </xdr:nvSpPr>
      <xdr:spPr>
        <a:xfrm>
          <a:off x="19278111" y="60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151165</xdr:rowOff>
    </xdr:from>
    <xdr:ext cx="534377" cy="259045"/>
    <xdr:sp macro="" textlink="">
      <xdr:nvSpPr>
        <xdr:cNvPr id="550" name="n_1mainValue【一般廃棄物処理施設】&#10;一人当たり有形固定資産（償却資産）額">
          <a:extLst>
            <a:ext uri="{FF2B5EF4-FFF2-40B4-BE49-F238E27FC236}">
              <a16:creationId xmlns:a16="http://schemas.microsoft.com/office/drawing/2014/main" id="{00000000-0008-0000-0F00-000026020000}"/>
            </a:ext>
          </a:extLst>
        </xdr:cNvPr>
        <xdr:cNvSpPr txBox="1"/>
      </xdr:nvSpPr>
      <xdr:spPr>
        <a:xfrm>
          <a:off x="21043411" y="666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8446</xdr:rowOff>
    </xdr:from>
    <xdr:ext cx="534377" cy="259045"/>
    <xdr:sp macro="" textlink="">
      <xdr:nvSpPr>
        <xdr:cNvPr id="551" name="n_2mainValue【一般廃棄物処理施設】&#10;一人当たり有形固定資産（償却資産）額">
          <a:extLst>
            <a:ext uri="{FF2B5EF4-FFF2-40B4-BE49-F238E27FC236}">
              <a16:creationId xmlns:a16="http://schemas.microsoft.com/office/drawing/2014/main" id="{00000000-0008-0000-0F00-000027020000}"/>
            </a:ext>
          </a:extLst>
        </xdr:cNvPr>
        <xdr:cNvSpPr txBox="1"/>
      </xdr:nvSpPr>
      <xdr:spPr>
        <a:xfrm>
          <a:off x="20167111" y="635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3" name="【保健センター・保健所】&#10;有形固定資産減価償却率グラフ枠">
          <a:extLst>
            <a:ext uri="{FF2B5EF4-FFF2-40B4-BE49-F238E27FC236}">
              <a16:creationId xmlns:a16="http://schemas.microsoft.com/office/drawing/2014/main" id="{00000000-0008-0000-0F00-00003D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48006</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flipV="1">
          <a:off x="16318864" y="960120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51833</xdr:rowOff>
    </xdr:from>
    <xdr:ext cx="405111" cy="259045"/>
    <xdr:sp macro="" textlink="">
      <xdr:nvSpPr>
        <xdr:cNvPr id="575" name="【保健センター・保健所】&#10;有形固定資産減価償却率最小値テキスト">
          <a:extLst>
            <a:ext uri="{FF2B5EF4-FFF2-40B4-BE49-F238E27FC236}">
              <a16:creationId xmlns:a16="http://schemas.microsoft.com/office/drawing/2014/main" id="{00000000-0008-0000-0F00-00003F020000}"/>
            </a:ext>
          </a:extLst>
        </xdr:cNvPr>
        <xdr:cNvSpPr txBox="1"/>
      </xdr:nvSpPr>
      <xdr:spPr>
        <a:xfrm>
          <a:off x="16357600" y="1085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48006</xdr:rowOff>
    </xdr:from>
    <xdr:to>
      <xdr:col>86</xdr:col>
      <xdr:colOff>25400</xdr:colOff>
      <xdr:row>63</xdr:row>
      <xdr:rowOff>48006</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6230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577" name="【保健センター・保健所】&#10;有形固定資産減価償却率最大値テキスト">
          <a:extLst>
            <a:ext uri="{FF2B5EF4-FFF2-40B4-BE49-F238E27FC236}">
              <a16:creationId xmlns:a16="http://schemas.microsoft.com/office/drawing/2014/main" id="{00000000-0008-0000-0F00-000041020000}"/>
            </a:ext>
          </a:extLst>
        </xdr:cNvPr>
        <xdr:cNvSpPr txBox="1"/>
      </xdr:nvSpPr>
      <xdr:spPr>
        <a:xfrm>
          <a:off x="16357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158513</xdr:rowOff>
    </xdr:from>
    <xdr:ext cx="405111" cy="259045"/>
    <xdr:sp macro="" textlink="">
      <xdr:nvSpPr>
        <xdr:cNvPr id="579" name="【保健センター・保健所】&#10;有形固定資産減価償却率平均値テキスト">
          <a:extLst>
            <a:ext uri="{FF2B5EF4-FFF2-40B4-BE49-F238E27FC236}">
              <a16:creationId xmlns:a16="http://schemas.microsoft.com/office/drawing/2014/main" id="{00000000-0008-0000-0F00-000043020000}"/>
            </a:ext>
          </a:extLst>
        </xdr:cNvPr>
        <xdr:cNvSpPr txBox="1"/>
      </xdr:nvSpPr>
      <xdr:spPr>
        <a:xfrm>
          <a:off x="163576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xdr:rowOff>
    </xdr:from>
    <xdr:to>
      <xdr:col>85</xdr:col>
      <xdr:colOff>177800</xdr:colOff>
      <xdr:row>60</xdr:row>
      <xdr:rowOff>110236</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16268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70358</xdr:rowOff>
    </xdr:from>
    <xdr:to>
      <xdr:col>81</xdr:col>
      <xdr:colOff>101600</xdr:colOff>
      <xdr:row>61</xdr:row>
      <xdr:rowOff>508</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15430500" y="1035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111506</xdr:rowOff>
    </xdr:from>
    <xdr:to>
      <xdr:col>76</xdr:col>
      <xdr:colOff>165100</xdr:colOff>
      <xdr:row>61</xdr:row>
      <xdr:rowOff>41656</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14541500" y="103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122936</xdr:rowOff>
    </xdr:from>
    <xdr:to>
      <xdr:col>72</xdr:col>
      <xdr:colOff>38100</xdr:colOff>
      <xdr:row>61</xdr:row>
      <xdr:rowOff>53086</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3652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6350</xdr:rowOff>
    </xdr:from>
    <xdr:to>
      <xdr:col>85</xdr:col>
      <xdr:colOff>177800</xdr:colOff>
      <xdr:row>57</xdr:row>
      <xdr:rowOff>107950</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16268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29227</xdr:rowOff>
    </xdr:from>
    <xdr:ext cx="405111" cy="259045"/>
    <xdr:sp macro="" textlink="">
      <xdr:nvSpPr>
        <xdr:cNvPr id="590" name="【保健センター・保健所】&#10;有形固定資産減価償却率該当値テキスト">
          <a:extLst>
            <a:ext uri="{FF2B5EF4-FFF2-40B4-BE49-F238E27FC236}">
              <a16:creationId xmlns:a16="http://schemas.microsoft.com/office/drawing/2014/main" id="{00000000-0008-0000-0F00-00004E020000}"/>
            </a:ext>
          </a:extLst>
        </xdr:cNvPr>
        <xdr:cNvSpPr txBox="1"/>
      </xdr:nvSpPr>
      <xdr:spPr>
        <a:xfrm>
          <a:off x="16357600"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54356</xdr:rowOff>
    </xdr:from>
    <xdr:to>
      <xdr:col>81</xdr:col>
      <xdr:colOff>101600</xdr:colOff>
      <xdr:row>57</xdr:row>
      <xdr:rowOff>155956</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15430500" y="982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57150</xdr:rowOff>
    </xdr:from>
    <xdr:to>
      <xdr:col>85</xdr:col>
      <xdr:colOff>127000</xdr:colOff>
      <xdr:row>57</xdr:row>
      <xdr:rowOff>105156</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15481300" y="982980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93218</xdr:rowOff>
    </xdr:from>
    <xdr:to>
      <xdr:col>76</xdr:col>
      <xdr:colOff>165100</xdr:colOff>
      <xdr:row>58</xdr:row>
      <xdr:rowOff>23368</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14541500" y="986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105156</xdr:rowOff>
    </xdr:from>
    <xdr:to>
      <xdr:col>81</xdr:col>
      <xdr:colOff>50800</xdr:colOff>
      <xdr:row>57</xdr:row>
      <xdr:rowOff>144018</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14592300" y="987780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143510</xdr:rowOff>
    </xdr:from>
    <xdr:to>
      <xdr:col>72</xdr:col>
      <xdr:colOff>38100</xdr:colOff>
      <xdr:row>58</xdr:row>
      <xdr:rowOff>73660</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3652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144018</xdr:rowOff>
    </xdr:from>
    <xdr:to>
      <xdr:col>76</xdr:col>
      <xdr:colOff>114300</xdr:colOff>
      <xdr:row>58</xdr:row>
      <xdr:rowOff>22860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13703300" y="99166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163085</xdr:rowOff>
    </xdr:from>
    <xdr:ext cx="405111" cy="259045"/>
    <xdr:sp macro="" textlink="">
      <xdr:nvSpPr>
        <xdr:cNvPr id="597" name="n_1aveValue【保健センター・保健所】&#10;有形固定資産減価償却率">
          <a:extLst>
            <a:ext uri="{FF2B5EF4-FFF2-40B4-BE49-F238E27FC236}">
              <a16:creationId xmlns:a16="http://schemas.microsoft.com/office/drawing/2014/main" id="{00000000-0008-0000-0F00-000055020000}"/>
            </a:ext>
          </a:extLst>
        </xdr:cNvPr>
        <xdr:cNvSpPr txBox="1"/>
      </xdr:nvSpPr>
      <xdr:spPr>
        <a:xfrm>
          <a:off x="15266044" y="1045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32783</xdr:rowOff>
    </xdr:from>
    <xdr:ext cx="405111" cy="259045"/>
    <xdr:sp macro="" textlink="">
      <xdr:nvSpPr>
        <xdr:cNvPr id="598" name="n_2aveValue【保健センター・保健所】&#10;有形固定資産減価償却率">
          <a:extLst>
            <a:ext uri="{FF2B5EF4-FFF2-40B4-BE49-F238E27FC236}">
              <a16:creationId xmlns:a16="http://schemas.microsoft.com/office/drawing/2014/main" id="{00000000-0008-0000-0F00-000056020000}"/>
            </a:ext>
          </a:extLst>
        </xdr:cNvPr>
        <xdr:cNvSpPr txBox="1"/>
      </xdr:nvSpPr>
      <xdr:spPr>
        <a:xfrm>
          <a:off x="14389744" y="1049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44213</xdr:rowOff>
    </xdr:from>
    <xdr:ext cx="405111" cy="259045"/>
    <xdr:sp macro="" textlink="">
      <xdr:nvSpPr>
        <xdr:cNvPr id="599" name="n_3aveValue【保健センター・保健所】&#10;有形固定資産減価償却率">
          <a:extLst>
            <a:ext uri="{FF2B5EF4-FFF2-40B4-BE49-F238E27FC236}">
              <a16:creationId xmlns:a16="http://schemas.microsoft.com/office/drawing/2014/main" id="{00000000-0008-0000-0F00-000057020000}"/>
            </a:ext>
          </a:extLst>
        </xdr:cNvPr>
        <xdr:cNvSpPr txBox="1"/>
      </xdr:nvSpPr>
      <xdr:spPr>
        <a:xfrm>
          <a:off x="13500744" y="1050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1033</xdr:rowOff>
    </xdr:from>
    <xdr:ext cx="405111" cy="259045"/>
    <xdr:sp macro="" textlink="">
      <xdr:nvSpPr>
        <xdr:cNvPr id="600" name="n_1mainValue【保健センター・保健所】&#10;有形固定資産減価償却率">
          <a:extLst>
            <a:ext uri="{FF2B5EF4-FFF2-40B4-BE49-F238E27FC236}">
              <a16:creationId xmlns:a16="http://schemas.microsoft.com/office/drawing/2014/main" id="{00000000-0008-0000-0F00-000058020000}"/>
            </a:ext>
          </a:extLst>
        </xdr:cNvPr>
        <xdr:cNvSpPr txBox="1"/>
      </xdr:nvSpPr>
      <xdr:spPr>
        <a:xfrm>
          <a:off x="15266044" y="960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39895</xdr:rowOff>
    </xdr:from>
    <xdr:ext cx="405111" cy="259045"/>
    <xdr:sp macro="" textlink="">
      <xdr:nvSpPr>
        <xdr:cNvPr id="601" name="n_2mainValue【保健センター・保健所】&#10;有形固定資産減価償却率">
          <a:extLst>
            <a:ext uri="{FF2B5EF4-FFF2-40B4-BE49-F238E27FC236}">
              <a16:creationId xmlns:a16="http://schemas.microsoft.com/office/drawing/2014/main" id="{00000000-0008-0000-0F00-000059020000}"/>
            </a:ext>
          </a:extLst>
        </xdr:cNvPr>
        <xdr:cNvSpPr txBox="1"/>
      </xdr:nvSpPr>
      <xdr:spPr>
        <a:xfrm>
          <a:off x="14389744" y="964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90187</xdr:rowOff>
    </xdr:from>
    <xdr:ext cx="405111" cy="259045"/>
    <xdr:sp macro="" textlink="">
      <xdr:nvSpPr>
        <xdr:cNvPr id="602" name="n_3mainValue【保健センター・保健所】&#10;有形固定資産減価償却率">
          <a:extLst>
            <a:ext uri="{FF2B5EF4-FFF2-40B4-BE49-F238E27FC236}">
              <a16:creationId xmlns:a16="http://schemas.microsoft.com/office/drawing/2014/main" id="{00000000-0008-0000-0F00-00005A020000}"/>
            </a:ext>
          </a:extLst>
        </xdr:cNvPr>
        <xdr:cNvSpPr txBox="1"/>
      </xdr:nvSpPr>
      <xdr:spPr>
        <a:xfrm>
          <a:off x="13500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7" name="【保健センター・保健所】&#10;一人当たり面積グラフ枠">
          <a:extLst>
            <a:ext uri="{FF2B5EF4-FFF2-40B4-BE49-F238E27FC236}">
              <a16:creationId xmlns:a16="http://schemas.microsoft.com/office/drawing/2014/main" id="{00000000-0008-0000-0F00-00007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48985</xdr:rowOff>
    </xdr:from>
    <xdr:to>
      <xdr:col>116</xdr:col>
      <xdr:colOff>62864</xdr:colOff>
      <xdr:row>63</xdr:row>
      <xdr:rowOff>73478</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flipV="1">
          <a:off x="22160864" y="9650185"/>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629" name="【保健センター・保健所】&#10;一人当たり面積最小値テキスト">
          <a:extLst>
            <a:ext uri="{FF2B5EF4-FFF2-40B4-BE49-F238E27FC236}">
              <a16:creationId xmlns:a16="http://schemas.microsoft.com/office/drawing/2014/main" id="{00000000-0008-0000-0F00-000075020000}"/>
            </a:ext>
          </a:extLst>
        </xdr:cNvPr>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167112</xdr:rowOff>
    </xdr:from>
    <xdr:ext cx="469744" cy="259045"/>
    <xdr:sp macro="" textlink="">
      <xdr:nvSpPr>
        <xdr:cNvPr id="631" name="【保健センター・保健所】&#10;一人当たり面積最大値テキスト">
          <a:extLst>
            <a:ext uri="{FF2B5EF4-FFF2-40B4-BE49-F238E27FC236}">
              <a16:creationId xmlns:a16="http://schemas.microsoft.com/office/drawing/2014/main" id="{00000000-0008-0000-0F00-000077020000}"/>
            </a:ext>
          </a:extLst>
        </xdr:cNvPr>
        <xdr:cNvSpPr txBox="1"/>
      </xdr:nvSpPr>
      <xdr:spPr>
        <a:xfrm>
          <a:off x="22199600" y="942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48985</xdr:rowOff>
    </xdr:from>
    <xdr:to>
      <xdr:col>116</xdr:col>
      <xdr:colOff>152400</xdr:colOff>
      <xdr:row>56</xdr:row>
      <xdr:rowOff>48985</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22072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633" name="【保健センター・保健所】&#10;一人当たり面積平均値テキスト">
          <a:extLst>
            <a:ext uri="{FF2B5EF4-FFF2-40B4-BE49-F238E27FC236}">
              <a16:creationId xmlns:a16="http://schemas.microsoft.com/office/drawing/2014/main" id="{00000000-0008-0000-0F00-000079020000}"/>
            </a:ext>
          </a:extLst>
        </xdr:cNvPr>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34" name="フローチャート: 判断 633">
          <a:extLst>
            <a:ext uri="{FF2B5EF4-FFF2-40B4-BE49-F238E27FC236}">
              <a16:creationId xmlns:a16="http://schemas.microsoft.com/office/drawing/2014/main" id="{00000000-0008-0000-0F00-00007A020000}"/>
            </a:ext>
          </a:extLst>
        </xdr:cNvPr>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635" name="フローチャート: 判断 634">
          <a:extLst>
            <a:ext uri="{FF2B5EF4-FFF2-40B4-BE49-F238E27FC236}">
              <a16:creationId xmlns:a16="http://schemas.microsoft.com/office/drawing/2014/main" id="{00000000-0008-0000-0F00-00007B020000}"/>
            </a:ext>
          </a:extLst>
        </xdr:cNvPr>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79828</xdr:rowOff>
    </xdr:from>
    <xdr:to>
      <xdr:col>116</xdr:col>
      <xdr:colOff>114300</xdr:colOff>
      <xdr:row>63</xdr:row>
      <xdr:rowOff>9978</xdr:rowOff>
    </xdr:to>
    <xdr:sp macro="" textlink="">
      <xdr:nvSpPr>
        <xdr:cNvPr id="643" name="楕円 642">
          <a:extLst>
            <a:ext uri="{FF2B5EF4-FFF2-40B4-BE49-F238E27FC236}">
              <a16:creationId xmlns:a16="http://schemas.microsoft.com/office/drawing/2014/main" id="{00000000-0008-0000-0F00-000083020000}"/>
            </a:ext>
          </a:extLst>
        </xdr:cNvPr>
        <xdr:cNvSpPr/>
      </xdr:nvSpPr>
      <xdr:spPr>
        <a:xfrm>
          <a:off x="221107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166205</xdr:rowOff>
    </xdr:from>
    <xdr:ext cx="469744" cy="259045"/>
    <xdr:sp macro="" textlink="">
      <xdr:nvSpPr>
        <xdr:cNvPr id="644" name="【保健センター・保健所】&#10;一人当たり面積該当値テキスト">
          <a:extLst>
            <a:ext uri="{FF2B5EF4-FFF2-40B4-BE49-F238E27FC236}">
              <a16:creationId xmlns:a16="http://schemas.microsoft.com/office/drawing/2014/main" id="{00000000-0008-0000-0F00-000084020000}"/>
            </a:ext>
          </a:extLst>
        </xdr:cNvPr>
        <xdr:cNvSpPr txBox="1"/>
      </xdr:nvSpPr>
      <xdr:spPr>
        <a:xfrm>
          <a:off x="22199600" y="10624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79828</xdr:rowOff>
    </xdr:from>
    <xdr:to>
      <xdr:col>112</xdr:col>
      <xdr:colOff>38100</xdr:colOff>
      <xdr:row>63</xdr:row>
      <xdr:rowOff>9978</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21272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130628</xdr:rowOff>
    </xdr:from>
    <xdr:to>
      <xdr:col>116</xdr:col>
      <xdr:colOff>63500</xdr:colOff>
      <xdr:row>62</xdr:row>
      <xdr:rowOff>130628</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21323300" y="107605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79828</xdr:rowOff>
    </xdr:from>
    <xdr:to>
      <xdr:col>107</xdr:col>
      <xdr:colOff>101600</xdr:colOff>
      <xdr:row>63</xdr:row>
      <xdr:rowOff>9978</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20383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130628</xdr:rowOff>
    </xdr:from>
    <xdr:to>
      <xdr:col>111</xdr:col>
      <xdr:colOff>177800</xdr:colOff>
      <xdr:row>62</xdr:row>
      <xdr:rowOff>130628</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20434300" y="1076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136978</xdr:rowOff>
    </xdr:from>
    <xdr:to>
      <xdr:col>102</xdr:col>
      <xdr:colOff>165100</xdr:colOff>
      <xdr:row>64</xdr:row>
      <xdr:rowOff>67128</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19494500" y="109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130628</xdr:rowOff>
    </xdr:from>
    <xdr:to>
      <xdr:col>107</xdr:col>
      <xdr:colOff>50800</xdr:colOff>
      <xdr:row>64</xdr:row>
      <xdr:rowOff>16328</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flipV="1">
          <a:off x="19545300" y="1076052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165299</xdr:rowOff>
    </xdr:from>
    <xdr:ext cx="469744" cy="259045"/>
    <xdr:sp macro="" textlink="">
      <xdr:nvSpPr>
        <xdr:cNvPr id="651" name="n_1aveValue【保健センター・保健所】&#10;一人当たり面積">
          <a:extLst>
            <a:ext uri="{FF2B5EF4-FFF2-40B4-BE49-F238E27FC236}">
              <a16:creationId xmlns:a16="http://schemas.microsoft.com/office/drawing/2014/main" id="{00000000-0008-0000-0F00-00008B020000}"/>
            </a:ext>
          </a:extLst>
        </xdr:cNvPr>
        <xdr:cNvSpPr txBox="1"/>
      </xdr:nvSpPr>
      <xdr:spPr>
        <a:xfrm>
          <a:off x="210757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165299</xdr:rowOff>
    </xdr:from>
    <xdr:ext cx="469744" cy="259045"/>
    <xdr:sp macro="" textlink="">
      <xdr:nvSpPr>
        <xdr:cNvPr id="652" name="n_2aveValue【保健センター・保健所】&#10;一人当たり面積">
          <a:extLst>
            <a:ext uri="{FF2B5EF4-FFF2-40B4-BE49-F238E27FC236}">
              <a16:creationId xmlns:a16="http://schemas.microsoft.com/office/drawing/2014/main" id="{00000000-0008-0000-0F00-00008C020000}"/>
            </a:ext>
          </a:extLst>
        </xdr:cNvPr>
        <xdr:cNvSpPr txBox="1"/>
      </xdr:nvSpPr>
      <xdr:spPr>
        <a:xfrm>
          <a:off x="20199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653" name="n_3aveValue【保健センター・保健所】&#10;一人当たり面積">
          <a:extLst>
            <a:ext uri="{FF2B5EF4-FFF2-40B4-BE49-F238E27FC236}">
              <a16:creationId xmlns:a16="http://schemas.microsoft.com/office/drawing/2014/main" id="{00000000-0008-0000-0F00-00008D020000}"/>
            </a:ext>
          </a:extLst>
        </xdr:cNvPr>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1105</xdr:rowOff>
    </xdr:from>
    <xdr:ext cx="469744" cy="259045"/>
    <xdr:sp macro="" textlink="">
      <xdr:nvSpPr>
        <xdr:cNvPr id="654" name="n_1mainValue【保健センター・保健所】&#10;一人当たり面積">
          <a:extLst>
            <a:ext uri="{FF2B5EF4-FFF2-40B4-BE49-F238E27FC236}">
              <a16:creationId xmlns:a16="http://schemas.microsoft.com/office/drawing/2014/main" id="{00000000-0008-0000-0F00-00008E020000}"/>
            </a:ext>
          </a:extLst>
        </xdr:cNvPr>
        <xdr:cNvSpPr txBox="1"/>
      </xdr:nvSpPr>
      <xdr:spPr>
        <a:xfrm>
          <a:off x="21075727" y="1080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xdr:rowOff>
    </xdr:from>
    <xdr:ext cx="469744" cy="259045"/>
    <xdr:sp macro="" textlink="">
      <xdr:nvSpPr>
        <xdr:cNvPr id="655" name="n_2mainValue【保健センター・保健所】&#10;一人当たり面積">
          <a:extLst>
            <a:ext uri="{FF2B5EF4-FFF2-40B4-BE49-F238E27FC236}">
              <a16:creationId xmlns:a16="http://schemas.microsoft.com/office/drawing/2014/main" id="{00000000-0008-0000-0F00-00008F020000}"/>
            </a:ext>
          </a:extLst>
        </xdr:cNvPr>
        <xdr:cNvSpPr txBox="1"/>
      </xdr:nvSpPr>
      <xdr:spPr>
        <a:xfrm>
          <a:off x="20199427" y="1080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58255</xdr:rowOff>
    </xdr:from>
    <xdr:ext cx="469744" cy="259045"/>
    <xdr:sp macro="" textlink="">
      <xdr:nvSpPr>
        <xdr:cNvPr id="656" name="n_3mainValue【保健センター・保健所】&#10;一人当たり面積">
          <a:extLst>
            <a:ext uri="{FF2B5EF4-FFF2-40B4-BE49-F238E27FC236}">
              <a16:creationId xmlns:a16="http://schemas.microsoft.com/office/drawing/2014/main" id="{00000000-0008-0000-0F00-000090020000}"/>
            </a:ext>
          </a:extLst>
        </xdr:cNvPr>
        <xdr:cNvSpPr txBox="1"/>
      </xdr:nvSpPr>
      <xdr:spPr>
        <a:xfrm>
          <a:off x="19310427" y="110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8" name="【消防施設】&#10;有形固定資産減価償却率グラフ枠">
          <a:extLst>
            <a:ext uri="{FF2B5EF4-FFF2-40B4-BE49-F238E27FC236}">
              <a16:creationId xmlns:a16="http://schemas.microsoft.com/office/drawing/2014/main" id="{00000000-0008-0000-0F00-0000A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131826</xdr:rowOff>
    </xdr:from>
    <xdr:to>
      <xdr:col>85</xdr:col>
      <xdr:colOff>126364</xdr:colOff>
      <xdr:row>85</xdr:row>
      <xdr:rowOff>15239</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flipV="1">
          <a:off x="16318864" y="13333476"/>
          <a:ext cx="0" cy="12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19066</xdr:rowOff>
    </xdr:from>
    <xdr:ext cx="405111" cy="259045"/>
    <xdr:sp macro="" textlink="">
      <xdr:nvSpPr>
        <xdr:cNvPr id="680" name="【消防施設】&#10;有形固定資産減価償却率最小値テキスト">
          <a:extLst>
            <a:ext uri="{FF2B5EF4-FFF2-40B4-BE49-F238E27FC236}">
              <a16:creationId xmlns:a16="http://schemas.microsoft.com/office/drawing/2014/main" id="{00000000-0008-0000-0F00-0000A8020000}"/>
            </a:ext>
          </a:extLst>
        </xdr:cNvPr>
        <xdr:cNvSpPr txBox="1"/>
      </xdr:nvSpPr>
      <xdr:spPr>
        <a:xfrm>
          <a:off x="163576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15239</xdr:rowOff>
    </xdr:from>
    <xdr:to>
      <xdr:col>86</xdr:col>
      <xdr:colOff>25400</xdr:colOff>
      <xdr:row>85</xdr:row>
      <xdr:rowOff>15239</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6230600" y="1458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78503</xdr:rowOff>
    </xdr:from>
    <xdr:ext cx="405111" cy="259045"/>
    <xdr:sp macro="" textlink="">
      <xdr:nvSpPr>
        <xdr:cNvPr id="682" name="【消防施設】&#10;有形固定資産減価償却率最大値テキスト">
          <a:extLst>
            <a:ext uri="{FF2B5EF4-FFF2-40B4-BE49-F238E27FC236}">
              <a16:creationId xmlns:a16="http://schemas.microsoft.com/office/drawing/2014/main" id="{00000000-0008-0000-0F00-0000AA020000}"/>
            </a:ext>
          </a:extLst>
        </xdr:cNvPr>
        <xdr:cNvSpPr txBox="1"/>
      </xdr:nvSpPr>
      <xdr:spPr>
        <a:xfrm>
          <a:off x="16357600" y="1310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131826</xdr:rowOff>
    </xdr:from>
    <xdr:to>
      <xdr:col>86</xdr:col>
      <xdr:colOff>25400</xdr:colOff>
      <xdr:row>77</xdr:row>
      <xdr:rowOff>131826</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6230600" y="1333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90188</xdr:rowOff>
    </xdr:from>
    <xdr:ext cx="405111" cy="259045"/>
    <xdr:sp macro="" textlink="">
      <xdr:nvSpPr>
        <xdr:cNvPr id="684" name="【消防施設】&#10;有形固定資産減価償却率平均値テキスト">
          <a:extLst>
            <a:ext uri="{FF2B5EF4-FFF2-40B4-BE49-F238E27FC236}">
              <a16:creationId xmlns:a16="http://schemas.microsoft.com/office/drawing/2014/main" id="{00000000-0008-0000-0F00-0000AC020000}"/>
            </a:ext>
          </a:extLst>
        </xdr:cNvPr>
        <xdr:cNvSpPr txBox="1"/>
      </xdr:nvSpPr>
      <xdr:spPr>
        <a:xfrm>
          <a:off x="16357600" y="13634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67311</xdr:rowOff>
    </xdr:from>
    <xdr:to>
      <xdr:col>85</xdr:col>
      <xdr:colOff>177800</xdr:colOff>
      <xdr:row>80</xdr:row>
      <xdr:rowOff>168911</xdr:rowOff>
    </xdr:to>
    <xdr:sp macro="" textlink="">
      <xdr:nvSpPr>
        <xdr:cNvPr id="685" name="フローチャート: 判断 684">
          <a:extLst>
            <a:ext uri="{FF2B5EF4-FFF2-40B4-BE49-F238E27FC236}">
              <a16:creationId xmlns:a16="http://schemas.microsoft.com/office/drawing/2014/main" id="{00000000-0008-0000-0F00-0000AD020000}"/>
            </a:ext>
          </a:extLst>
        </xdr:cNvPr>
        <xdr:cNvSpPr/>
      </xdr:nvSpPr>
      <xdr:spPr>
        <a:xfrm>
          <a:off x="16268700" y="137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108458</xdr:rowOff>
    </xdr:from>
    <xdr:to>
      <xdr:col>81</xdr:col>
      <xdr:colOff>101600</xdr:colOff>
      <xdr:row>81</xdr:row>
      <xdr:rowOff>38608</xdr:rowOff>
    </xdr:to>
    <xdr:sp macro="" textlink="">
      <xdr:nvSpPr>
        <xdr:cNvPr id="686" name="フローチャート: 判断 685">
          <a:extLst>
            <a:ext uri="{FF2B5EF4-FFF2-40B4-BE49-F238E27FC236}">
              <a16:creationId xmlns:a16="http://schemas.microsoft.com/office/drawing/2014/main" id="{00000000-0008-0000-0F00-0000AE020000}"/>
            </a:ext>
          </a:extLst>
        </xdr:cNvPr>
        <xdr:cNvSpPr/>
      </xdr:nvSpPr>
      <xdr:spPr>
        <a:xfrm>
          <a:off x="15430500" y="1382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133604</xdr:rowOff>
    </xdr:from>
    <xdr:to>
      <xdr:col>76</xdr:col>
      <xdr:colOff>165100</xdr:colOff>
      <xdr:row>81</xdr:row>
      <xdr:rowOff>63754</xdr:rowOff>
    </xdr:to>
    <xdr:sp macro="" textlink="">
      <xdr:nvSpPr>
        <xdr:cNvPr id="687" name="フローチャート: 判断 686">
          <a:extLst>
            <a:ext uri="{FF2B5EF4-FFF2-40B4-BE49-F238E27FC236}">
              <a16:creationId xmlns:a16="http://schemas.microsoft.com/office/drawing/2014/main" id="{00000000-0008-0000-0F00-0000AF020000}"/>
            </a:ext>
          </a:extLst>
        </xdr:cNvPr>
        <xdr:cNvSpPr/>
      </xdr:nvSpPr>
      <xdr:spPr>
        <a:xfrm>
          <a:off x="14541500" y="1384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7874</xdr:rowOff>
    </xdr:from>
    <xdr:to>
      <xdr:col>72</xdr:col>
      <xdr:colOff>38100</xdr:colOff>
      <xdr:row>81</xdr:row>
      <xdr:rowOff>109474</xdr:rowOff>
    </xdr:to>
    <xdr:sp macro="" textlink="">
      <xdr:nvSpPr>
        <xdr:cNvPr id="688" name="フローチャート: 判断 687">
          <a:extLst>
            <a:ext uri="{FF2B5EF4-FFF2-40B4-BE49-F238E27FC236}">
              <a16:creationId xmlns:a16="http://schemas.microsoft.com/office/drawing/2014/main" id="{00000000-0008-0000-0F00-0000B0020000}"/>
            </a:ext>
          </a:extLst>
        </xdr:cNvPr>
        <xdr:cNvSpPr/>
      </xdr:nvSpPr>
      <xdr:spPr>
        <a:xfrm>
          <a:off x="13652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60452</xdr:rowOff>
    </xdr:from>
    <xdr:to>
      <xdr:col>85</xdr:col>
      <xdr:colOff>177800</xdr:colOff>
      <xdr:row>83</xdr:row>
      <xdr:rowOff>162052</xdr:rowOff>
    </xdr:to>
    <xdr:sp macro="" textlink="">
      <xdr:nvSpPr>
        <xdr:cNvPr id="694" name="楕円 693">
          <a:extLst>
            <a:ext uri="{FF2B5EF4-FFF2-40B4-BE49-F238E27FC236}">
              <a16:creationId xmlns:a16="http://schemas.microsoft.com/office/drawing/2014/main" id="{00000000-0008-0000-0F00-0000B6020000}"/>
            </a:ext>
          </a:extLst>
        </xdr:cNvPr>
        <xdr:cNvSpPr/>
      </xdr:nvSpPr>
      <xdr:spPr>
        <a:xfrm>
          <a:off x="16268700" y="142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38879</xdr:rowOff>
    </xdr:from>
    <xdr:ext cx="405111" cy="259045"/>
    <xdr:sp macro="" textlink="">
      <xdr:nvSpPr>
        <xdr:cNvPr id="695" name="【消防施設】&#10;有形固定資産減価償却率該当値テキスト">
          <a:extLst>
            <a:ext uri="{FF2B5EF4-FFF2-40B4-BE49-F238E27FC236}">
              <a16:creationId xmlns:a16="http://schemas.microsoft.com/office/drawing/2014/main" id="{00000000-0008-0000-0F00-0000B7020000}"/>
            </a:ext>
          </a:extLst>
        </xdr:cNvPr>
        <xdr:cNvSpPr txBox="1"/>
      </xdr:nvSpPr>
      <xdr:spPr>
        <a:xfrm>
          <a:off x="16357600" y="1426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108458</xdr:rowOff>
    </xdr:from>
    <xdr:to>
      <xdr:col>81</xdr:col>
      <xdr:colOff>101600</xdr:colOff>
      <xdr:row>84</xdr:row>
      <xdr:rowOff>38608</xdr:rowOff>
    </xdr:to>
    <xdr:sp macro="" textlink="">
      <xdr:nvSpPr>
        <xdr:cNvPr id="696" name="楕円 695">
          <a:extLst>
            <a:ext uri="{FF2B5EF4-FFF2-40B4-BE49-F238E27FC236}">
              <a16:creationId xmlns:a16="http://schemas.microsoft.com/office/drawing/2014/main" id="{00000000-0008-0000-0F00-0000B8020000}"/>
            </a:ext>
          </a:extLst>
        </xdr:cNvPr>
        <xdr:cNvSpPr/>
      </xdr:nvSpPr>
      <xdr:spPr>
        <a:xfrm>
          <a:off x="15430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111252</xdr:rowOff>
    </xdr:from>
    <xdr:to>
      <xdr:col>85</xdr:col>
      <xdr:colOff>127000</xdr:colOff>
      <xdr:row>83</xdr:row>
      <xdr:rowOff>159258</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flipV="1">
          <a:off x="15481300" y="1434160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156463</xdr:rowOff>
    </xdr:from>
    <xdr:to>
      <xdr:col>76</xdr:col>
      <xdr:colOff>165100</xdr:colOff>
      <xdr:row>84</xdr:row>
      <xdr:rowOff>86613</xdr:rowOff>
    </xdr:to>
    <xdr:sp macro="" textlink="">
      <xdr:nvSpPr>
        <xdr:cNvPr id="698" name="楕円 697">
          <a:extLst>
            <a:ext uri="{FF2B5EF4-FFF2-40B4-BE49-F238E27FC236}">
              <a16:creationId xmlns:a16="http://schemas.microsoft.com/office/drawing/2014/main" id="{00000000-0008-0000-0F00-0000BA020000}"/>
            </a:ext>
          </a:extLst>
        </xdr:cNvPr>
        <xdr:cNvSpPr/>
      </xdr:nvSpPr>
      <xdr:spPr>
        <a:xfrm>
          <a:off x="14541500" y="143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159258</xdr:rowOff>
    </xdr:from>
    <xdr:to>
      <xdr:col>81</xdr:col>
      <xdr:colOff>50800</xdr:colOff>
      <xdr:row>84</xdr:row>
      <xdr:rowOff>35813</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flipV="1">
          <a:off x="14592300" y="14389608"/>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35306</xdr:rowOff>
    </xdr:from>
    <xdr:to>
      <xdr:col>72</xdr:col>
      <xdr:colOff>38100</xdr:colOff>
      <xdr:row>84</xdr:row>
      <xdr:rowOff>136906</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13652500" y="1443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35813</xdr:rowOff>
    </xdr:from>
    <xdr:to>
      <xdr:col>76</xdr:col>
      <xdr:colOff>114300</xdr:colOff>
      <xdr:row>84</xdr:row>
      <xdr:rowOff>86106</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flipV="1">
          <a:off x="13703300" y="1443761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55135</xdr:rowOff>
    </xdr:from>
    <xdr:ext cx="405111" cy="259045"/>
    <xdr:sp macro="" textlink="">
      <xdr:nvSpPr>
        <xdr:cNvPr id="702" name="n_1aveValue【消防施設】&#10;有形固定資産減価償却率">
          <a:extLst>
            <a:ext uri="{FF2B5EF4-FFF2-40B4-BE49-F238E27FC236}">
              <a16:creationId xmlns:a16="http://schemas.microsoft.com/office/drawing/2014/main" id="{00000000-0008-0000-0F00-0000BE020000}"/>
            </a:ext>
          </a:extLst>
        </xdr:cNvPr>
        <xdr:cNvSpPr txBox="1"/>
      </xdr:nvSpPr>
      <xdr:spPr>
        <a:xfrm>
          <a:off x="15266044" y="1359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80281</xdr:rowOff>
    </xdr:from>
    <xdr:ext cx="405111" cy="259045"/>
    <xdr:sp macro="" textlink="">
      <xdr:nvSpPr>
        <xdr:cNvPr id="703" name="n_2aveValue【消防施設】&#10;有形固定資産減価償却率">
          <a:extLst>
            <a:ext uri="{FF2B5EF4-FFF2-40B4-BE49-F238E27FC236}">
              <a16:creationId xmlns:a16="http://schemas.microsoft.com/office/drawing/2014/main" id="{00000000-0008-0000-0F00-0000BF020000}"/>
            </a:ext>
          </a:extLst>
        </xdr:cNvPr>
        <xdr:cNvSpPr txBox="1"/>
      </xdr:nvSpPr>
      <xdr:spPr>
        <a:xfrm>
          <a:off x="14389744" y="1362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126001</xdr:rowOff>
    </xdr:from>
    <xdr:ext cx="405111" cy="259045"/>
    <xdr:sp macro="" textlink="">
      <xdr:nvSpPr>
        <xdr:cNvPr id="704" name="n_3aveValue【消防施設】&#10;有形固定資産減価償却率">
          <a:extLst>
            <a:ext uri="{FF2B5EF4-FFF2-40B4-BE49-F238E27FC236}">
              <a16:creationId xmlns:a16="http://schemas.microsoft.com/office/drawing/2014/main" id="{00000000-0008-0000-0F00-0000C0020000}"/>
            </a:ext>
          </a:extLst>
        </xdr:cNvPr>
        <xdr:cNvSpPr txBox="1"/>
      </xdr:nvSpPr>
      <xdr:spPr>
        <a:xfrm>
          <a:off x="13500744"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29735</xdr:rowOff>
    </xdr:from>
    <xdr:ext cx="405111" cy="259045"/>
    <xdr:sp macro="" textlink="">
      <xdr:nvSpPr>
        <xdr:cNvPr id="705" name="n_1mainValue【消防施設】&#10;有形固定資産減価償却率">
          <a:extLst>
            <a:ext uri="{FF2B5EF4-FFF2-40B4-BE49-F238E27FC236}">
              <a16:creationId xmlns:a16="http://schemas.microsoft.com/office/drawing/2014/main" id="{00000000-0008-0000-0F00-0000C1020000}"/>
            </a:ext>
          </a:extLst>
        </xdr:cNvPr>
        <xdr:cNvSpPr txBox="1"/>
      </xdr:nvSpPr>
      <xdr:spPr>
        <a:xfrm>
          <a:off x="15266044" y="1443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77740</xdr:rowOff>
    </xdr:from>
    <xdr:ext cx="405111" cy="259045"/>
    <xdr:sp macro="" textlink="">
      <xdr:nvSpPr>
        <xdr:cNvPr id="706" name="n_2mainValue【消防施設】&#10;有形固定資産減価償却率">
          <a:extLst>
            <a:ext uri="{FF2B5EF4-FFF2-40B4-BE49-F238E27FC236}">
              <a16:creationId xmlns:a16="http://schemas.microsoft.com/office/drawing/2014/main" id="{00000000-0008-0000-0F00-0000C2020000}"/>
            </a:ext>
          </a:extLst>
        </xdr:cNvPr>
        <xdr:cNvSpPr txBox="1"/>
      </xdr:nvSpPr>
      <xdr:spPr>
        <a:xfrm>
          <a:off x="14389744" y="14479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128033</xdr:rowOff>
    </xdr:from>
    <xdr:ext cx="405111" cy="259045"/>
    <xdr:sp macro="" textlink="">
      <xdr:nvSpPr>
        <xdr:cNvPr id="707" name="n_3mainValue【消防施設】&#10;有形固定資産減価償却率">
          <a:extLst>
            <a:ext uri="{FF2B5EF4-FFF2-40B4-BE49-F238E27FC236}">
              <a16:creationId xmlns:a16="http://schemas.microsoft.com/office/drawing/2014/main" id="{00000000-0008-0000-0F00-0000C3020000}"/>
            </a:ext>
          </a:extLst>
        </xdr:cNvPr>
        <xdr:cNvSpPr txBox="1"/>
      </xdr:nvSpPr>
      <xdr:spPr>
        <a:xfrm>
          <a:off x="13500744" y="1452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8" name="正方形/長方形 707">
          <a:extLst>
            <a:ext uri="{FF2B5EF4-FFF2-40B4-BE49-F238E27FC236}">
              <a16:creationId xmlns:a16="http://schemas.microsoft.com/office/drawing/2014/main" id="{00000000-0008-0000-0F00-0000C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9" name="正方形/長方形 708">
          <a:extLst>
            <a:ext uri="{FF2B5EF4-FFF2-40B4-BE49-F238E27FC236}">
              <a16:creationId xmlns:a16="http://schemas.microsoft.com/office/drawing/2014/main" id="{00000000-0008-0000-0F00-0000C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0" name="正方形/長方形 709">
          <a:extLst>
            <a:ext uri="{FF2B5EF4-FFF2-40B4-BE49-F238E27FC236}">
              <a16:creationId xmlns:a16="http://schemas.microsoft.com/office/drawing/2014/main" id="{00000000-0008-0000-0F00-0000C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1" name="正方形/長方形 710">
          <a:extLst>
            <a:ext uri="{FF2B5EF4-FFF2-40B4-BE49-F238E27FC236}">
              <a16:creationId xmlns:a16="http://schemas.microsoft.com/office/drawing/2014/main" id="{00000000-0008-0000-0F00-0000C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0" name="【消防施設】&#10;一人当たり面積グラフ枠">
          <a:extLst>
            <a:ext uri="{FF2B5EF4-FFF2-40B4-BE49-F238E27FC236}">
              <a16:creationId xmlns:a16="http://schemas.microsoft.com/office/drawing/2014/main" id="{00000000-0008-0000-0F00-0000D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flipV="1">
          <a:off x="22160864" y="13449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32" name="【消防施設】&#10;一人当たり面積最小値テキスト">
          <a:extLst>
            <a:ext uri="{FF2B5EF4-FFF2-40B4-BE49-F238E27FC236}">
              <a16:creationId xmlns:a16="http://schemas.microsoft.com/office/drawing/2014/main" id="{00000000-0008-0000-0F00-0000DC020000}"/>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734" name="【消防施設】&#10;一人当たり面積最大値テキスト">
          <a:extLst>
            <a:ext uri="{FF2B5EF4-FFF2-40B4-BE49-F238E27FC236}">
              <a16:creationId xmlns:a16="http://schemas.microsoft.com/office/drawing/2014/main" id="{00000000-0008-0000-0F00-0000DE020000}"/>
            </a:ext>
          </a:extLst>
        </xdr:cNvPr>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139716</xdr:rowOff>
    </xdr:from>
    <xdr:ext cx="469744" cy="259045"/>
    <xdr:sp macro="" textlink="">
      <xdr:nvSpPr>
        <xdr:cNvPr id="736" name="【消防施設】&#10;一人当たり面積平均値テキスト">
          <a:extLst>
            <a:ext uri="{FF2B5EF4-FFF2-40B4-BE49-F238E27FC236}">
              <a16:creationId xmlns:a16="http://schemas.microsoft.com/office/drawing/2014/main" id="{00000000-0008-0000-0F00-0000E0020000}"/>
            </a:ext>
          </a:extLst>
        </xdr:cNvPr>
        <xdr:cNvSpPr txBox="1"/>
      </xdr:nvSpPr>
      <xdr:spPr>
        <a:xfrm>
          <a:off x="22199600" y="14198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116839</xdr:rowOff>
    </xdr:from>
    <xdr:to>
      <xdr:col>116</xdr:col>
      <xdr:colOff>114300</xdr:colOff>
      <xdr:row>84</xdr:row>
      <xdr:rowOff>46989</xdr:rowOff>
    </xdr:to>
    <xdr:sp macro="" textlink="">
      <xdr:nvSpPr>
        <xdr:cNvPr id="737" name="フローチャート: 判断 736">
          <a:extLst>
            <a:ext uri="{FF2B5EF4-FFF2-40B4-BE49-F238E27FC236}">
              <a16:creationId xmlns:a16="http://schemas.microsoft.com/office/drawing/2014/main" id="{00000000-0008-0000-0F00-0000E1020000}"/>
            </a:ext>
          </a:extLst>
        </xdr:cNvPr>
        <xdr:cNvSpPr/>
      </xdr:nvSpPr>
      <xdr:spPr>
        <a:xfrm>
          <a:off x="22110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162561</xdr:rowOff>
    </xdr:from>
    <xdr:to>
      <xdr:col>112</xdr:col>
      <xdr:colOff>38100</xdr:colOff>
      <xdr:row>84</xdr:row>
      <xdr:rowOff>92711</xdr:rowOff>
    </xdr:to>
    <xdr:sp macro="" textlink="">
      <xdr:nvSpPr>
        <xdr:cNvPr id="738" name="フローチャート: 判断 737">
          <a:extLst>
            <a:ext uri="{FF2B5EF4-FFF2-40B4-BE49-F238E27FC236}">
              <a16:creationId xmlns:a16="http://schemas.microsoft.com/office/drawing/2014/main" id="{00000000-0008-0000-0F00-0000E2020000}"/>
            </a:ext>
          </a:extLst>
        </xdr:cNvPr>
        <xdr:cNvSpPr/>
      </xdr:nvSpPr>
      <xdr:spPr>
        <a:xfrm>
          <a:off x="21272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17780</xdr:rowOff>
    </xdr:from>
    <xdr:to>
      <xdr:col>107</xdr:col>
      <xdr:colOff>101600</xdr:colOff>
      <xdr:row>84</xdr:row>
      <xdr:rowOff>119380</xdr:rowOff>
    </xdr:to>
    <xdr:sp macro="" textlink="">
      <xdr:nvSpPr>
        <xdr:cNvPr id="739" name="フローチャート: 判断 738">
          <a:extLst>
            <a:ext uri="{FF2B5EF4-FFF2-40B4-BE49-F238E27FC236}">
              <a16:creationId xmlns:a16="http://schemas.microsoft.com/office/drawing/2014/main" id="{00000000-0008-0000-0F00-0000E3020000}"/>
            </a:ext>
          </a:extLst>
        </xdr:cNvPr>
        <xdr:cNvSpPr/>
      </xdr:nvSpPr>
      <xdr:spPr>
        <a:xfrm>
          <a:off x="20383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740" name="フローチャート: 判断 739">
          <a:extLst>
            <a:ext uri="{FF2B5EF4-FFF2-40B4-BE49-F238E27FC236}">
              <a16:creationId xmlns:a16="http://schemas.microsoft.com/office/drawing/2014/main" id="{00000000-0008-0000-0F00-0000E4020000}"/>
            </a:ext>
          </a:extLst>
        </xdr:cNvPr>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746" name="楕円 745">
          <a:extLst>
            <a:ext uri="{FF2B5EF4-FFF2-40B4-BE49-F238E27FC236}">
              <a16:creationId xmlns:a16="http://schemas.microsoft.com/office/drawing/2014/main" id="{00000000-0008-0000-0F00-0000EA020000}"/>
            </a:ext>
          </a:extLst>
        </xdr:cNvPr>
        <xdr:cNvSpPr/>
      </xdr:nvSpPr>
      <xdr:spPr>
        <a:xfrm>
          <a:off x="221107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83838</xdr:rowOff>
    </xdr:from>
    <xdr:ext cx="469744" cy="259045"/>
    <xdr:sp macro="" textlink="">
      <xdr:nvSpPr>
        <xdr:cNvPr id="747" name="【消防施設】&#10;一人当たり面積該当値テキスト">
          <a:extLst>
            <a:ext uri="{FF2B5EF4-FFF2-40B4-BE49-F238E27FC236}">
              <a16:creationId xmlns:a16="http://schemas.microsoft.com/office/drawing/2014/main" id="{00000000-0008-0000-0F00-0000EB020000}"/>
            </a:ext>
          </a:extLst>
        </xdr:cNvPr>
        <xdr:cNvSpPr txBox="1"/>
      </xdr:nvSpPr>
      <xdr:spPr>
        <a:xfrm>
          <a:off x="22199600"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109220</xdr:rowOff>
    </xdr:from>
    <xdr:to>
      <xdr:col>112</xdr:col>
      <xdr:colOff>38100</xdr:colOff>
      <xdr:row>85</xdr:row>
      <xdr:rowOff>39370</xdr:rowOff>
    </xdr:to>
    <xdr:sp macro="" textlink="">
      <xdr:nvSpPr>
        <xdr:cNvPr id="748" name="楕円 747">
          <a:extLst>
            <a:ext uri="{FF2B5EF4-FFF2-40B4-BE49-F238E27FC236}">
              <a16:creationId xmlns:a16="http://schemas.microsoft.com/office/drawing/2014/main" id="{00000000-0008-0000-0F00-0000EC020000}"/>
            </a:ext>
          </a:extLst>
        </xdr:cNvPr>
        <xdr:cNvSpPr/>
      </xdr:nvSpPr>
      <xdr:spPr>
        <a:xfrm>
          <a:off x="21272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156211</xdr:rowOff>
    </xdr:from>
    <xdr:to>
      <xdr:col>116</xdr:col>
      <xdr:colOff>63500</xdr:colOff>
      <xdr:row>84</xdr:row>
      <xdr:rowOff>160020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flipV="1">
          <a:off x="21323300" y="145580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105411</xdr:rowOff>
    </xdr:from>
    <xdr:to>
      <xdr:col>107</xdr:col>
      <xdr:colOff>101600</xdr:colOff>
      <xdr:row>85</xdr:row>
      <xdr:rowOff>35561</xdr:rowOff>
    </xdr:to>
    <xdr:sp macro="" textlink="">
      <xdr:nvSpPr>
        <xdr:cNvPr id="750" name="楕円 749">
          <a:extLst>
            <a:ext uri="{FF2B5EF4-FFF2-40B4-BE49-F238E27FC236}">
              <a16:creationId xmlns:a16="http://schemas.microsoft.com/office/drawing/2014/main" id="{00000000-0008-0000-0F00-0000EE020000}"/>
            </a:ext>
          </a:extLst>
        </xdr:cNvPr>
        <xdr:cNvSpPr/>
      </xdr:nvSpPr>
      <xdr:spPr>
        <a:xfrm>
          <a:off x="20383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156211</xdr:rowOff>
    </xdr:from>
    <xdr:to>
      <xdr:col>111</xdr:col>
      <xdr:colOff>177800</xdr:colOff>
      <xdr:row>84</xdr:row>
      <xdr:rowOff>160020</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20434300" y="145580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109220</xdr:rowOff>
    </xdr:from>
    <xdr:to>
      <xdr:col>102</xdr:col>
      <xdr:colOff>165100</xdr:colOff>
      <xdr:row>85</xdr:row>
      <xdr:rowOff>39370</xdr:rowOff>
    </xdr:to>
    <xdr:sp macro="" textlink="">
      <xdr:nvSpPr>
        <xdr:cNvPr id="752" name="楕円 751">
          <a:extLst>
            <a:ext uri="{FF2B5EF4-FFF2-40B4-BE49-F238E27FC236}">
              <a16:creationId xmlns:a16="http://schemas.microsoft.com/office/drawing/2014/main" id="{00000000-0008-0000-0F00-0000F0020000}"/>
            </a:ext>
          </a:extLst>
        </xdr:cNvPr>
        <xdr:cNvSpPr/>
      </xdr:nvSpPr>
      <xdr:spPr>
        <a:xfrm>
          <a:off x="19494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156211</xdr:rowOff>
    </xdr:from>
    <xdr:to>
      <xdr:col>107</xdr:col>
      <xdr:colOff>50800</xdr:colOff>
      <xdr:row>84</xdr:row>
      <xdr:rowOff>160020</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flipV="1">
          <a:off x="19545300" y="145580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109238</xdr:rowOff>
    </xdr:from>
    <xdr:ext cx="469744" cy="259045"/>
    <xdr:sp macro="" textlink="">
      <xdr:nvSpPr>
        <xdr:cNvPr id="754" name="n_1aveValue【消防施設】&#10;一人当たり面積">
          <a:extLst>
            <a:ext uri="{FF2B5EF4-FFF2-40B4-BE49-F238E27FC236}">
              <a16:creationId xmlns:a16="http://schemas.microsoft.com/office/drawing/2014/main" id="{00000000-0008-0000-0F00-0000F2020000}"/>
            </a:ext>
          </a:extLst>
        </xdr:cNvPr>
        <xdr:cNvSpPr txBox="1"/>
      </xdr:nvSpPr>
      <xdr:spPr>
        <a:xfrm>
          <a:off x="210757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135907</xdr:rowOff>
    </xdr:from>
    <xdr:ext cx="469744" cy="259045"/>
    <xdr:sp macro="" textlink="">
      <xdr:nvSpPr>
        <xdr:cNvPr id="755" name="n_2aveValue【消防施設】&#10;一人当たり面積">
          <a:extLst>
            <a:ext uri="{FF2B5EF4-FFF2-40B4-BE49-F238E27FC236}">
              <a16:creationId xmlns:a16="http://schemas.microsoft.com/office/drawing/2014/main" id="{00000000-0008-0000-0F00-0000F3020000}"/>
            </a:ext>
          </a:extLst>
        </xdr:cNvPr>
        <xdr:cNvSpPr txBox="1"/>
      </xdr:nvSpPr>
      <xdr:spPr>
        <a:xfrm>
          <a:off x="20199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133366</xdr:rowOff>
    </xdr:from>
    <xdr:ext cx="469744" cy="259045"/>
    <xdr:sp macro="" textlink="">
      <xdr:nvSpPr>
        <xdr:cNvPr id="756" name="n_3aveValue【消防施設】&#10;一人当たり面積">
          <a:extLst>
            <a:ext uri="{FF2B5EF4-FFF2-40B4-BE49-F238E27FC236}">
              <a16:creationId xmlns:a16="http://schemas.microsoft.com/office/drawing/2014/main" id="{00000000-0008-0000-0F00-0000F4020000}"/>
            </a:ext>
          </a:extLst>
        </xdr:cNvPr>
        <xdr:cNvSpPr txBox="1"/>
      </xdr:nvSpPr>
      <xdr:spPr>
        <a:xfrm>
          <a:off x="19310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30497</xdr:rowOff>
    </xdr:from>
    <xdr:ext cx="469744" cy="259045"/>
    <xdr:sp macro="" textlink="">
      <xdr:nvSpPr>
        <xdr:cNvPr id="757" name="n_1mainValue【消防施設】&#10;一人当たり面積">
          <a:extLst>
            <a:ext uri="{FF2B5EF4-FFF2-40B4-BE49-F238E27FC236}">
              <a16:creationId xmlns:a16="http://schemas.microsoft.com/office/drawing/2014/main" id="{00000000-0008-0000-0F00-0000F5020000}"/>
            </a:ext>
          </a:extLst>
        </xdr:cNvPr>
        <xdr:cNvSpPr txBox="1"/>
      </xdr:nvSpPr>
      <xdr:spPr>
        <a:xfrm>
          <a:off x="210757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26688</xdr:rowOff>
    </xdr:from>
    <xdr:ext cx="469744" cy="259045"/>
    <xdr:sp macro="" textlink="">
      <xdr:nvSpPr>
        <xdr:cNvPr id="758" name="n_2mainValue【消防施設】&#10;一人当たり面積">
          <a:extLst>
            <a:ext uri="{FF2B5EF4-FFF2-40B4-BE49-F238E27FC236}">
              <a16:creationId xmlns:a16="http://schemas.microsoft.com/office/drawing/2014/main" id="{00000000-0008-0000-0F00-0000F6020000}"/>
            </a:ext>
          </a:extLst>
        </xdr:cNvPr>
        <xdr:cNvSpPr txBox="1"/>
      </xdr:nvSpPr>
      <xdr:spPr>
        <a:xfrm>
          <a:off x="20199427" y="1459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55897</xdr:rowOff>
    </xdr:from>
    <xdr:ext cx="469744" cy="259045"/>
    <xdr:sp macro="" textlink="">
      <xdr:nvSpPr>
        <xdr:cNvPr id="759" name="n_3mainValue【消防施設】&#10;一人当たり面積">
          <a:extLst>
            <a:ext uri="{FF2B5EF4-FFF2-40B4-BE49-F238E27FC236}">
              <a16:creationId xmlns:a16="http://schemas.microsoft.com/office/drawing/2014/main" id="{00000000-0008-0000-0F00-0000F7020000}"/>
            </a:ext>
          </a:extLst>
        </xdr:cNvPr>
        <xdr:cNvSpPr txBox="1"/>
      </xdr:nvSpPr>
      <xdr:spPr>
        <a:xfrm>
          <a:off x="193104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0" name="正方形/長方形 759">
          <a:extLst>
            <a:ext uri="{FF2B5EF4-FFF2-40B4-BE49-F238E27FC236}">
              <a16:creationId xmlns:a16="http://schemas.microsoft.com/office/drawing/2014/main" id="{00000000-0008-0000-0F00-0000F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1" name="正方形/長方形 760">
          <a:extLst>
            <a:ext uri="{FF2B5EF4-FFF2-40B4-BE49-F238E27FC236}">
              <a16:creationId xmlns:a16="http://schemas.microsoft.com/office/drawing/2014/main" id="{00000000-0008-0000-0F00-0000F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2" name="正方形/長方形 761">
          <a:extLst>
            <a:ext uri="{FF2B5EF4-FFF2-40B4-BE49-F238E27FC236}">
              <a16:creationId xmlns:a16="http://schemas.microsoft.com/office/drawing/2014/main" id="{00000000-0008-0000-0F00-0000F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3" name="正方形/長方形 762">
          <a:extLst>
            <a:ext uri="{FF2B5EF4-FFF2-40B4-BE49-F238E27FC236}">
              <a16:creationId xmlns:a16="http://schemas.microsoft.com/office/drawing/2014/main" id="{00000000-0008-0000-0F00-0000F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4" name="正方形/長方形 763">
          <a:extLst>
            <a:ext uri="{FF2B5EF4-FFF2-40B4-BE49-F238E27FC236}">
              <a16:creationId xmlns:a16="http://schemas.microsoft.com/office/drawing/2014/main" id="{00000000-0008-0000-0F00-0000F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5" name="正方形/長方形 764">
          <a:extLst>
            <a:ext uri="{FF2B5EF4-FFF2-40B4-BE49-F238E27FC236}">
              <a16:creationId xmlns:a16="http://schemas.microsoft.com/office/drawing/2014/main" id="{00000000-0008-0000-0F00-0000F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6" name="正方形/長方形 765">
          <a:extLst>
            <a:ext uri="{FF2B5EF4-FFF2-40B4-BE49-F238E27FC236}">
              <a16:creationId xmlns:a16="http://schemas.microsoft.com/office/drawing/2014/main" id="{00000000-0008-0000-0F00-0000F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正方形/長方形 766">
          <a:extLst>
            <a:ext uri="{FF2B5EF4-FFF2-40B4-BE49-F238E27FC236}">
              <a16:creationId xmlns:a16="http://schemas.microsoft.com/office/drawing/2014/main" id="{00000000-0008-0000-0F00-0000F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3" name="【庁舎】&#10;有形固定資産減価償却率グラフ枠">
          <a:extLst>
            <a:ext uri="{FF2B5EF4-FFF2-40B4-BE49-F238E27FC236}">
              <a16:creationId xmlns:a16="http://schemas.microsoft.com/office/drawing/2014/main" id="{00000000-0008-0000-0F00-00000F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53339</xdr:rowOff>
    </xdr:from>
    <xdr:to>
      <xdr:col>85</xdr:col>
      <xdr:colOff>126364</xdr:colOff>
      <xdr:row>109</xdr:row>
      <xdr:rowOff>20955</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flipV="1">
          <a:off x="16318864" y="17369789"/>
          <a:ext cx="0" cy="133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24782</xdr:rowOff>
    </xdr:from>
    <xdr:ext cx="405111" cy="259045"/>
    <xdr:sp macro="" textlink="">
      <xdr:nvSpPr>
        <xdr:cNvPr id="785" name="【庁舎】&#10;有形固定資産減価償却率最小値テキスト">
          <a:extLst>
            <a:ext uri="{FF2B5EF4-FFF2-40B4-BE49-F238E27FC236}">
              <a16:creationId xmlns:a16="http://schemas.microsoft.com/office/drawing/2014/main" id="{00000000-0008-0000-0F00-000011030000}"/>
            </a:ext>
          </a:extLst>
        </xdr:cNvPr>
        <xdr:cNvSpPr txBox="1"/>
      </xdr:nvSpPr>
      <xdr:spPr>
        <a:xfrm>
          <a:off x="16357600" y="187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20955</xdr:rowOff>
    </xdr:from>
    <xdr:to>
      <xdr:col>86</xdr:col>
      <xdr:colOff>25400</xdr:colOff>
      <xdr:row>109</xdr:row>
      <xdr:rowOff>20955</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6230600" y="1870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16</xdr:rowOff>
    </xdr:from>
    <xdr:ext cx="405111" cy="259045"/>
    <xdr:sp macro="" textlink="">
      <xdr:nvSpPr>
        <xdr:cNvPr id="787" name="【庁舎】&#10;有形固定資産減価償却率最大値テキスト">
          <a:extLst>
            <a:ext uri="{FF2B5EF4-FFF2-40B4-BE49-F238E27FC236}">
              <a16:creationId xmlns:a16="http://schemas.microsoft.com/office/drawing/2014/main" id="{00000000-0008-0000-0F00-000013030000}"/>
            </a:ext>
          </a:extLst>
        </xdr:cNvPr>
        <xdr:cNvSpPr txBox="1"/>
      </xdr:nvSpPr>
      <xdr:spPr>
        <a:xfrm>
          <a:off x="163576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53339</xdr:rowOff>
    </xdr:from>
    <xdr:to>
      <xdr:col>86</xdr:col>
      <xdr:colOff>25400</xdr:colOff>
      <xdr:row>101</xdr:row>
      <xdr:rowOff>53339</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6230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47641</xdr:rowOff>
    </xdr:from>
    <xdr:ext cx="405111" cy="259045"/>
    <xdr:sp macro="" textlink="">
      <xdr:nvSpPr>
        <xdr:cNvPr id="789" name="【庁舎】&#10;有形固定資産減価償却率平均値テキスト">
          <a:extLst>
            <a:ext uri="{FF2B5EF4-FFF2-40B4-BE49-F238E27FC236}">
              <a16:creationId xmlns:a16="http://schemas.microsoft.com/office/drawing/2014/main" id="{00000000-0008-0000-0F00-000015030000}"/>
            </a:ext>
          </a:extLst>
        </xdr:cNvPr>
        <xdr:cNvSpPr txBox="1"/>
      </xdr:nvSpPr>
      <xdr:spPr>
        <a:xfrm>
          <a:off x="16357600" y="1787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69214</xdr:rowOff>
    </xdr:from>
    <xdr:to>
      <xdr:col>85</xdr:col>
      <xdr:colOff>177800</xdr:colOff>
      <xdr:row>104</xdr:row>
      <xdr:rowOff>170814</xdr:rowOff>
    </xdr:to>
    <xdr:sp macro="" textlink="">
      <xdr:nvSpPr>
        <xdr:cNvPr id="790" name="フローチャート: 判断 789">
          <a:extLst>
            <a:ext uri="{FF2B5EF4-FFF2-40B4-BE49-F238E27FC236}">
              <a16:creationId xmlns:a16="http://schemas.microsoft.com/office/drawing/2014/main" id="{00000000-0008-0000-0F00-000016030000}"/>
            </a:ext>
          </a:extLst>
        </xdr:cNvPr>
        <xdr:cNvSpPr/>
      </xdr:nvSpPr>
      <xdr:spPr>
        <a:xfrm>
          <a:off x="16268700" y="1790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93980</xdr:rowOff>
    </xdr:from>
    <xdr:to>
      <xdr:col>81</xdr:col>
      <xdr:colOff>101600</xdr:colOff>
      <xdr:row>105</xdr:row>
      <xdr:rowOff>24130</xdr:rowOff>
    </xdr:to>
    <xdr:sp macro="" textlink="">
      <xdr:nvSpPr>
        <xdr:cNvPr id="791" name="フローチャート: 判断 790">
          <a:extLst>
            <a:ext uri="{FF2B5EF4-FFF2-40B4-BE49-F238E27FC236}">
              <a16:creationId xmlns:a16="http://schemas.microsoft.com/office/drawing/2014/main" id="{00000000-0008-0000-0F00-000017030000}"/>
            </a:ext>
          </a:extLst>
        </xdr:cNvPr>
        <xdr:cNvSpPr/>
      </xdr:nvSpPr>
      <xdr:spPr>
        <a:xfrm>
          <a:off x="15430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792" name="フローチャート: 判断 791">
          <a:extLst>
            <a:ext uri="{FF2B5EF4-FFF2-40B4-BE49-F238E27FC236}">
              <a16:creationId xmlns:a16="http://schemas.microsoft.com/office/drawing/2014/main" id="{00000000-0008-0000-0F00-000018030000}"/>
            </a:ext>
          </a:extLst>
        </xdr:cNvPr>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15875</xdr:rowOff>
    </xdr:from>
    <xdr:to>
      <xdr:col>72</xdr:col>
      <xdr:colOff>38100</xdr:colOff>
      <xdr:row>105</xdr:row>
      <xdr:rowOff>117475</xdr:rowOff>
    </xdr:to>
    <xdr:sp macro="" textlink="">
      <xdr:nvSpPr>
        <xdr:cNvPr id="793" name="フローチャート: 判断 792">
          <a:extLst>
            <a:ext uri="{FF2B5EF4-FFF2-40B4-BE49-F238E27FC236}">
              <a16:creationId xmlns:a16="http://schemas.microsoft.com/office/drawing/2014/main" id="{00000000-0008-0000-0F00-000019030000}"/>
            </a:ext>
          </a:extLst>
        </xdr:cNvPr>
        <xdr:cNvSpPr/>
      </xdr:nvSpPr>
      <xdr:spPr>
        <a:xfrm>
          <a:off x="13652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2539</xdr:rowOff>
    </xdr:from>
    <xdr:to>
      <xdr:col>85</xdr:col>
      <xdr:colOff>177800</xdr:colOff>
      <xdr:row>101</xdr:row>
      <xdr:rowOff>104139</xdr:rowOff>
    </xdr:to>
    <xdr:sp macro="" textlink="">
      <xdr:nvSpPr>
        <xdr:cNvPr id="799" name="楕円 798">
          <a:extLst>
            <a:ext uri="{FF2B5EF4-FFF2-40B4-BE49-F238E27FC236}">
              <a16:creationId xmlns:a16="http://schemas.microsoft.com/office/drawing/2014/main" id="{00000000-0008-0000-0F00-00001F030000}"/>
            </a:ext>
          </a:extLst>
        </xdr:cNvPr>
        <xdr:cNvSpPr/>
      </xdr:nvSpPr>
      <xdr:spPr>
        <a:xfrm>
          <a:off x="162687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127016</xdr:rowOff>
    </xdr:from>
    <xdr:ext cx="405111" cy="259045"/>
    <xdr:sp macro="" textlink="">
      <xdr:nvSpPr>
        <xdr:cNvPr id="800" name="【庁舎】&#10;有形固定資産減価償却率該当値テキスト">
          <a:extLst>
            <a:ext uri="{FF2B5EF4-FFF2-40B4-BE49-F238E27FC236}">
              <a16:creationId xmlns:a16="http://schemas.microsoft.com/office/drawing/2014/main" id="{00000000-0008-0000-0F00-000020030000}"/>
            </a:ext>
          </a:extLst>
        </xdr:cNvPr>
        <xdr:cNvSpPr txBox="1"/>
      </xdr:nvSpPr>
      <xdr:spPr>
        <a:xfrm>
          <a:off x="16357600" y="1727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25400</xdr:rowOff>
    </xdr:from>
    <xdr:to>
      <xdr:col>81</xdr:col>
      <xdr:colOff>101600</xdr:colOff>
      <xdr:row>101</xdr:row>
      <xdr:rowOff>127000</xdr:rowOff>
    </xdr:to>
    <xdr:sp macro="" textlink="">
      <xdr:nvSpPr>
        <xdr:cNvPr id="801" name="楕円 800">
          <a:extLst>
            <a:ext uri="{FF2B5EF4-FFF2-40B4-BE49-F238E27FC236}">
              <a16:creationId xmlns:a16="http://schemas.microsoft.com/office/drawing/2014/main" id="{00000000-0008-0000-0F00-000021030000}"/>
            </a:ext>
          </a:extLst>
        </xdr:cNvPr>
        <xdr:cNvSpPr/>
      </xdr:nvSpPr>
      <xdr:spPr>
        <a:xfrm>
          <a:off x="15430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53339</xdr:rowOff>
    </xdr:from>
    <xdr:to>
      <xdr:col>85</xdr:col>
      <xdr:colOff>127000</xdr:colOff>
      <xdr:row>101</xdr:row>
      <xdr:rowOff>76200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flipV="1">
          <a:off x="15481300" y="173697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52070</xdr:rowOff>
    </xdr:from>
    <xdr:to>
      <xdr:col>76</xdr:col>
      <xdr:colOff>165100</xdr:colOff>
      <xdr:row>101</xdr:row>
      <xdr:rowOff>153670</xdr:rowOff>
    </xdr:to>
    <xdr:sp macro="" textlink="">
      <xdr:nvSpPr>
        <xdr:cNvPr id="803" name="楕円 802">
          <a:extLst>
            <a:ext uri="{FF2B5EF4-FFF2-40B4-BE49-F238E27FC236}">
              <a16:creationId xmlns:a16="http://schemas.microsoft.com/office/drawing/2014/main" id="{00000000-0008-0000-0F00-000023030000}"/>
            </a:ext>
          </a:extLst>
        </xdr:cNvPr>
        <xdr:cNvSpPr/>
      </xdr:nvSpPr>
      <xdr:spPr>
        <a:xfrm>
          <a:off x="14541500" y="1736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76200</xdr:rowOff>
    </xdr:from>
    <xdr:to>
      <xdr:col>81</xdr:col>
      <xdr:colOff>50800</xdr:colOff>
      <xdr:row>101</xdr:row>
      <xdr:rowOff>102870</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flipV="1">
          <a:off x="14592300" y="173926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42545</xdr:rowOff>
    </xdr:from>
    <xdr:to>
      <xdr:col>72</xdr:col>
      <xdr:colOff>38100</xdr:colOff>
      <xdr:row>101</xdr:row>
      <xdr:rowOff>144145</xdr:rowOff>
    </xdr:to>
    <xdr:sp macro="" textlink="">
      <xdr:nvSpPr>
        <xdr:cNvPr id="805" name="楕円 804">
          <a:extLst>
            <a:ext uri="{FF2B5EF4-FFF2-40B4-BE49-F238E27FC236}">
              <a16:creationId xmlns:a16="http://schemas.microsoft.com/office/drawing/2014/main" id="{00000000-0008-0000-0F00-000025030000}"/>
            </a:ext>
          </a:extLst>
        </xdr:cNvPr>
        <xdr:cNvSpPr/>
      </xdr:nvSpPr>
      <xdr:spPr>
        <a:xfrm>
          <a:off x="13652500" y="1735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93345</xdr:rowOff>
    </xdr:from>
    <xdr:to>
      <xdr:col>76</xdr:col>
      <xdr:colOff>114300</xdr:colOff>
      <xdr:row>101</xdr:row>
      <xdr:rowOff>102870</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3703300" y="174097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15257</xdr:rowOff>
    </xdr:from>
    <xdr:ext cx="405111" cy="259045"/>
    <xdr:sp macro="" textlink="">
      <xdr:nvSpPr>
        <xdr:cNvPr id="807" name="n_1aveValue【庁舎】&#10;有形固定資産減価償却率">
          <a:extLst>
            <a:ext uri="{FF2B5EF4-FFF2-40B4-BE49-F238E27FC236}">
              <a16:creationId xmlns:a16="http://schemas.microsoft.com/office/drawing/2014/main" id="{00000000-0008-0000-0F00-000027030000}"/>
            </a:ext>
          </a:extLst>
        </xdr:cNvPr>
        <xdr:cNvSpPr txBox="1"/>
      </xdr:nvSpPr>
      <xdr:spPr>
        <a:xfrm>
          <a:off x="152660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24782</xdr:rowOff>
    </xdr:from>
    <xdr:ext cx="405111" cy="259045"/>
    <xdr:sp macro="" textlink="">
      <xdr:nvSpPr>
        <xdr:cNvPr id="808" name="n_2aveValue【庁舎】&#10;有形固定資産減価償却率">
          <a:extLst>
            <a:ext uri="{FF2B5EF4-FFF2-40B4-BE49-F238E27FC236}">
              <a16:creationId xmlns:a16="http://schemas.microsoft.com/office/drawing/2014/main" id="{00000000-0008-0000-0F00-000028030000}"/>
            </a:ext>
          </a:extLst>
        </xdr:cNvPr>
        <xdr:cNvSpPr txBox="1"/>
      </xdr:nvSpPr>
      <xdr:spPr>
        <a:xfrm>
          <a:off x="14389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108602</xdr:rowOff>
    </xdr:from>
    <xdr:ext cx="405111" cy="259045"/>
    <xdr:sp macro="" textlink="">
      <xdr:nvSpPr>
        <xdr:cNvPr id="809" name="n_3aveValue【庁舎】&#10;有形固定資産減価償却率">
          <a:extLst>
            <a:ext uri="{FF2B5EF4-FFF2-40B4-BE49-F238E27FC236}">
              <a16:creationId xmlns:a16="http://schemas.microsoft.com/office/drawing/2014/main" id="{00000000-0008-0000-0F00-000029030000}"/>
            </a:ext>
          </a:extLst>
        </xdr:cNvPr>
        <xdr:cNvSpPr txBox="1"/>
      </xdr:nvSpPr>
      <xdr:spPr>
        <a:xfrm>
          <a:off x="135007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143527</xdr:rowOff>
    </xdr:from>
    <xdr:ext cx="405111" cy="259045"/>
    <xdr:sp macro="" textlink="">
      <xdr:nvSpPr>
        <xdr:cNvPr id="810" name="n_1mainValue【庁舎】&#10;有形固定資産減価償却率">
          <a:extLst>
            <a:ext uri="{FF2B5EF4-FFF2-40B4-BE49-F238E27FC236}">
              <a16:creationId xmlns:a16="http://schemas.microsoft.com/office/drawing/2014/main" id="{00000000-0008-0000-0F00-00002A030000}"/>
            </a:ext>
          </a:extLst>
        </xdr:cNvPr>
        <xdr:cNvSpPr txBox="1"/>
      </xdr:nvSpPr>
      <xdr:spPr>
        <a:xfrm>
          <a:off x="152660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170197</xdr:rowOff>
    </xdr:from>
    <xdr:ext cx="405111" cy="259045"/>
    <xdr:sp macro="" textlink="">
      <xdr:nvSpPr>
        <xdr:cNvPr id="811" name="n_2mainValue【庁舎】&#10;有形固定資産減価償却率">
          <a:extLst>
            <a:ext uri="{FF2B5EF4-FFF2-40B4-BE49-F238E27FC236}">
              <a16:creationId xmlns:a16="http://schemas.microsoft.com/office/drawing/2014/main" id="{00000000-0008-0000-0F00-00002B030000}"/>
            </a:ext>
          </a:extLst>
        </xdr:cNvPr>
        <xdr:cNvSpPr txBox="1"/>
      </xdr:nvSpPr>
      <xdr:spPr>
        <a:xfrm>
          <a:off x="14389744" y="1714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160672</xdr:rowOff>
    </xdr:from>
    <xdr:ext cx="405111" cy="259045"/>
    <xdr:sp macro="" textlink="">
      <xdr:nvSpPr>
        <xdr:cNvPr id="812" name="n_3mainValue【庁舎】&#10;有形固定資産減価償却率">
          <a:extLst>
            <a:ext uri="{FF2B5EF4-FFF2-40B4-BE49-F238E27FC236}">
              <a16:creationId xmlns:a16="http://schemas.microsoft.com/office/drawing/2014/main" id="{00000000-0008-0000-0F00-00002C030000}"/>
            </a:ext>
          </a:extLst>
        </xdr:cNvPr>
        <xdr:cNvSpPr txBox="1"/>
      </xdr:nvSpPr>
      <xdr:spPr>
        <a:xfrm>
          <a:off x="13500744" y="1713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3" name="正方形/長方形 812">
          <a:extLst>
            <a:ext uri="{FF2B5EF4-FFF2-40B4-BE49-F238E27FC236}">
              <a16:creationId xmlns:a16="http://schemas.microsoft.com/office/drawing/2014/main" id="{00000000-0008-0000-0F00-00002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4" name="正方形/長方形 813">
          <a:extLst>
            <a:ext uri="{FF2B5EF4-FFF2-40B4-BE49-F238E27FC236}">
              <a16:creationId xmlns:a16="http://schemas.microsoft.com/office/drawing/2014/main" id="{00000000-0008-0000-0F00-00002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5" name="正方形/長方形 814">
          <a:extLst>
            <a:ext uri="{FF2B5EF4-FFF2-40B4-BE49-F238E27FC236}">
              <a16:creationId xmlns:a16="http://schemas.microsoft.com/office/drawing/2014/main" id="{00000000-0008-0000-0F00-00002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6" name="正方形/長方形 815">
          <a:extLst>
            <a:ext uri="{FF2B5EF4-FFF2-40B4-BE49-F238E27FC236}">
              <a16:creationId xmlns:a16="http://schemas.microsoft.com/office/drawing/2014/main" id="{00000000-0008-0000-0F00-00003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7" name="正方形/長方形 816">
          <a:extLst>
            <a:ext uri="{FF2B5EF4-FFF2-40B4-BE49-F238E27FC236}">
              <a16:creationId xmlns:a16="http://schemas.microsoft.com/office/drawing/2014/main" id="{00000000-0008-0000-0F00-00003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8" name="正方形/長方形 817">
          <a:extLst>
            <a:ext uri="{FF2B5EF4-FFF2-40B4-BE49-F238E27FC236}">
              <a16:creationId xmlns:a16="http://schemas.microsoft.com/office/drawing/2014/main" id="{00000000-0008-0000-0F00-00003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9" name="正方形/長方形 818">
          <a:extLst>
            <a:ext uri="{FF2B5EF4-FFF2-40B4-BE49-F238E27FC236}">
              <a16:creationId xmlns:a16="http://schemas.microsoft.com/office/drawing/2014/main" id="{00000000-0008-0000-0F00-00003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0" name="正方形/長方形 819">
          <a:extLst>
            <a:ext uri="{FF2B5EF4-FFF2-40B4-BE49-F238E27FC236}">
              <a16:creationId xmlns:a16="http://schemas.microsoft.com/office/drawing/2014/main" id="{00000000-0008-0000-0F00-00003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23" name="テキスト ボックス 822">
          <a:extLst>
            <a:ext uri="{FF2B5EF4-FFF2-40B4-BE49-F238E27FC236}">
              <a16:creationId xmlns:a16="http://schemas.microsoft.com/office/drawing/2014/main" id="{00000000-0008-0000-0F00-000037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25" name="テキスト ボックス 824">
          <a:extLst>
            <a:ext uri="{FF2B5EF4-FFF2-40B4-BE49-F238E27FC236}">
              <a16:creationId xmlns:a16="http://schemas.microsoft.com/office/drawing/2014/main" id="{00000000-0008-0000-0F00-00003903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7" name="テキスト ボックス 826">
          <a:extLst>
            <a:ext uri="{FF2B5EF4-FFF2-40B4-BE49-F238E27FC236}">
              <a16:creationId xmlns:a16="http://schemas.microsoft.com/office/drawing/2014/main" id="{00000000-0008-0000-0F00-00003B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2" name="【庁舎】&#10;一人当たり面積グラフ枠">
          <a:extLst>
            <a:ext uri="{FF2B5EF4-FFF2-40B4-BE49-F238E27FC236}">
              <a16:creationId xmlns:a16="http://schemas.microsoft.com/office/drawing/2014/main" id="{00000000-0008-0000-0F00-00004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99061</xdr:rowOff>
    </xdr:to>
    <xdr:cxnSp macro="">
      <xdr:nvCxnSpPr>
        <xdr:cNvPr id="833" name="直線コネクタ 832">
          <a:extLst>
            <a:ext uri="{FF2B5EF4-FFF2-40B4-BE49-F238E27FC236}">
              <a16:creationId xmlns:a16="http://schemas.microsoft.com/office/drawing/2014/main" id="{00000000-0008-0000-0F00-000041030000}"/>
            </a:ext>
          </a:extLst>
        </xdr:cNvPr>
        <xdr:cNvCxnSpPr/>
      </xdr:nvCxnSpPr>
      <xdr:spPr>
        <a:xfrm flipV="1">
          <a:off x="22160864" y="172212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102888</xdr:rowOff>
    </xdr:from>
    <xdr:ext cx="469744" cy="259045"/>
    <xdr:sp macro="" textlink="">
      <xdr:nvSpPr>
        <xdr:cNvPr id="834" name="【庁舎】&#10;一人当たり面積最小値テキスト">
          <a:extLst>
            <a:ext uri="{FF2B5EF4-FFF2-40B4-BE49-F238E27FC236}">
              <a16:creationId xmlns:a16="http://schemas.microsoft.com/office/drawing/2014/main" id="{00000000-0008-0000-0F00-000042030000}"/>
            </a:ext>
          </a:extLst>
        </xdr:cNvPr>
        <xdr:cNvSpPr txBox="1"/>
      </xdr:nvSpPr>
      <xdr:spPr>
        <a:xfrm>
          <a:off x="22199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99061</xdr:rowOff>
    </xdr:from>
    <xdr:to>
      <xdr:col>116</xdr:col>
      <xdr:colOff>152400</xdr:colOff>
      <xdr:row>108</xdr:row>
      <xdr:rowOff>99061</xdr:rowOff>
    </xdr:to>
    <xdr:cxnSp macro="">
      <xdr:nvCxnSpPr>
        <xdr:cNvPr id="835" name="直線コネクタ 834">
          <a:extLst>
            <a:ext uri="{FF2B5EF4-FFF2-40B4-BE49-F238E27FC236}">
              <a16:creationId xmlns:a16="http://schemas.microsoft.com/office/drawing/2014/main" id="{00000000-0008-0000-0F00-000043030000}"/>
            </a:ext>
          </a:extLst>
        </xdr:cNvPr>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836" name="【庁舎】&#10;一人当たり面積最大値テキスト">
          <a:extLst>
            <a:ext uri="{FF2B5EF4-FFF2-40B4-BE49-F238E27FC236}">
              <a16:creationId xmlns:a16="http://schemas.microsoft.com/office/drawing/2014/main" id="{00000000-0008-0000-0F00-000044030000}"/>
            </a:ext>
          </a:extLst>
        </xdr:cNvPr>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105427</xdr:rowOff>
    </xdr:from>
    <xdr:ext cx="469744" cy="259045"/>
    <xdr:sp macro="" textlink="">
      <xdr:nvSpPr>
        <xdr:cNvPr id="838" name="【庁舎】&#10;一人当たり面積平均値テキスト">
          <a:extLst>
            <a:ext uri="{FF2B5EF4-FFF2-40B4-BE49-F238E27FC236}">
              <a16:creationId xmlns:a16="http://schemas.microsoft.com/office/drawing/2014/main" id="{00000000-0008-0000-0F00-000046030000}"/>
            </a:ext>
          </a:extLst>
        </xdr:cNvPr>
        <xdr:cNvSpPr txBox="1"/>
      </xdr:nvSpPr>
      <xdr:spPr>
        <a:xfrm>
          <a:off x="22199600" y="1759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82550</xdr:rowOff>
    </xdr:from>
    <xdr:to>
      <xdr:col>116</xdr:col>
      <xdr:colOff>114300</xdr:colOff>
      <xdr:row>104</xdr:row>
      <xdr:rowOff>12700</xdr:rowOff>
    </xdr:to>
    <xdr:sp macro="" textlink="">
      <xdr:nvSpPr>
        <xdr:cNvPr id="839" name="フローチャート: 判断 838">
          <a:extLst>
            <a:ext uri="{FF2B5EF4-FFF2-40B4-BE49-F238E27FC236}">
              <a16:creationId xmlns:a16="http://schemas.microsoft.com/office/drawing/2014/main" id="{00000000-0008-0000-0F00-000047030000}"/>
            </a:ext>
          </a:extLst>
        </xdr:cNvPr>
        <xdr:cNvSpPr/>
      </xdr:nvSpPr>
      <xdr:spPr>
        <a:xfrm>
          <a:off x="221107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82550</xdr:rowOff>
    </xdr:from>
    <xdr:to>
      <xdr:col>112</xdr:col>
      <xdr:colOff>38100</xdr:colOff>
      <xdr:row>104</xdr:row>
      <xdr:rowOff>12700</xdr:rowOff>
    </xdr:to>
    <xdr:sp macro="" textlink="">
      <xdr:nvSpPr>
        <xdr:cNvPr id="840" name="フローチャート: 判断 839">
          <a:extLst>
            <a:ext uri="{FF2B5EF4-FFF2-40B4-BE49-F238E27FC236}">
              <a16:creationId xmlns:a16="http://schemas.microsoft.com/office/drawing/2014/main" id="{00000000-0008-0000-0F00-000048030000}"/>
            </a:ext>
          </a:extLst>
        </xdr:cNvPr>
        <xdr:cNvSpPr/>
      </xdr:nvSpPr>
      <xdr:spPr>
        <a:xfrm>
          <a:off x="21272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99695</xdr:rowOff>
    </xdr:from>
    <xdr:to>
      <xdr:col>107</xdr:col>
      <xdr:colOff>101600</xdr:colOff>
      <xdr:row>104</xdr:row>
      <xdr:rowOff>29845</xdr:rowOff>
    </xdr:to>
    <xdr:sp macro="" textlink="">
      <xdr:nvSpPr>
        <xdr:cNvPr id="841" name="フローチャート: 判断 840">
          <a:extLst>
            <a:ext uri="{FF2B5EF4-FFF2-40B4-BE49-F238E27FC236}">
              <a16:creationId xmlns:a16="http://schemas.microsoft.com/office/drawing/2014/main" id="{00000000-0008-0000-0F00-000049030000}"/>
            </a:ext>
          </a:extLst>
        </xdr:cNvPr>
        <xdr:cNvSpPr/>
      </xdr:nvSpPr>
      <xdr:spPr>
        <a:xfrm>
          <a:off x="20383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48261</xdr:rowOff>
    </xdr:from>
    <xdr:to>
      <xdr:col>102</xdr:col>
      <xdr:colOff>165100</xdr:colOff>
      <xdr:row>105</xdr:row>
      <xdr:rowOff>149861</xdr:rowOff>
    </xdr:to>
    <xdr:sp macro="" textlink="">
      <xdr:nvSpPr>
        <xdr:cNvPr id="842" name="フローチャート: 判断 841">
          <a:extLst>
            <a:ext uri="{FF2B5EF4-FFF2-40B4-BE49-F238E27FC236}">
              <a16:creationId xmlns:a16="http://schemas.microsoft.com/office/drawing/2014/main" id="{00000000-0008-0000-0F00-00004A030000}"/>
            </a:ext>
          </a:extLst>
        </xdr:cNvPr>
        <xdr:cNvSpPr/>
      </xdr:nvSpPr>
      <xdr:spPr>
        <a:xfrm>
          <a:off x="19494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00000000-0008-0000-0F00-00004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00000000-0008-0000-0F00-00004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105411</xdr:rowOff>
    </xdr:from>
    <xdr:to>
      <xdr:col>116</xdr:col>
      <xdr:colOff>114300</xdr:colOff>
      <xdr:row>108</xdr:row>
      <xdr:rowOff>35561</xdr:rowOff>
    </xdr:to>
    <xdr:sp macro="" textlink="">
      <xdr:nvSpPr>
        <xdr:cNvPr id="848" name="楕円 847">
          <a:extLst>
            <a:ext uri="{FF2B5EF4-FFF2-40B4-BE49-F238E27FC236}">
              <a16:creationId xmlns:a16="http://schemas.microsoft.com/office/drawing/2014/main" id="{00000000-0008-0000-0F00-000050030000}"/>
            </a:ext>
          </a:extLst>
        </xdr:cNvPr>
        <xdr:cNvSpPr/>
      </xdr:nvSpPr>
      <xdr:spPr>
        <a:xfrm>
          <a:off x="22110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20338</xdr:rowOff>
    </xdr:from>
    <xdr:ext cx="469744" cy="259045"/>
    <xdr:sp macro="" textlink="">
      <xdr:nvSpPr>
        <xdr:cNvPr id="849" name="【庁舎】&#10;一人当たり面積該当値テキスト">
          <a:extLst>
            <a:ext uri="{FF2B5EF4-FFF2-40B4-BE49-F238E27FC236}">
              <a16:creationId xmlns:a16="http://schemas.microsoft.com/office/drawing/2014/main" id="{00000000-0008-0000-0F00-000051030000}"/>
            </a:ext>
          </a:extLst>
        </xdr:cNvPr>
        <xdr:cNvSpPr txBox="1"/>
      </xdr:nvSpPr>
      <xdr:spPr>
        <a:xfrm>
          <a:off x="22199600" y="183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111125</xdr:rowOff>
    </xdr:from>
    <xdr:to>
      <xdr:col>112</xdr:col>
      <xdr:colOff>38100</xdr:colOff>
      <xdr:row>108</xdr:row>
      <xdr:rowOff>41275</xdr:rowOff>
    </xdr:to>
    <xdr:sp macro="" textlink="">
      <xdr:nvSpPr>
        <xdr:cNvPr id="850" name="楕円 849">
          <a:extLst>
            <a:ext uri="{FF2B5EF4-FFF2-40B4-BE49-F238E27FC236}">
              <a16:creationId xmlns:a16="http://schemas.microsoft.com/office/drawing/2014/main" id="{00000000-0008-0000-0F00-000052030000}"/>
            </a:ext>
          </a:extLst>
        </xdr:cNvPr>
        <xdr:cNvSpPr/>
      </xdr:nvSpPr>
      <xdr:spPr>
        <a:xfrm>
          <a:off x="21272500" y="184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156211</xdr:rowOff>
    </xdr:from>
    <xdr:to>
      <xdr:col>116</xdr:col>
      <xdr:colOff>63500</xdr:colOff>
      <xdr:row>107</xdr:row>
      <xdr:rowOff>161925</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flipV="1">
          <a:off x="21323300" y="1850136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105411</xdr:rowOff>
    </xdr:from>
    <xdr:to>
      <xdr:col>107</xdr:col>
      <xdr:colOff>101600</xdr:colOff>
      <xdr:row>108</xdr:row>
      <xdr:rowOff>35561</xdr:rowOff>
    </xdr:to>
    <xdr:sp macro="" textlink="">
      <xdr:nvSpPr>
        <xdr:cNvPr id="852" name="楕円 851">
          <a:extLst>
            <a:ext uri="{FF2B5EF4-FFF2-40B4-BE49-F238E27FC236}">
              <a16:creationId xmlns:a16="http://schemas.microsoft.com/office/drawing/2014/main" id="{00000000-0008-0000-0F00-000054030000}"/>
            </a:ext>
          </a:extLst>
        </xdr:cNvPr>
        <xdr:cNvSpPr/>
      </xdr:nvSpPr>
      <xdr:spPr>
        <a:xfrm>
          <a:off x="20383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156211</xdr:rowOff>
    </xdr:from>
    <xdr:to>
      <xdr:col>111</xdr:col>
      <xdr:colOff>177800</xdr:colOff>
      <xdr:row>107</xdr:row>
      <xdr:rowOff>161925</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20434300" y="185013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854" name="楕円 853">
          <a:extLst>
            <a:ext uri="{FF2B5EF4-FFF2-40B4-BE49-F238E27FC236}">
              <a16:creationId xmlns:a16="http://schemas.microsoft.com/office/drawing/2014/main" id="{00000000-0008-0000-0F00-000056030000}"/>
            </a:ext>
          </a:extLst>
        </xdr:cNvPr>
        <xdr:cNvSpPr/>
      </xdr:nvSpPr>
      <xdr:spPr>
        <a:xfrm>
          <a:off x="19494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64770</xdr:rowOff>
    </xdr:from>
    <xdr:to>
      <xdr:col>107</xdr:col>
      <xdr:colOff>50800</xdr:colOff>
      <xdr:row>107</xdr:row>
      <xdr:rowOff>156211</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9545300" y="184099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29227</xdr:rowOff>
    </xdr:from>
    <xdr:ext cx="469744" cy="259045"/>
    <xdr:sp macro="" textlink="">
      <xdr:nvSpPr>
        <xdr:cNvPr id="856" name="n_1aveValue【庁舎】&#10;一人当たり面積">
          <a:extLst>
            <a:ext uri="{FF2B5EF4-FFF2-40B4-BE49-F238E27FC236}">
              <a16:creationId xmlns:a16="http://schemas.microsoft.com/office/drawing/2014/main" id="{00000000-0008-0000-0F00-000058030000}"/>
            </a:ext>
          </a:extLst>
        </xdr:cNvPr>
        <xdr:cNvSpPr txBox="1"/>
      </xdr:nvSpPr>
      <xdr:spPr>
        <a:xfrm>
          <a:off x="210757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46372</xdr:rowOff>
    </xdr:from>
    <xdr:ext cx="469744" cy="259045"/>
    <xdr:sp macro="" textlink="">
      <xdr:nvSpPr>
        <xdr:cNvPr id="857" name="n_2aveValue【庁舎】&#10;一人当たり面積">
          <a:extLst>
            <a:ext uri="{FF2B5EF4-FFF2-40B4-BE49-F238E27FC236}">
              <a16:creationId xmlns:a16="http://schemas.microsoft.com/office/drawing/2014/main" id="{00000000-0008-0000-0F00-000059030000}"/>
            </a:ext>
          </a:extLst>
        </xdr:cNvPr>
        <xdr:cNvSpPr txBox="1"/>
      </xdr:nvSpPr>
      <xdr:spPr>
        <a:xfrm>
          <a:off x="20199427" y="175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166388</xdr:rowOff>
    </xdr:from>
    <xdr:ext cx="469744" cy="259045"/>
    <xdr:sp macro="" textlink="">
      <xdr:nvSpPr>
        <xdr:cNvPr id="858" name="n_3aveValue【庁舎】&#10;一人当たり面積">
          <a:extLst>
            <a:ext uri="{FF2B5EF4-FFF2-40B4-BE49-F238E27FC236}">
              <a16:creationId xmlns:a16="http://schemas.microsoft.com/office/drawing/2014/main" id="{00000000-0008-0000-0F00-00005A030000}"/>
            </a:ext>
          </a:extLst>
        </xdr:cNvPr>
        <xdr:cNvSpPr txBox="1"/>
      </xdr:nvSpPr>
      <xdr:spPr>
        <a:xfrm>
          <a:off x="19310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32402</xdr:rowOff>
    </xdr:from>
    <xdr:ext cx="469744" cy="259045"/>
    <xdr:sp macro="" textlink="">
      <xdr:nvSpPr>
        <xdr:cNvPr id="859" name="n_1mainValue【庁舎】&#10;一人当たり面積">
          <a:extLst>
            <a:ext uri="{FF2B5EF4-FFF2-40B4-BE49-F238E27FC236}">
              <a16:creationId xmlns:a16="http://schemas.microsoft.com/office/drawing/2014/main" id="{00000000-0008-0000-0F00-00005B030000}"/>
            </a:ext>
          </a:extLst>
        </xdr:cNvPr>
        <xdr:cNvSpPr txBox="1"/>
      </xdr:nvSpPr>
      <xdr:spPr>
        <a:xfrm>
          <a:off x="21075727" y="1854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26688</xdr:rowOff>
    </xdr:from>
    <xdr:ext cx="469744" cy="259045"/>
    <xdr:sp macro="" textlink="">
      <xdr:nvSpPr>
        <xdr:cNvPr id="860" name="n_2mainValue【庁舎】&#10;一人当たり面積">
          <a:extLst>
            <a:ext uri="{FF2B5EF4-FFF2-40B4-BE49-F238E27FC236}">
              <a16:creationId xmlns:a16="http://schemas.microsoft.com/office/drawing/2014/main" id="{00000000-0008-0000-0F00-00005C030000}"/>
            </a:ext>
          </a:extLst>
        </xdr:cNvPr>
        <xdr:cNvSpPr txBox="1"/>
      </xdr:nvSpPr>
      <xdr:spPr>
        <a:xfrm>
          <a:off x="20199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106697</xdr:rowOff>
    </xdr:from>
    <xdr:ext cx="469744" cy="259045"/>
    <xdr:sp macro="" textlink="">
      <xdr:nvSpPr>
        <xdr:cNvPr id="861" name="n_3mainValue【庁舎】&#10;一人当たり面積">
          <a:extLst>
            <a:ext uri="{FF2B5EF4-FFF2-40B4-BE49-F238E27FC236}">
              <a16:creationId xmlns:a16="http://schemas.microsoft.com/office/drawing/2014/main" id="{00000000-0008-0000-0F00-00005D030000}"/>
            </a:ext>
          </a:extLst>
        </xdr:cNvPr>
        <xdr:cNvSpPr txBox="1"/>
      </xdr:nvSpPr>
      <xdr:spPr>
        <a:xfrm>
          <a:off x="19310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a:extLst>
            <a:ext uri="{FF2B5EF4-FFF2-40B4-BE49-F238E27FC236}">
              <a16:creationId xmlns:a16="http://schemas.microsoft.com/office/drawing/2014/main" id="{00000000-0008-0000-0F00-00005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a:extLst>
            <a:ext uri="{FF2B5EF4-FFF2-40B4-BE49-F238E27FC236}">
              <a16:creationId xmlns:a16="http://schemas.microsoft.com/office/drawing/2014/main" id="{00000000-0008-0000-0F00-00005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a:extLst>
            <a:ext uri="{FF2B5EF4-FFF2-40B4-BE49-F238E27FC236}">
              <a16:creationId xmlns:a16="http://schemas.microsoft.com/office/drawing/2014/main" id="{00000000-0008-0000-0F00-00006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を類似団体内平均値と比べた場合、庁舎が特に大きくかい離が生じており順位が１位となっている。当市の本庁舎については、昭和４１年に建設され、すでに５０年近く経過し、東日本大震災を機に行われた耐震診断では、耐震性が著しく不足していることが判明した。新庁舎建設に伴い、現在の指標は改善されると考えられる。</a:t>
          </a:r>
        </a:p>
        <a:p>
          <a:r>
            <a:rPr kumimoji="1" lang="ja-JP" altLang="en-US" sz="1300">
              <a:latin typeface="ＭＳ Ｐゴシック" panose="020B0600070205080204" pitchFamily="50" charset="-128"/>
              <a:ea typeface="ＭＳ Ｐゴシック" panose="020B0600070205080204" pitchFamily="50" charset="-128"/>
            </a:rPr>
            <a:t>　また、消防施設について、消防本部が建設から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超経過しているところであるが、比較的新しい建物であるため、有形固定資産減価償却率は類似団体内平均値を下回っている。しかし、消防本部を除く各分署施設については、老朽化が進んでいるため、現在建替えを行っている。</a:t>
          </a:r>
        </a:p>
        <a:p>
          <a:r>
            <a:rPr kumimoji="1" lang="ja-JP" altLang="en-US" sz="1300">
              <a:latin typeface="ＭＳ Ｐゴシック" panose="020B0600070205080204" pitchFamily="50" charset="-128"/>
              <a:ea typeface="ＭＳ Ｐゴシック" panose="020B0600070205080204" pitchFamily="50" charset="-128"/>
            </a:rPr>
            <a:t>　その他に、一般廃棄物処理施設については、前年度に比べ、</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ポイント下回っている。これは、大里広域市町村圏組合が長寿命化計画に基づき、衛生センター基幹的設備更新を行ったことに伴う有形固定資産額増加が要因である。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143,675
140,869
138.37
51,313,167
47,829,117
2,232,745
30,040,269
37,740,750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近年は横ばいに推移しており、類似団体平均と比較すると上回っている状況である。</a:t>
          </a:r>
        </a:p>
        <a:p>
          <a:r>
            <a:rPr kumimoji="1" lang="ja-JP" altLang="en-US" sz="1100">
              <a:latin typeface="ＭＳ Ｐゴシック" panose="020B0600070205080204" pitchFamily="50" charset="-128"/>
              <a:ea typeface="ＭＳ Ｐゴシック" panose="020B0600070205080204" pitchFamily="50" charset="-128"/>
            </a:rPr>
            <a:t>　基準財政需要額において、合併特例債の償還に伴い、公債費が増加したものの、基準財政収入額において、法人市民税や地方消費税交付金の増加等により、基準財政収入額が基準財政需要額を上回ったため、前年度と比較し、財政力指数の改善につながった。</a:t>
          </a:r>
        </a:p>
        <a:p>
          <a:r>
            <a:rPr kumimoji="1" lang="ja-JP" altLang="en-US" sz="1100">
              <a:latin typeface="ＭＳ Ｐゴシック" panose="020B0600070205080204" pitchFamily="50" charset="-128"/>
              <a:ea typeface="ＭＳ Ｐゴシック" panose="020B0600070205080204" pitchFamily="50" charset="-128"/>
            </a:rPr>
            <a:t>　今後も市税をはじめ、多種多様な財源の確保策を講じるとともに、財政力指数に注視しながら、健全な財政運営を図っていく。		</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46</xdr:row>
      <xdr:rowOff>11793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95572"/>
          <a:ext cx="0" cy="1602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8165</xdr:rowOff>
    </xdr:from>
    <xdr:to>
      <xdr:col>23</xdr:col>
      <xdr:colOff>133350</xdr:colOff>
      <xdr:row>42</xdr:row>
      <xdr:rowOff>25400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2090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16527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61685</xdr:rowOff>
    </xdr:from>
    <xdr:to>
      <xdr:col>19</xdr:col>
      <xdr:colOff>184150</xdr:colOff>
      <xdr:row>43</xdr:row>
      <xdr:rowOff>163285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148062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8165</xdr:rowOff>
    </xdr:from>
    <xdr:to>
      <xdr:col>15</xdr:col>
      <xdr:colOff>82550</xdr:colOff>
      <xdr:row>42</xdr:row>
      <xdr:rowOff>25400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61685</xdr:rowOff>
    </xdr:from>
    <xdr:to>
      <xdr:col>15</xdr:col>
      <xdr:colOff>133350</xdr:colOff>
      <xdr:row>43</xdr:row>
      <xdr:rowOff>163285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148062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8165</xdr:rowOff>
    </xdr:from>
    <xdr:to>
      <xdr:col>11</xdr:col>
      <xdr:colOff>31750</xdr:colOff>
      <xdr:row>42</xdr:row>
      <xdr:rowOff>8165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145342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128815</xdr:rowOff>
    </xdr:from>
    <xdr:to>
      <xdr:col>11</xdr:col>
      <xdr:colOff>82550</xdr:colOff>
      <xdr:row>42</xdr:row>
      <xdr:rowOff>58965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69142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128815</xdr:rowOff>
    </xdr:from>
    <xdr:to>
      <xdr:col>7</xdr:col>
      <xdr:colOff>31750</xdr:colOff>
      <xdr:row>42</xdr:row>
      <xdr:rowOff>58965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69142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経常収支比率に係る歳入については、地方交付税における普通交付税が、合併の優遇措置の一部縮減等の影響により減となったことに伴い、全体として前年度と比べ減少した。</a:t>
          </a:r>
        </a:p>
        <a:p>
          <a:r>
            <a:rPr kumimoji="1" lang="ja-JP" altLang="en-US" sz="1200">
              <a:latin typeface="ＭＳ Ｐゴシック" panose="020B0600070205080204" pitchFamily="50" charset="-128"/>
              <a:ea typeface="ＭＳ Ｐゴシック" panose="020B0600070205080204" pitchFamily="50" charset="-128"/>
            </a:rPr>
            <a:t>　一方、歳出については、扶助費の障害者支援事業や給与改定による人件費の増などに伴い、全体として、前年度と比べ増加した。これらの結果として、経常収支比率は微増となった。類似団体平均と比較すると下回っている状況であるが、今後も、効果的・効率的な財政運営に努め、財政の硬直化を招かないように注視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121496</xdr:rowOff>
    </xdr:from>
    <xdr:to>
      <xdr:col>23</xdr:col>
      <xdr:colOff>133350</xdr:colOff>
      <xdr:row>66</xdr:row>
      <xdr:rowOff>146896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894146"/>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118973</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146896</xdr:rowOff>
    </xdr:from>
    <xdr:to>
      <xdr:col>24</xdr:col>
      <xdr:colOff>12700</xdr:colOff>
      <xdr:row>66</xdr:row>
      <xdr:rowOff>146896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36423</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121496</xdr:rowOff>
    </xdr:from>
    <xdr:to>
      <xdr:col>24</xdr:col>
      <xdr:colOff>12700</xdr:colOff>
      <xdr:row>57</xdr:row>
      <xdr:rowOff>121496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30480</xdr:rowOff>
    </xdr:from>
    <xdr:to>
      <xdr:col>23</xdr:col>
      <xdr:colOff>133350</xdr:colOff>
      <xdr:row>58</xdr:row>
      <xdr:rowOff>62654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997458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163847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450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57</xdr:row>
      <xdr:rowOff>153670</xdr:rowOff>
    </xdr:from>
    <xdr:to>
      <xdr:col>19</xdr:col>
      <xdr:colOff>133350</xdr:colOff>
      <xdr:row>58</xdr:row>
      <xdr:rowOff>30480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99263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119380</xdr:rowOff>
    </xdr:from>
    <xdr:to>
      <xdr:col>19</xdr:col>
      <xdr:colOff>184150</xdr:colOff>
      <xdr:row>61</xdr:row>
      <xdr:rowOff>49530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34307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9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57</xdr:row>
      <xdr:rowOff>129540</xdr:rowOff>
    </xdr:from>
    <xdr:to>
      <xdr:col>15</xdr:col>
      <xdr:colOff>82550</xdr:colOff>
      <xdr:row>57</xdr:row>
      <xdr:rowOff>153670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99021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95250</xdr:rowOff>
    </xdr:from>
    <xdr:to>
      <xdr:col>15</xdr:col>
      <xdr:colOff>133350</xdr:colOff>
      <xdr:row>61</xdr:row>
      <xdr:rowOff>25400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10177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129540</xdr:rowOff>
    </xdr:from>
    <xdr:to>
      <xdr:col>11</xdr:col>
      <xdr:colOff>31750</xdr:colOff>
      <xdr:row>59</xdr:row>
      <xdr:rowOff>84244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9902190"/>
          <a:ext cx="8890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105833</xdr:rowOff>
    </xdr:from>
    <xdr:to>
      <xdr:col>11</xdr:col>
      <xdr:colOff>82550</xdr:colOff>
      <xdr:row>60</xdr:row>
      <xdr:rowOff>35983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2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20760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34307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11854</xdr:rowOff>
    </xdr:from>
    <xdr:to>
      <xdr:col>23</xdr:col>
      <xdr:colOff>184150</xdr:colOff>
      <xdr:row>58</xdr:row>
      <xdr:rowOff>113454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995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104581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9877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151130</xdr:rowOff>
    </xdr:from>
    <xdr:to>
      <xdr:col>19</xdr:col>
      <xdr:colOff>184150</xdr:colOff>
      <xdr:row>58</xdr:row>
      <xdr:rowOff>81280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91457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9692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57</xdr:row>
      <xdr:rowOff>102870</xdr:rowOff>
    </xdr:from>
    <xdr:to>
      <xdr:col>15</xdr:col>
      <xdr:colOff>133350</xdr:colOff>
      <xdr:row>58</xdr:row>
      <xdr:rowOff>33020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43197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57</xdr:row>
      <xdr:rowOff>78740</xdr:rowOff>
    </xdr:from>
    <xdr:to>
      <xdr:col>11</xdr:col>
      <xdr:colOff>82550</xdr:colOff>
      <xdr:row>58</xdr:row>
      <xdr:rowOff>8890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19067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620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33444</xdr:rowOff>
    </xdr:from>
    <xdr:to>
      <xdr:col>7</xdr:col>
      <xdr:colOff>31750</xdr:colOff>
      <xdr:row>59</xdr:row>
      <xdr:rowOff>135044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145221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91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類似団体平均を下回るように決算額は推移している。</a:t>
          </a:r>
        </a:p>
        <a:p>
          <a:r>
            <a:rPr kumimoji="1" lang="ja-JP" altLang="en-US" sz="1300">
              <a:latin typeface="ＭＳ Ｐゴシック" panose="020B0600070205080204" pitchFamily="50" charset="-128"/>
              <a:ea typeface="ＭＳ Ｐゴシック" panose="020B0600070205080204" pitchFamily="50" charset="-128"/>
            </a:rPr>
            <a:t>　物件費については、道路及び橋りょう維持管理事業の設計業務委託料や産業拠点推進事業の計画調査等委託料の減などにより減少した。一方、人件費については、給与改定により増加した。これらの結果として、当指標はほぼ横ばいで推移している。</a:t>
          </a:r>
        </a:p>
        <a:p>
          <a:r>
            <a:rPr kumimoji="1" lang="ja-JP" altLang="en-US" sz="1300">
              <a:latin typeface="ＭＳ Ｐゴシック" panose="020B0600070205080204" pitchFamily="50" charset="-128"/>
              <a:ea typeface="ＭＳ Ｐゴシック" panose="020B0600070205080204" pitchFamily="50" charset="-128"/>
            </a:rPr>
            <a:t>　今後も、物件費については、委託化すべき業務の精査を進め、費用対効果に優れた取組に努めるなど、コストの削減に努めていく。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98690</xdr:rowOff>
    </xdr:from>
    <xdr:to>
      <xdr:col>23</xdr:col>
      <xdr:colOff>133350</xdr:colOff>
      <xdr:row>89</xdr:row>
      <xdr:rowOff>89964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14690"/>
          <a:ext cx="0" cy="1534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62041</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2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89964</xdr:rowOff>
    </xdr:from>
    <xdr:to>
      <xdr:col>24</xdr:col>
      <xdr:colOff>12700</xdr:colOff>
      <xdr:row>89</xdr:row>
      <xdr:rowOff>89964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349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13617</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55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98690</xdr:rowOff>
    </xdr:from>
    <xdr:to>
      <xdr:col>24</xdr:col>
      <xdr:colOff>12700</xdr:colOff>
      <xdr:row>80</xdr:row>
      <xdr:rowOff>98690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1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133965</xdr:rowOff>
    </xdr:from>
    <xdr:to>
      <xdr:col>23</xdr:col>
      <xdr:colOff>133350</xdr:colOff>
      <xdr:row>81</xdr:row>
      <xdr:rowOff>139360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021415"/>
          <a:ext cx="8382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24923</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426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52846</xdr:rowOff>
    </xdr:from>
    <xdr:to>
      <xdr:col>23</xdr:col>
      <xdr:colOff>184150</xdr:colOff>
      <xdr:row>84</xdr:row>
      <xdr:rowOff>154446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83224</xdr:rowOff>
    </xdr:from>
    <xdr:to>
      <xdr:col>19</xdr:col>
      <xdr:colOff>133350</xdr:colOff>
      <xdr:row>81</xdr:row>
      <xdr:rowOff>133965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3970674"/>
          <a:ext cx="889000" cy="5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32181</xdr:rowOff>
    </xdr:from>
    <xdr:to>
      <xdr:col>19</xdr:col>
      <xdr:colOff>184150</xdr:colOff>
      <xdr:row>84</xdr:row>
      <xdr:rowOff>133781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118558</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520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72797</xdr:rowOff>
    </xdr:from>
    <xdr:to>
      <xdr:col>15</xdr:col>
      <xdr:colOff>82550</xdr:colOff>
      <xdr:row>81</xdr:row>
      <xdr:rowOff>83224</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3960247"/>
          <a:ext cx="889000" cy="1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153716</xdr:rowOff>
    </xdr:from>
    <xdr:to>
      <xdr:col>15</xdr:col>
      <xdr:colOff>133350</xdr:colOff>
      <xdr:row>84</xdr:row>
      <xdr:rowOff>83866</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68643</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47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72797</xdr:rowOff>
    </xdr:from>
    <xdr:to>
      <xdr:col>11</xdr:col>
      <xdr:colOff>31750</xdr:colOff>
      <xdr:row>81</xdr:row>
      <xdr:rowOff>119385</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flipV="1">
          <a:off x="1447800" y="13960247"/>
          <a:ext cx="889000" cy="4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51957</xdr:rowOff>
    </xdr:from>
    <xdr:to>
      <xdr:col>11</xdr:col>
      <xdr:colOff>82550</xdr:colOff>
      <xdr:row>83</xdr:row>
      <xdr:rowOff>153557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138334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36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125819</xdr:rowOff>
    </xdr:from>
    <xdr:to>
      <xdr:col>7</xdr:col>
      <xdr:colOff>31750</xdr:colOff>
      <xdr:row>83</xdr:row>
      <xdr:rowOff>55969</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40746</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88560</xdr:rowOff>
    </xdr:from>
    <xdr:to>
      <xdr:col>23</xdr:col>
      <xdr:colOff>184150</xdr:colOff>
      <xdr:row>82</xdr:row>
      <xdr:rowOff>18710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39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105087</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382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83165</xdr:rowOff>
    </xdr:from>
    <xdr:to>
      <xdr:col>19</xdr:col>
      <xdr:colOff>184150</xdr:colOff>
      <xdr:row>82</xdr:row>
      <xdr:rowOff>13315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397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23492</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739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32424</xdr:rowOff>
    </xdr:from>
    <xdr:to>
      <xdr:col>15</xdr:col>
      <xdr:colOff>133350</xdr:colOff>
      <xdr:row>81</xdr:row>
      <xdr:rowOff>134024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91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144201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68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21997</xdr:rowOff>
    </xdr:from>
    <xdr:to>
      <xdr:col>11</xdr:col>
      <xdr:colOff>82550</xdr:colOff>
      <xdr:row>81</xdr:row>
      <xdr:rowOff>123597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90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133774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678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68585</xdr:rowOff>
    </xdr:from>
    <xdr:to>
      <xdr:col>7</xdr:col>
      <xdr:colOff>31750</xdr:colOff>
      <xdr:row>81</xdr:row>
      <xdr:rowOff>170185</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95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8912</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72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を下回っているが、平成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年より類似団体平均を上回っている状況である。</a:t>
          </a:r>
        </a:p>
        <a:p>
          <a:r>
            <a:rPr kumimoji="1" lang="ja-JP" altLang="en-US" sz="1300">
              <a:latin typeface="ＭＳ Ｐゴシック" panose="020B0600070205080204" pitchFamily="50" charset="-128"/>
              <a:ea typeface="ＭＳ Ｐゴシック" panose="020B0600070205080204" pitchFamily="50" charset="-128"/>
            </a:rPr>
            <a:t>　主な要因は、採用及び退職による職員の入れ替えに伴う変動並びに経験年数階層内における職員分布の変動など職員構成の変動によるものである。</a:t>
          </a:r>
        </a:p>
        <a:p>
          <a:r>
            <a:rPr kumimoji="1" lang="ja-JP" altLang="en-US" sz="1300">
              <a:latin typeface="ＭＳ Ｐゴシック" panose="020B0600070205080204" pitchFamily="50" charset="-128"/>
              <a:ea typeface="ＭＳ Ｐゴシック" panose="020B0600070205080204" pitchFamily="50" charset="-128"/>
            </a:rPr>
            <a:t>　今後も、人事院勧告など国や他団体の動向を注視しながら、ラスパイレス指数が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を上回らないよう給与水準の適正化に努めていく。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89</xdr:row>
      <xdr:rowOff>89959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21316"/>
          <a:ext cx="0" cy="142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62036</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89959</xdr:rowOff>
    </xdr:from>
    <xdr:to>
      <xdr:col>81</xdr:col>
      <xdr:colOff>133350</xdr:colOff>
      <xdr:row>89</xdr:row>
      <xdr:rowOff>89959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4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41275</xdr:rowOff>
    </xdr:from>
    <xdr:to>
      <xdr:col>81</xdr:col>
      <xdr:colOff>44450</xdr:colOff>
      <xdr:row>86</xdr:row>
      <xdr:rowOff>81491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78597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81491</xdr:rowOff>
    </xdr:from>
    <xdr:to>
      <xdr:col>77</xdr:col>
      <xdr:colOff>44450</xdr:colOff>
      <xdr:row>87</xdr:row>
      <xdr:rowOff>10584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826191"/>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121709</xdr:rowOff>
    </xdr:from>
    <xdr:to>
      <xdr:col>72</xdr:col>
      <xdr:colOff>203200</xdr:colOff>
      <xdr:row>87</xdr:row>
      <xdr:rowOff>10584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86640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1059</xdr:rowOff>
    </xdr:from>
    <xdr:to>
      <xdr:col>68</xdr:col>
      <xdr:colOff>152400</xdr:colOff>
      <xdr:row>86</xdr:row>
      <xdr:rowOff>121709</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74575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161925</xdr:rowOff>
    </xdr:from>
    <xdr:to>
      <xdr:col>68</xdr:col>
      <xdr:colOff>203200</xdr:colOff>
      <xdr:row>86</xdr:row>
      <xdr:rowOff>92075</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102252</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134002</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70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30691</xdr:rowOff>
    </xdr:from>
    <xdr:to>
      <xdr:col>77</xdr:col>
      <xdr:colOff>95250</xdr:colOff>
      <xdr:row>86</xdr:row>
      <xdr:rowOff>132291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117068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861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70909</xdr:rowOff>
    </xdr:from>
    <xdr:to>
      <xdr:col>68</xdr:col>
      <xdr:colOff>203200</xdr:colOff>
      <xdr:row>87</xdr:row>
      <xdr:rowOff>1059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157286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62036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人口千人当たり職員数は、全国平均、類似団体平均を下回っているが、県平均は上回っている状況である。</a:t>
          </a:r>
        </a:p>
        <a:p>
          <a:r>
            <a:rPr kumimoji="1" lang="ja-JP" altLang="en-US" sz="1300">
              <a:latin typeface="ＭＳ Ｐゴシック" panose="020B0600070205080204" pitchFamily="50" charset="-128"/>
              <a:ea typeface="ＭＳ Ｐゴシック" panose="020B0600070205080204" pitchFamily="50" charset="-128"/>
            </a:rPr>
            <a:t>　ただし、当市は、１市１町の消防事務を担っており、これを一部事務組合ではなく、消防事務委託方式により事務を受託していることから、その分の職員数が多く計上されているものである。</a:t>
          </a:r>
        </a:p>
        <a:p>
          <a:r>
            <a:rPr kumimoji="1" lang="ja-JP" altLang="en-US" sz="1300">
              <a:latin typeface="ＭＳ Ｐゴシック" panose="020B0600070205080204" pitchFamily="50" charset="-128"/>
              <a:ea typeface="ＭＳ Ｐゴシック" panose="020B0600070205080204" pitchFamily="50" charset="-128"/>
            </a:rPr>
            <a:t>　一般行政職に限れば職員数が多い水準にはなく、定員管理計画に基づく適正な職員数の管理がなされている。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165481</xdr:rowOff>
    </xdr:from>
    <xdr:to>
      <xdr:col>81</xdr:col>
      <xdr:colOff>44450</xdr:colOff>
      <xdr:row>67</xdr:row>
      <xdr:rowOff>7620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281031"/>
          <a:ext cx="0" cy="1213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80408</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1002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165481</xdr:rowOff>
    </xdr:from>
    <xdr:to>
      <xdr:col>81</xdr:col>
      <xdr:colOff>133350</xdr:colOff>
      <xdr:row>59</xdr:row>
      <xdr:rowOff>165481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281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104775</xdr:rowOff>
    </xdr:from>
    <xdr:to>
      <xdr:col>81</xdr:col>
      <xdr:colOff>44450</xdr:colOff>
      <xdr:row>62</xdr:row>
      <xdr:rowOff>116840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73467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124985</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75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152908</xdr:rowOff>
    </xdr:from>
    <xdr:to>
      <xdr:col>81</xdr:col>
      <xdr:colOff>95250</xdr:colOff>
      <xdr:row>63</xdr:row>
      <xdr:rowOff>83058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90297</xdr:rowOff>
    </xdr:from>
    <xdr:to>
      <xdr:col>77</xdr:col>
      <xdr:colOff>44450</xdr:colOff>
      <xdr:row>62</xdr:row>
      <xdr:rowOff>104775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720197"/>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136017</xdr:rowOff>
    </xdr:from>
    <xdr:to>
      <xdr:col>77</xdr:col>
      <xdr:colOff>95250</xdr:colOff>
      <xdr:row>63</xdr:row>
      <xdr:rowOff>66167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7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50944</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852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90297</xdr:rowOff>
    </xdr:from>
    <xdr:to>
      <xdr:col>72</xdr:col>
      <xdr:colOff>203200</xdr:colOff>
      <xdr:row>62</xdr:row>
      <xdr:rowOff>90297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7201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128778</xdr:rowOff>
    </xdr:from>
    <xdr:to>
      <xdr:col>73</xdr:col>
      <xdr:colOff>44450</xdr:colOff>
      <xdr:row>63</xdr:row>
      <xdr:rowOff>58928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43705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90297</xdr:rowOff>
    </xdr:from>
    <xdr:to>
      <xdr:col>68</xdr:col>
      <xdr:colOff>152400</xdr:colOff>
      <xdr:row>62</xdr:row>
      <xdr:rowOff>121666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720197"/>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150622</xdr:rowOff>
    </xdr:from>
    <xdr:to>
      <xdr:col>68</xdr:col>
      <xdr:colOff>203200</xdr:colOff>
      <xdr:row>62</xdr:row>
      <xdr:rowOff>80772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90949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76471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66040</xdr:rowOff>
    </xdr:from>
    <xdr:to>
      <xdr:col>81</xdr:col>
      <xdr:colOff>95250</xdr:colOff>
      <xdr:row>62</xdr:row>
      <xdr:rowOff>167640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82567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53975</xdr:rowOff>
    </xdr:from>
    <xdr:to>
      <xdr:col>77</xdr:col>
      <xdr:colOff>95250</xdr:colOff>
      <xdr:row>62</xdr:row>
      <xdr:rowOff>155575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165752</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45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39497</xdr:rowOff>
    </xdr:from>
    <xdr:to>
      <xdr:col>73</xdr:col>
      <xdr:colOff>44450</xdr:colOff>
      <xdr:row>62</xdr:row>
      <xdr:rowOff>141097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66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151274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43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39497</xdr:rowOff>
    </xdr:from>
    <xdr:to>
      <xdr:col>68</xdr:col>
      <xdr:colOff>203200</xdr:colOff>
      <xdr:row>62</xdr:row>
      <xdr:rowOff>141097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66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125874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75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70866</xdr:rowOff>
    </xdr:from>
    <xdr:to>
      <xdr:col>64</xdr:col>
      <xdr:colOff>152400</xdr:colOff>
      <xdr:row>63</xdr:row>
      <xdr:rowOff>1016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157243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過去５年間について経年的に比較すると、年々改善基調にある。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公債費である元利償還金が減少傾向にあることや、合併特例債など、基準財政需要額への算入率が高い有利な地方債を活用をしているため、指標改善に資する災害復旧費等に係る基準財政需要額が増加しているためである。</a:t>
          </a:r>
        </a:p>
        <a:p>
          <a:r>
            <a:rPr kumimoji="1" lang="ja-JP" altLang="en-US" sz="1300">
              <a:latin typeface="ＭＳ Ｐゴシック" panose="020B0600070205080204" pitchFamily="50" charset="-128"/>
              <a:ea typeface="ＭＳ Ｐゴシック" panose="020B0600070205080204" pitchFamily="50" charset="-128"/>
            </a:rPr>
            <a:t>　今後についても、当指標を注視し、計画的な借入及び償還を行い、健全な財政運営に努めていく。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43</xdr:row>
      <xdr:rowOff>143510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24363"/>
          <a:ext cx="0" cy="1391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123613</xdr:rowOff>
    </xdr:from>
    <xdr:to>
      <xdr:col>81</xdr:col>
      <xdr:colOff>44450</xdr:colOff>
      <xdr:row>36</xdr:row>
      <xdr:rowOff>8467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12436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42773</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729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70696</xdr:rowOff>
    </xdr:from>
    <xdr:to>
      <xdr:col>81</xdr:col>
      <xdr:colOff>95250</xdr:colOff>
      <xdr:row>40</xdr:row>
      <xdr:rowOff>846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8467</xdr:rowOff>
    </xdr:from>
    <xdr:to>
      <xdr:col>77</xdr:col>
      <xdr:colOff>44450</xdr:colOff>
      <xdr:row>36</xdr:row>
      <xdr:rowOff>72813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18066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102870</xdr:rowOff>
    </xdr:from>
    <xdr:to>
      <xdr:col>77</xdr:col>
      <xdr:colOff>95250</xdr:colOff>
      <xdr:row>40</xdr:row>
      <xdr:rowOff>33020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17797</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72813</xdr:rowOff>
    </xdr:from>
    <xdr:to>
      <xdr:col>72</xdr:col>
      <xdr:colOff>203200</xdr:colOff>
      <xdr:row>37</xdr:row>
      <xdr:rowOff>38100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24501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38100</xdr:rowOff>
    </xdr:from>
    <xdr:to>
      <xdr:col>68</xdr:col>
      <xdr:colOff>152400</xdr:colOff>
      <xdr:row>37</xdr:row>
      <xdr:rowOff>142663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38175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22437</xdr:rowOff>
    </xdr:from>
    <xdr:to>
      <xdr:col>68</xdr:col>
      <xdr:colOff>203200</xdr:colOff>
      <xdr:row>39</xdr:row>
      <xdr:rowOff>124037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108814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79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14394</xdr:rowOff>
    </xdr:from>
    <xdr:to>
      <xdr:col>64</xdr:col>
      <xdr:colOff>152400</xdr:colOff>
      <xdr:row>39</xdr:row>
      <xdr:rowOff>115994</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70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100771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78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72813</xdr:rowOff>
    </xdr:from>
    <xdr:to>
      <xdr:col>81</xdr:col>
      <xdr:colOff>95250</xdr:colOff>
      <xdr:row>36</xdr:row>
      <xdr:rowOff>2963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0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34</xdr:row>
      <xdr:rowOff>165540</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59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129117</xdr:rowOff>
    </xdr:from>
    <xdr:to>
      <xdr:col>77</xdr:col>
      <xdr:colOff>95250</xdr:colOff>
      <xdr:row>36</xdr:row>
      <xdr:rowOff>59267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69444</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589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22013</xdr:rowOff>
    </xdr:from>
    <xdr:to>
      <xdr:col>73</xdr:col>
      <xdr:colOff>44450</xdr:colOff>
      <xdr:row>36</xdr:row>
      <xdr:rowOff>123613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19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133790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596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158750</xdr:rowOff>
    </xdr:from>
    <xdr:to>
      <xdr:col>68</xdr:col>
      <xdr:colOff>203200</xdr:colOff>
      <xdr:row>37</xdr:row>
      <xdr:rowOff>88900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91863</xdr:rowOff>
    </xdr:from>
    <xdr:to>
      <xdr:col>64</xdr:col>
      <xdr:colOff>152400</xdr:colOff>
      <xdr:row>38</xdr:row>
      <xdr:rowOff>22013</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32190</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20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過去５年間について経年的に比較すると、良好な水準を保っている。</a:t>
          </a:r>
        </a:p>
        <a:p>
          <a:r>
            <a:rPr kumimoji="1" lang="ja-JP" altLang="en-US" sz="1300">
              <a:latin typeface="ＭＳ Ｐゴシック" panose="020B0600070205080204" pitchFamily="50" charset="-128"/>
              <a:ea typeface="ＭＳ Ｐゴシック" panose="020B0600070205080204" pitchFamily="50" charset="-128"/>
            </a:rPr>
            <a:t>　これは、大規模建設事業を効果的に推進し、必要な財源対策として、合併特例債など基準財政需要額への算入率が高い地方債の活用を図ったこと、及び将来の財政需要を見据え、計画的に財政調整基金等の積立を行ってき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今後についても、将来を見据えて、新たな歳入確保策の模索や、交付税措置率等を考慮した有利な地方債を活用するなど、健全的な財政運営に努めていく。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22195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652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165722</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3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22195</xdr:rowOff>
    </xdr:from>
    <xdr:to>
      <xdr:col>81</xdr:col>
      <xdr:colOff>133350</xdr:colOff>
      <xdr:row>23</xdr:row>
      <xdr:rowOff>22195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6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33642</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776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61565</xdr:rowOff>
    </xdr:from>
    <xdr:to>
      <xdr:col>81</xdr:col>
      <xdr:colOff>95250</xdr:colOff>
      <xdr:row>16</xdr:row>
      <xdr:rowOff>163165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107527</xdr:rowOff>
    </xdr:from>
    <xdr:to>
      <xdr:col>77</xdr:col>
      <xdr:colOff>95250</xdr:colOff>
      <xdr:row>17</xdr:row>
      <xdr:rowOff>37677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47854</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61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129359</xdr:rowOff>
    </xdr:from>
    <xdr:to>
      <xdr:col>73</xdr:col>
      <xdr:colOff>44450</xdr:colOff>
      <xdr:row>17</xdr:row>
      <xdr:rowOff>59509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69686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64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91682</xdr:rowOff>
    </xdr:from>
    <xdr:to>
      <xdr:col>68</xdr:col>
      <xdr:colOff>203200</xdr:colOff>
      <xdr:row>16</xdr:row>
      <xdr:rowOff>21832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32009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4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79042</xdr:rowOff>
    </xdr:from>
    <xdr:to>
      <xdr:col>64</xdr:col>
      <xdr:colOff>152400</xdr:colOff>
      <xdr:row>16</xdr:row>
      <xdr:rowOff>9192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19369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143,675
140,869
138.37
51,313,167
47,829,117
2,232,745
30,040,269
37,740,750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定員管理計画に基づく職員数の管理により抑制に努めている。</a:t>
          </a:r>
        </a:p>
        <a:p>
          <a:r>
            <a:rPr kumimoji="1" lang="ja-JP" altLang="en-US" sz="1300">
              <a:latin typeface="ＭＳ Ｐゴシック" panose="020B0600070205080204" pitchFamily="50" charset="-128"/>
              <a:ea typeface="ＭＳ Ｐゴシック" panose="020B0600070205080204" pitchFamily="50" charset="-128"/>
            </a:rPr>
            <a:t>　人事院勧告に伴う給与改定や採用退職等の理由により、人件費比率に若干の増減があったが、</a:t>
          </a:r>
          <a:r>
            <a:rPr kumimoji="1" lang="en-US" altLang="ja-JP" sz="1300">
              <a:latin typeface="ＭＳ Ｐゴシック" panose="020B0600070205080204" pitchFamily="50" charset="-128"/>
              <a:ea typeface="ＭＳ Ｐゴシック" panose="020B0600070205080204" pitchFamily="50" charset="-128"/>
            </a:rPr>
            <a:t>25.0%</a:t>
          </a:r>
          <a:r>
            <a:rPr kumimoji="1" lang="ja-JP" altLang="en-US" sz="1300">
              <a:latin typeface="ＭＳ Ｐゴシック" panose="020B0600070205080204" pitchFamily="50" charset="-128"/>
              <a:ea typeface="ＭＳ Ｐゴシック" panose="020B0600070205080204" pitchFamily="50" charset="-128"/>
            </a:rPr>
            <a:t>程度に抑制されている。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年度から実施した給与制度の総合的見直しが平成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年度で制度完成したが、今後も人件費比率が県平均を上回らないよう努めていく。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143328</xdr:rowOff>
    </xdr:from>
    <xdr:to>
      <xdr:col>24</xdr:col>
      <xdr:colOff>25400</xdr:colOff>
      <xdr:row>41</xdr:row>
      <xdr:rowOff>118835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29728"/>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90912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118835</xdr:rowOff>
    </xdr:from>
    <xdr:to>
      <xdr:col>24</xdr:col>
      <xdr:colOff>114300</xdr:colOff>
      <xdr:row>41</xdr:row>
      <xdr:rowOff>118835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4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58255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143328</xdr:rowOff>
    </xdr:from>
    <xdr:to>
      <xdr:col>24</xdr:col>
      <xdr:colOff>114300</xdr:colOff>
      <xdr:row>32</xdr:row>
      <xdr:rowOff>143328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69850</xdr:rowOff>
    </xdr:from>
    <xdr:to>
      <xdr:col>24</xdr:col>
      <xdr:colOff>25400</xdr:colOff>
      <xdr:row>39</xdr:row>
      <xdr:rowOff>102507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7564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109055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53522</xdr:rowOff>
    </xdr:from>
    <xdr:to>
      <xdr:col>19</xdr:col>
      <xdr:colOff>187325</xdr:colOff>
      <xdr:row>39</xdr:row>
      <xdr:rowOff>102507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7400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27214</xdr:rowOff>
    </xdr:from>
    <xdr:to>
      <xdr:col>20</xdr:col>
      <xdr:colOff>38100</xdr:colOff>
      <xdr:row>36</xdr:row>
      <xdr:rowOff>128814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138991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37193</xdr:rowOff>
    </xdr:from>
    <xdr:to>
      <xdr:col>15</xdr:col>
      <xdr:colOff>98425</xdr:colOff>
      <xdr:row>39</xdr:row>
      <xdr:rowOff>53522</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7237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199</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37193</xdr:rowOff>
    </xdr:from>
    <xdr:to>
      <xdr:col>11</xdr:col>
      <xdr:colOff>9525</xdr:colOff>
      <xdr:row>39</xdr:row>
      <xdr:rowOff>86178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7237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43543</xdr:rowOff>
    </xdr:from>
    <xdr:to>
      <xdr:col>11</xdr:col>
      <xdr:colOff>60325</xdr:colOff>
      <xdr:row>36</xdr:row>
      <xdr:rowOff>145143</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155320</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166007</xdr:rowOff>
    </xdr:from>
    <xdr:to>
      <xdr:col>6</xdr:col>
      <xdr:colOff>171450</xdr:colOff>
      <xdr:row>38</xdr:row>
      <xdr:rowOff>96157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106334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19050</xdr:rowOff>
    </xdr:from>
    <xdr:to>
      <xdr:col>24</xdr:col>
      <xdr:colOff>76200</xdr:colOff>
      <xdr:row>39</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162577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51707</xdr:rowOff>
    </xdr:from>
    <xdr:to>
      <xdr:col>20</xdr:col>
      <xdr:colOff>38100</xdr:colOff>
      <xdr:row>39</xdr:row>
      <xdr:rowOff>153307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7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138084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82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2722</xdr:rowOff>
    </xdr:from>
    <xdr:to>
      <xdr:col>15</xdr:col>
      <xdr:colOff>149225</xdr:colOff>
      <xdr:row>39</xdr:row>
      <xdr:rowOff>104322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89099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157843</xdr:rowOff>
    </xdr:from>
    <xdr:to>
      <xdr:col>11</xdr:col>
      <xdr:colOff>60325</xdr:colOff>
      <xdr:row>39</xdr:row>
      <xdr:rowOff>87993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6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72770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75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35378</xdr:rowOff>
    </xdr:from>
    <xdr:to>
      <xdr:col>6</xdr:col>
      <xdr:colOff>171450</xdr:colOff>
      <xdr:row>39</xdr:row>
      <xdr:rowOff>136978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121755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ポイント減少している。</a:t>
          </a:r>
        </a:p>
        <a:p>
          <a:r>
            <a:rPr kumimoji="1" lang="ja-JP" altLang="en-US" sz="1200">
              <a:latin typeface="ＭＳ Ｐゴシック" panose="020B0600070205080204" pitchFamily="50" charset="-128"/>
              <a:ea typeface="ＭＳ Ｐゴシック" panose="020B0600070205080204" pitchFamily="50" charset="-128"/>
            </a:rPr>
            <a:t>　主な減少要因としては道路維持管理事業及び橋りょう維持管理事業の設計業務委託の減や、産業拠点推進事業の計画調査委託料の減が挙げられる。</a:t>
          </a:r>
        </a:p>
        <a:p>
          <a:r>
            <a:rPr kumimoji="1" lang="ja-JP" altLang="en-US" sz="1200">
              <a:latin typeface="ＭＳ Ｐゴシック" panose="020B0600070205080204" pitchFamily="50" charset="-128"/>
              <a:ea typeface="ＭＳ Ｐゴシック" panose="020B0600070205080204" pitchFamily="50" charset="-128"/>
            </a:rPr>
            <a:t>　県平均を下回っているものの、類似団体平均は</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ポイント、全国平均は</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ポイント上回っているため、今後、新たな財政需要や既存事業について内容を精査しながら、物件費の抑制に努めていく。</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22</xdr:row>
      <xdr:rowOff>45357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476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17434</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78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45357</xdr:rowOff>
    </xdr:from>
    <xdr:to>
      <xdr:col>82</xdr:col>
      <xdr:colOff>196850</xdr:colOff>
      <xdr:row>22</xdr:row>
      <xdr:rowOff>45357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1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4536</xdr:rowOff>
    </xdr:from>
    <xdr:to>
      <xdr:col>82</xdr:col>
      <xdr:colOff>107950</xdr:colOff>
      <xdr:row>19</xdr:row>
      <xdr:rowOff>53522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3262086"/>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19248</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6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2721</xdr:rowOff>
    </xdr:from>
    <xdr:to>
      <xdr:col>82</xdr:col>
      <xdr:colOff>158750</xdr:colOff>
      <xdr:row>17</xdr:row>
      <xdr:rowOff>104321</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94343</xdr:rowOff>
    </xdr:from>
    <xdr:to>
      <xdr:col>78</xdr:col>
      <xdr:colOff>69850</xdr:colOff>
      <xdr:row>19</xdr:row>
      <xdr:rowOff>53522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31804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125186</xdr:rowOff>
    </xdr:from>
    <xdr:to>
      <xdr:col>78</xdr:col>
      <xdr:colOff>120650</xdr:colOff>
      <xdr:row>17</xdr:row>
      <xdr:rowOff>55336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65513</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637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167821</xdr:rowOff>
    </xdr:from>
    <xdr:to>
      <xdr:col>73</xdr:col>
      <xdr:colOff>180975</xdr:colOff>
      <xdr:row>18</xdr:row>
      <xdr:rowOff>94343</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30824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92529</xdr:rowOff>
    </xdr:from>
    <xdr:to>
      <xdr:col>74</xdr:col>
      <xdr:colOff>31750</xdr:colOff>
      <xdr:row>17</xdr:row>
      <xdr:rowOff>22679</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32856</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167821</xdr:rowOff>
    </xdr:from>
    <xdr:to>
      <xdr:col>69</xdr:col>
      <xdr:colOff>92075</xdr:colOff>
      <xdr:row>19</xdr:row>
      <xdr:rowOff>4536</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3082471"/>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51707</xdr:rowOff>
    </xdr:from>
    <xdr:to>
      <xdr:col>69</xdr:col>
      <xdr:colOff>142875</xdr:colOff>
      <xdr:row>17</xdr:row>
      <xdr:rowOff>153307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163484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125186</xdr:rowOff>
    </xdr:from>
    <xdr:to>
      <xdr:col>82</xdr:col>
      <xdr:colOff>158750</xdr:colOff>
      <xdr:row>19</xdr:row>
      <xdr:rowOff>55336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21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97263</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2722</xdr:rowOff>
    </xdr:from>
    <xdr:to>
      <xdr:col>78</xdr:col>
      <xdr:colOff>120650</xdr:colOff>
      <xdr:row>19</xdr:row>
      <xdr:rowOff>104322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89099</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34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43543</xdr:rowOff>
    </xdr:from>
    <xdr:to>
      <xdr:col>74</xdr:col>
      <xdr:colOff>31750</xdr:colOff>
      <xdr:row>18</xdr:row>
      <xdr:rowOff>145143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129920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117021</xdr:rowOff>
    </xdr:from>
    <xdr:to>
      <xdr:col>69</xdr:col>
      <xdr:colOff>142875</xdr:colOff>
      <xdr:row>18</xdr:row>
      <xdr:rowOff>47171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31948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125186</xdr:rowOff>
    </xdr:from>
    <xdr:to>
      <xdr:col>65</xdr:col>
      <xdr:colOff>53975</xdr:colOff>
      <xdr:row>19</xdr:row>
      <xdr:rowOff>55336</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21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40113</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29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ポイント増加している。</a:t>
          </a:r>
        </a:p>
        <a:p>
          <a:r>
            <a:rPr kumimoji="1" lang="ja-JP" altLang="en-US" sz="1200">
              <a:latin typeface="ＭＳ Ｐゴシック" panose="020B0600070205080204" pitchFamily="50" charset="-128"/>
              <a:ea typeface="ＭＳ Ｐゴシック" panose="020B0600070205080204" pitchFamily="50" charset="-128"/>
            </a:rPr>
            <a:t>　増加要因として、障害者自立支援事業におけるサービス利用の増加や、生活保護費における医療扶助の増加が挙げられる。</a:t>
          </a:r>
        </a:p>
        <a:p>
          <a:r>
            <a:rPr kumimoji="1" lang="ja-JP" altLang="en-US" sz="1200">
              <a:latin typeface="ＭＳ Ｐゴシック" panose="020B0600070205080204" pitchFamily="50" charset="-128"/>
              <a:ea typeface="ＭＳ Ｐゴシック" panose="020B0600070205080204" pitchFamily="50" charset="-128"/>
            </a:rPr>
            <a:t>　全国平均、県平均、類似団体平均よりも高い状況にあり、また、将来にわたり扶助費の拡大が予測されるため、可能な範囲で見直し等を進めながら財政運営の硬直化が進まないよう努めていく。</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91622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89607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129722</xdr:rowOff>
    </xdr:from>
    <xdr:to>
      <xdr:col>24</xdr:col>
      <xdr:colOff>25400</xdr:colOff>
      <xdr:row>56</xdr:row>
      <xdr:rowOff>45357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9559472"/>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129722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4615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163285</xdr:rowOff>
    </xdr:from>
    <xdr:to>
      <xdr:col>20</xdr:col>
      <xdr:colOff>38100</xdr:colOff>
      <xdr:row>55</xdr:row>
      <xdr:rowOff>93435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103612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53522</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flipV="1">
          <a:off x="2209800" y="9461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148772</xdr:rowOff>
    </xdr:from>
    <xdr:to>
      <xdr:col>11</xdr:col>
      <xdr:colOff>9525</xdr:colOff>
      <xdr:row>55</xdr:row>
      <xdr:rowOff>53522</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4070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130628</xdr:rowOff>
    </xdr:from>
    <xdr:to>
      <xdr:col>11</xdr:col>
      <xdr:colOff>60325</xdr:colOff>
      <xdr:row>55</xdr:row>
      <xdr:rowOff>60778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70955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138084</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78922</xdr:rowOff>
    </xdr:from>
    <xdr:to>
      <xdr:col>20</xdr:col>
      <xdr:colOff>38100</xdr:colOff>
      <xdr:row>56</xdr:row>
      <xdr:rowOff>9072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165299</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59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97972</xdr:rowOff>
    </xdr:from>
    <xdr:to>
      <xdr:col>6</xdr:col>
      <xdr:colOff>171450</xdr:colOff>
      <xdr:row>55</xdr:row>
      <xdr:rowOff>28122</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12899</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昨年度と比較すると、</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ポイントの増加となっているが、全国平均、県平均、類似団体平均をいずれも下回っている。</a:t>
          </a:r>
        </a:p>
        <a:p>
          <a:r>
            <a:rPr kumimoji="1" lang="ja-JP" altLang="en-US" sz="1200">
              <a:latin typeface="ＭＳ Ｐゴシック" panose="020B0600070205080204" pitchFamily="50" charset="-128"/>
              <a:ea typeface="ＭＳ Ｐゴシック" panose="020B0600070205080204" pitchFamily="50" charset="-128"/>
            </a:rPr>
            <a:t>　主な増加要因としては、国民健康保険事業特別会計繰出金のうち臨時的経費が減少したことにより、相対的に経常的経費が増加したためである。</a:t>
          </a:r>
        </a:p>
        <a:p>
          <a:r>
            <a:rPr kumimoji="1" lang="ja-JP" altLang="en-US" sz="1200">
              <a:latin typeface="ＭＳ Ｐゴシック" panose="020B0600070205080204" pitchFamily="50" charset="-128"/>
              <a:ea typeface="ＭＳ Ｐゴシック" panose="020B0600070205080204" pitchFamily="50" charset="-128"/>
            </a:rPr>
            <a:t>　依然として全国平均、県平均、類似団体平均いずれも下回っているが、繰出金の状況等を確認しながら適切な運営に努めていく。</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62</xdr:row>
      <xdr:rowOff>12700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893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167822</xdr:rowOff>
    </xdr:from>
    <xdr:to>
      <xdr:col>82</xdr:col>
      <xdr:colOff>107950</xdr:colOff>
      <xdr:row>55</xdr:row>
      <xdr:rowOff>135165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9254672"/>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56442</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829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84365</xdr:rowOff>
    </xdr:from>
    <xdr:to>
      <xdr:col>82</xdr:col>
      <xdr:colOff>158750</xdr:colOff>
      <xdr:row>58</xdr:row>
      <xdr:rowOff>14515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69850</xdr:rowOff>
    </xdr:from>
    <xdr:to>
      <xdr:col>78</xdr:col>
      <xdr:colOff>69850</xdr:colOff>
      <xdr:row>53</xdr:row>
      <xdr:rowOff>167822</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4782800" y="9156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68035</xdr:rowOff>
    </xdr:from>
    <xdr:to>
      <xdr:col>78</xdr:col>
      <xdr:colOff>120650</xdr:colOff>
      <xdr:row>57</xdr:row>
      <xdr:rowOff>169635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154412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69850</xdr:rowOff>
    </xdr:from>
    <xdr:to>
      <xdr:col>73</xdr:col>
      <xdr:colOff>180975</xdr:colOff>
      <xdr:row>53</xdr:row>
      <xdr:rowOff>86178</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flipV="1">
          <a:off x="13893800" y="91567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86178</xdr:rowOff>
    </xdr:from>
    <xdr:to>
      <xdr:col>69</xdr:col>
      <xdr:colOff>92075</xdr:colOff>
      <xdr:row>55</xdr:row>
      <xdr:rowOff>118835</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flipV="1">
          <a:off x="13004800" y="9173028"/>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27215</xdr:rowOff>
    </xdr:from>
    <xdr:to>
      <xdr:col>65</xdr:col>
      <xdr:colOff>53975</xdr:colOff>
      <xdr:row>58</xdr:row>
      <xdr:rowOff>128815</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113592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84365</xdr:rowOff>
    </xdr:from>
    <xdr:to>
      <xdr:col>82</xdr:col>
      <xdr:colOff>158750</xdr:colOff>
      <xdr:row>56</xdr:row>
      <xdr:rowOff>14515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100892</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35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117022</xdr:rowOff>
    </xdr:from>
    <xdr:to>
      <xdr:col>78</xdr:col>
      <xdr:colOff>120650</xdr:colOff>
      <xdr:row>54</xdr:row>
      <xdr:rowOff>47172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57349</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19050</xdr:rowOff>
    </xdr:from>
    <xdr:to>
      <xdr:col>74</xdr:col>
      <xdr:colOff>31750</xdr:colOff>
      <xdr:row>53</xdr:row>
      <xdr:rowOff>120650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130827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35378</xdr:rowOff>
    </xdr:from>
    <xdr:to>
      <xdr:col>69</xdr:col>
      <xdr:colOff>142875</xdr:colOff>
      <xdr:row>53</xdr:row>
      <xdr:rowOff>136978</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147155</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8362</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ポイント減少しており、全国平均、県平均、類似団体平均を下回っている。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主な減少要因としては、下水道使用料の段階的見直しに伴う下水道事業会計繰出金の減が挙げられる。</a:t>
          </a:r>
        </a:p>
        <a:p>
          <a:r>
            <a:rPr kumimoji="1" lang="ja-JP" altLang="en-US" sz="1300">
              <a:latin typeface="ＭＳ Ｐゴシック" panose="020B0600070205080204" pitchFamily="50" charset="-128"/>
              <a:ea typeface="ＭＳ Ｐゴシック" panose="020B0600070205080204" pitchFamily="50" charset="-128"/>
            </a:rPr>
            <a:t>　近年の減少傾向について状況を注視し、補助費の支出について、効果を十分検討しながらさらなる改善を図っていく。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4" name="補助費等グラフ枠">
          <a:extLst>
            <a:ext uri="{FF2B5EF4-FFF2-40B4-BE49-F238E27FC236}">
              <a16:creationId xmlns:a16="http://schemas.microsoft.com/office/drawing/2014/main" id="{00000000-0008-0000-0400-00003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167822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6510000" y="5618843"/>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139899</xdr:rowOff>
    </xdr:from>
    <xdr:ext cx="762000" cy="259045"/>
    <xdr:sp macro="" textlink="">
      <xdr:nvSpPr>
        <xdr:cNvPr id="316" name="補助費等最小値テキスト">
          <a:extLst>
            <a:ext uri="{FF2B5EF4-FFF2-40B4-BE49-F238E27FC236}">
              <a16:creationId xmlns:a16="http://schemas.microsoft.com/office/drawing/2014/main" id="{00000000-0008-0000-0400-00003C010000}"/>
            </a:ext>
          </a:extLst>
        </xdr:cNvPr>
        <xdr:cNvSpPr txBox="1"/>
      </xdr:nvSpPr>
      <xdr:spPr>
        <a:xfrm>
          <a:off x="16598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167822</xdr:rowOff>
    </xdr:from>
    <xdr:to>
      <xdr:col>82</xdr:col>
      <xdr:colOff>196850</xdr:colOff>
      <xdr:row>41</xdr:row>
      <xdr:rowOff>167822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6421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8" name="補助費等最大値テキスト">
          <a:extLst>
            <a:ext uri="{FF2B5EF4-FFF2-40B4-BE49-F238E27FC236}">
              <a16:creationId xmlns:a16="http://schemas.microsoft.com/office/drawing/2014/main" id="{00000000-0008-0000-0400-00003E010000}"/>
            </a:ext>
          </a:extLst>
        </xdr:cNvPr>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129722</xdr:rowOff>
    </xdr:from>
    <xdr:to>
      <xdr:col>82</xdr:col>
      <xdr:colOff>107950</xdr:colOff>
      <xdr:row>36</xdr:row>
      <xdr:rowOff>110672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5671800" y="6130472"/>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2013</xdr:rowOff>
    </xdr:from>
    <xdr:ext cx="762000" cy="259045"/>
    <xdr:sp macro="" textlink="">
      <xdr:nvSpPr>
        <xdr:cNvPr id="321" name="補助費等平均値テキスト">
          <a:extLst>
            <a:ext uri="{FF2B5EF4-FFF2-40B4-BE49-F238E27FC236}">
              <a16:creationId xmlns:a16="http://schemas.microsoft.com/office/drawing/2014/main" id="{00000000-0008-0000-0400-000041010000}"/>
            </a:ext>
          </a:extLst>
        </xdr:cNvPr>
        <xdr:cNvSpPr txBox="1"/>
      </xdr:nvSpPr>
      <xdr:spPr>
        <a:xfrm>
          <a:off x="16598900" y="634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29936</xdr:rowOff>
    </xdr:from>
    <xdr:to>
      <xdr:col>82</xdr:col>
      <xdr:colOff>158750</xdr:colOff>
      <xdr:row>37</xdr:row>
      <xdr:rowOff>131536</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110672</xdr:rowOff>
    </xdr:from>
    <xdr:to>
      <xdr:col>78</xdr:col>
      <xdr:colOff>69850</xdr:colOff>
      <xdr:row>37</xdr:row>
      <xdr:rowOff>102507</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4782800" y="62828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40822</xdr:rowOff>
    </xdr:from>
    <xdr:to>
      <xdr:col>78</xdr:col>
      <xdr:colOff>120650</xdr:colOff>
      <xdr:row>37</xdr:row>
      <xdr:rowOff>142422</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127199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102507</xdr:rowOff>
    </xdr:from>
    <xdr:to>
      <xdr:col>73</xdr:col>
      <xdr:colOff>180975</xdr:colOff>
      <xdr:row>37</xdr:row>
      <xdr:rowOff>135164</xdr:rowOff>
    </xdr:to>
    <xdr:cxnSp macro="">
      <xdr:nvCxnSpPr>
        <xdr:cNvPr id="326" name="直線コネクタ 325">
          <a:extLst>
            <a:ext uri="{FF2B5EF4-FFF2-40B4-BE49-F238E27FC236}">
              <a16:creationId xmlns:a16="http://schemas.microsoft.com/office/drawing/2014/main" id="{00000000-0008-0000-0400-000046010000}"/>
            </a:ext>
          </a:extLst>
        </xdr:cNvPr>
        <xdr:cNvCxnSpPr/>
      </xdr:nvCxnSpPr>
      <xdr:spPr>
        <a:xfrm flipV="1">
          <a:off x="13893800" y="6446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136072</xdr:rowOff>
    </xdr:from>
    <xdr:to>
      <xdr:col>74</xdr:col>
      <xdr:colOff>31750</xdr:colOff>
      <xdr:row>37</xdr:row>
      <xdr:rowOff>66222</xdr:rowOff>
    </xdr:to>
    <xdr:sp macro="" textlink="">
      <xdr:nvSpPr>
        <xdr:cNvPr id="327" name="フローチャート: 判断 326">
          <a:extLst>
            <a:ext uri="{FF2B5EF4-FFF2-40B4-BE49-F238E27FC236}">
              <a16:creationId xmlns:a16="http://schemas.microsoft.com/office/drawing/2014/main" id="{00000000-0008-0000-0400-000047010000}"/>
            </a:ext>
          </a:extLst>
        </xdr:cNvPr>
        <xdr:cNvSpPr/>
      </xdr:nvSpPr>
      <xdr:spPr>
        <a:xfrm>
          <a:off x="14732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76399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26307</xdr:rowOff>
    </xdr:from>
    <xdr:to>
      <xdr:col>69</xdr:col>
      <xdr:colOff>92075</xdr:colOff>
      <xdr:row>37</xdr:row>
      <xdr:rowOff>135164</xdr:rowOff>
    </xdr:to>
    <xdr:cxnSp macro="">
      <xdr:nvCxnSpPr>
        <xdr:cNvPr id="329" name="直線コネクタ 328">
          <a:extLst>
            <a:ext uri="{FF2B5EF4-FFF2-40B4-BE49-F238E27FC236}">
              <a16:creationId xmlns:a16="http://schemas.microsoft.com/office/drawing/2014/main" id="{00000000-0008-0000-0400-000049010000}"/>
            </a:ext>
          </a:extLst>
        </xdr:cNvPr>
        <xdr:cNvCxnSpPr/>
      </xdr:nvCxnSpPr>
      <xdr:spPr>
        <a:xfrm>
          <a:off x="13004800" y="63699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70757</xdr:rowOff>
    </xdr:from>
    <xdr:to>
      <xdr:col>69</xdr:col>
      <xdr:colOff>142875</xdr:colOff>
      <xdr:row>37</xdr:row>
      <xdr:rowOff>907</xdr:rowOff>
    </xdr:to>
    <xdr:sp macro="" textlink="">
      <xdr:nvSpPr>
        <xdr:cNvPr id="330" name="フローチャート: 判断 329">
          <a:extLst>
            <a:ext uri="{FF2B5EF4-FFF2-40B4-BE49-F238E27FC236}">
              <a16:creationId xmlns:a16="http://schemas.microsoft.com/office/drawing/2014/main" id="{00000000-0008-0000-0400-00004A010000}"/>
            </a:ext>
          </a:extLst>
        </xdr:cNvPr>
        <xdr:cNvSpPr/>
      </xdr:nvSpPr>
      <xdr:spPr>
        <a:xfrm>
          <a:off x="13843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11084</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32" name="フローチャート: 判断 331">
          <a:extLst>
            <a:ext uri="{FF2B5EF4-FFF2-40B4-BE49-F238E27FC236}">
              <a16:creationId xmlns:a16="http://schemas.microsoft.com/office/drawing/2014/main" id="{00000000-0008-0000-0400-00004C010000}"/>
            </a:ext>
          </a:extLst>
        </xdr:cNvPr>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138991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78922</xdr:rowOff>
    </xdr:from>
    <xdr:to>
      <xdr:col>82</xdr:col>
      <xdr:colOff>158750</xdr:colOff>
      <xdr:row>36</xdr:row>
      <xdr:rowOff>9072</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64592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95449</xdr:rowOff>
    </xdr:from>
    <xdr:ext cx="762000" cy="259045"/>
    <xdr:sp macro="" textlink="">
      <xdr:nvSpPr>
        <xdr:cNvPr id="340" name="補助費等該当値テキスト">
          <a:extLst>
            <a:ext uri="{FF2B5EF4-FFF2-40B4-BE49-F238E27FC236}">
              <a16:creationId xmlns:a16="http://schemas.microsoft.com/office/drawing/2014/main" id="{00000000-0008-0000-0400-000054010000}"/>
            </a:ext>
          </a:extLst>
        </xdr:cNvPr>
        <xdr:cNvSpPr txBox="1"/>
      </xdr:nvSpPr>
      <xdr:spPr>
        <a:xfrm>
          <a:off x="165989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59872</xdr:rowOff>
    </xdr:from>
    <xdr:to>
      <xdr:col>78</xdr:col>
      <xdr:colOff>120650</xdr:colOff>
      <xdr:row>36</xdr:row>
      <xdr:rowOff>161472</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5621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199</xdr:rowOff>
    </xdr:from>
    <xdr:ext cx="7366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5290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51707</xdr:rowOff>
    </xdr:from>
    <xdr:to>
      <xdr:col>74</xdr:col>
      <xdr:colOff>31750</xdr:colOff>
      <xdr:row>37</xdr:row>
      <xdr:rowOff>153307</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4732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138084</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4401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84364</xdr:rowOff>
    </xdr:from>
    <xdr:to>
      <xdr:col>69</xdr:col>
      <xdr:colOff>142875</xdr:colOff>
      <xdr:row>38</xdr:row>
      <xdr:rowOff>14514</xdr:rowOff>
    </xdr:to>
    <xdr:sp macro="" textlink="">
      <xdr:nvSpPr>
        <xdr:cNvPr id="345" name="楕円 344">
          <a:extLst>
            <a:ext uri="{FF2B5EF4-FFF2-40B4-BE49-F238E27FC236}">
              <a16:creationId xmlns:a16="http://schemas.microsoft.com/office/drawing/2014/main" id="{00000000-0008-0000-0400-000059010000}"/>
            </a:ext>
          </a:extLst>
        </xdr:cNvPr>
        <xdr:cNvSpPr/>
      </xdr:nvSpPr>
      <xdr:spPr>
        <a:xfrm>
          <a:off x="13843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170742</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3512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146957</xdr:rowOff>
    </xdr:from>
    <xdr:to>
      <xdr:col>65</xdr:col>
      <xdr:colOff>53975</xdr:colOff>
      <xdr:row>37</xdr:row>
      <xdr:rowOff>77107</xdr:rowOff>
    </xdr:to>
    <xdr:sp macro="" textlink="">
      <xdr:nvSpPr>
        <xdr:cNvPr id="347" name="楕円 346">
          <a:extLst>
            <a:ext uri="{FF2B5EF4-FFF2-40B4-BE49-F238E27FC236}">
              <a16:creationId xmlns:a16="http://schemas.microsoft.com/office/drawing/2014/main" id="{00000000-0008-0000-0400-00005B010000}"/>
            </a:ext>
          </a:extLst>
        </xdr:cNvPr>
        <xdr:cNvSpPr/>
      </xdr:nvSpPr>
      <xdr:spPr>
        <a:xfrm>
          <a:off x="12954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61884</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12623800" y="640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正方形/長方形 355">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7" name="正方形/長方形 356">
          <a:extLst>
            <a:ext uri="{FF2B5EF4-FFF2-40B4-BE49-F238E27FC236}">
              <a16:creationId xmlns:a16="http://schemas.microsoft.com/office/drawing/2014/main" id="{00000000-0008-0000-0400-00006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8" name="正方形/長方形 357">
          <a:extLst>
            <a:ext uri="{FF2B5EF4-FFF2-40B4-BE49-F238E27FC236}">
              <a16:creationId xmlns:a16="http://schemas.microsoft.com/office/drawing/2014/main" id="{00000000-0008-0000-0400-00006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ポイント減少しており、類似団体内の最小値となっている。</a:t>
          </a:r>
        </a:p>
        <a:p>
          <a:r>
            <a:rPr kumimoji="1" lang="ja-JP" altLang="en-US" sz="1300">
              <a:latin typeface="ＭＳ Ｐゴシック" panose="020B0600070205080204" pitchFamily="50" charset="-128"/>
              <a:ea typeface="ＭＳ Ｐゴシック" panose="020B0600070205080204" pitchFamily="50" charset="-128"/>
            </a:rPr>
            <a:t>　主な減少要因としては、小中学校教室の空調機整備や小学校プール改修工事等に係る償還の終了が挙げられる。</a:t>
          </a:r>
        </a:p>
        <a:p>
          <a:r>
            <a:rPr kumimoji="1" lang="ja-JP" altLang="en-US" sz="1300">
              <a:latin typeface="ＭＳ Ｐゴシック" panose="020B0600070205080204" pitchFamily="50" charset="-128"/>
              <a:ea typeface="ＭＳ Ｐゴシック" panose="020B0600070205080204" pitchFamily="50" charset="-128"/>
            </a:rPr>
            <a:t>　今後、新庁舎建設事業をはじめとする大規模な普通建設事業に係る合併特例債の償還が始まることから、公債費比率に注意していく。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7" name="公債費グラフ枠">
          <a:extLst>
            <a:ext uri="{FF2B5EF4-FFF2-40B4-BE49-F238E27FC236}">
              <a16:creationId xmlns:a16="http://schemas.microsoft.com/office/drawing/2014/main" id="{00000000-0008-0000-0400-00007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146050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4826000" y="12509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9" name="公債費最小値テキスト">
          <a:extLst>
            <a:ext uri="{FF2B5EF4-FFF2-40B4-BE49-F238E27FC236}">
              <a16:creationId xmlns:a16="http://schemas.microsoft.com/office/drawing/2014/main" id="{00000000-0008-0000-0400-00007B010000}"/>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81" name="公債費最大値テキスト">
          <a:extLst>
            <a:ext uri="{FF2B5EF4-FFF2-40B4-BE49-F238E27FC236}">
              <a16:creationId xmlns:a16="http://schemas.microsoft.com/office/drawing/2014/main" id="{00000000-0008-0000-0400-00007D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165100</xdr:rowOff>
    </xdr:from>
    <xdr:to>
      <xdr:col>24</xdr:col>
      <xdr:colOff>25400</xdr:colOff>
      <xdr:row>73</xdr:row>
      <xdr:rowOff>37193</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3987800" y="125095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45556</xdr:rowOff>
    </xdr:from>
    <xdr:ext cx="762000" cy="259045"/>
    <xdr:sp macro="" textlink="">
      <xdr:nvSpPr>
        <xdr:cNvPr id="384" name="公債費平均値テキスト">
          <a:extLst>
            <a:ext uri="{FF2B5EF4-FFF2-40B4-BE49-F238E27FC236}">
              <a16:creationId xmlns:a16="http://schemas.microsoft.com/office/drawing/2014/main" id="{00000000-0008-0000-0400-000080010000}"/>
            </a:ext>
          </a:extLst>
        </xdr:cNvPr>
        <xdr:cNvSpPr txBox="1"/>
      </xdr:nvSpPr>
      <xdr:spPr>
        <a:xfrm>
          <a:off x="4914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73479</xdr:rowOff>
    </xdr:from>
    <xdr:to>
      <xdr:col>24</xdr:col>
      <xdr:colOff>76200</xdr:colOff>
      <xdr:row>78</xdr:row>
      <xdr:rowOff>3629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37193</xdr:rowOff>
    </xdr:from>
    <xdr:to>
      <xdr:col>19</xdr:col>
      <xdr:colOff>187325</xdr:colOff>
      <xdr:row>73</xdr:row>
      <xdr:rowOff>91622</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flipV="1">
          <a:off x="3098800" y="125530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170741</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37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69850</xdr:rowOff>
    </xdr:from>
    <xdr:to>
      <xdr:col>15</xdr:col>
      <xdr:colOff>98425</xdr:colOff>
      <xdr:row>73</xdr:row>
      <xdr:rowOff>91622</xdr:rowOff>
    </xdr:to>
    <xdr:cxnSp macro="">
      <xdr:nvCxnSpPr>
        <xdr:cNvPr id="389" name="直線コネクタ 388">
          <a:extLst>
            <a:ext uri="{FF2B5EF4-FFF2-40B4-BE49-F238E27FC236}">
              <a16:creationId xmlns:a16="http://schemas.microsoft.com/office/drawing/2014/main" id="{00000000-0008-0000-0400-000085010000}"/>
            </a:ext>
          </a:extLst>
        </xdr:cNvPr>
        <xdr:cNvCxnSpPr/>
      </xdr:nvCxnSpPr>
      <xdr:spPr>
        <a:xfrm>
          <a:off x="2209800" y="125857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90" name="フローチャート: 判断 389">
          <a:extLst>
            <a:ext uri="{FF2B5EF4-FFF2-40B4-BE49-F238E27FC236}">
              <a16:creationId xmlns:a16="http://schemas.microsoft.com/office/drawing/2014/main" id="{00000000-0008-0000-0400-000086010000}"/>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69850</xdr:rowOff>
    </xdr:from>
    <xdr:to>
      <xdr:col>11</xdr:col>
      <xdr:colOff>9525</xdr:colOff>
      <xdr:row>74</xdr:row>
      <xdr:rowOff>83457</xdr:rowOff>
    </xdr:to>
    <xdr:cxnSp macro="">
      <xdr:nvCxnSpPr>
        <xdr:cNvPr id="392" name="直線コネクタ 391">
          <a:extLst>
            <a:ext uri="{FF2B5EF4-FFF2-40B4-BE49-F238E27FC236}">
              <a16:creationId xmlns:a16="http://schemas.microsoft.com/office/drawing/2014/main" id="{00000000-0008-0000-0400-000088010000}"/>
            </a:ext>
          </a:extLst>
        </xdr:cNvPr>
        <xdr:cNvCxnSpPr/>
      </xdr:nvCxnSpPr>
      <xdr:spPr>
        <a:xfrm flipV="1">
          <a:off x="1320800" y="12585700"/>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70757</xdr:rowOff>
    </xdr:from>
    <xdr:to>
      <xdr:col>11</xdr:col>
      <xdr:colOff>60325</xdr:colOff>
      <xdr:row>77</xdr:row>
      <xdr:rowOff>907</xdr:rowOff>
    </xdr:to>
    <xdr:sp macro="" textlink="">
      <xdr:nvSpPr>
        <xdr:cNvPr id="393" name="フローチャート: 判断 392">
          <a:extLst>
            <a:ext uri="{FF2B5EF4-FFF2-40B4-BE49-F238E27FC236}">
              <a16:creationId xmlns:a16="http://schemas.microsoft.com/office/drawing/2014/main" id="{00000000-0008-0000-0400-000089010000}"/>
            </a:ext>
          </a:extLst>
        </xdr:cNvPr>
        <xdr:cNvSpPr/>
      </xdr:nvSpPr>
      <xdr:spPr>
        <a:xfrm>
          <a:off x="2159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157134</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29936</xdr:rowOff>
    </xdr:from>
    <xdr:to>
      <xdr:col>6</xdr:col>
      <xdr:colOff>171450</xdr:colOff>
      <xdr:row>77</xdr:row>
      <xdr:rowOff>131536</xdr:rowOff>
    </xdr:to>
    <xdr:sp macro="" textlink="">
      <xdr:nvSpPr>
        <xdr:cNvPr id="395" name="フローチャート: 判断 394">
          <a:extLst>
            <a:ext uri="{FF2B5EF4-FFF2-40B4-BE49-F238E27FC236}">
              <a16:creationId xmlns:a16="http://schemas.microsoft.com/office/drawing/2014/main" id="{00000000-0008-0000-0400-00008B010000}"/>
            </a:ext>
          </a:extLst>
        </xdr:cNvPr>
        <xdr:cNvSpPr/>
      </xdr:nvSpPr>
      <xdr:spPr>
        <a:xfrm>
          <a:off x="1270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116313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31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114300</xdr:rowOff>
    </xdr:from>
    <xdr:to>
      <xdr:col>24</xdr:col>
      <xdr:colOff>76200</xdr:colOff>
      <xdr:row>73</xdr:row>
      <xdr:rowOff>44450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47752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22877</xdr:rowOff>
    </xdr:from>
    <xdr:ext cx="762000" cy="259045"/>
    <xdr:sp macro="" textlink="">
      <xdr:nvSpPr>
        <xdr:cNvPr id="403" name="公債費該当値テキスト">
          <a:extLst>
            <a:ext uri="{FF2B5EF4-FFF2-40B4-BE49-F238E27FC236}">
              <a16:creationId xmlns:a16="http://schemas.microsoft.com/office/drawing/2014/main" id="{00000000-0008-0000-0400-000093010000}"/>
            </a:ext>
          </a:extLst>
        </xdr:cNvPr>
        <xdr:cNvSpPr txBox="1"/>
      </xdr:nvSpPr>
      <xdr:spPr>
        <a:xfrm>
          <a:off x="4914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157843</xdr:rowOff>
    </xdr:from>
    <xdr:to>
      <xdr:col>20</xdr:col>
      <xdr:colOff>38100</xdr:colOff>
      <xdr:row>73</xdr:row>
      <xdr:rowOff>87993</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3937000" y="125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98170</xdr:rowOff>
    </xdr:from>
    <xdr:ext cx="7366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3606800" y="1227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40822</xdr:rowOff>
    </xdr:from>
    <xdr:to>
      <xdr:col>15</xdr:col>
      <xdr:colOff>149225</xdr:colOff>
      <xdr:row>73</xdr:row>
      <xdr:rowOff>142422</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3048000" y="125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152599</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2717800" y="123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19050</xdr:rowOff>
    </xdr:from>
    <xdr:to>
      <xdr:col>11</xdr:col>
      <xdr:colOff>60325</xdr:colOff>
      <xdr:row>73</xdr:row>
      <xdr:rowOff>120650</xdr:rowOff>
    </xdr:to>
    <xdr:sp macro="" textlink="">
      <xdr:nvSpPr>
        <xdr:cNvPr id="408" name="楕円 407">
          <a:extLst>
            <a:ext uri="{FF2B5EF4-FFF2-40B4-BE49-F238E27FC236}">
              <a16:creationId xmlns:a16="http://schemas.microsoft.com/office/drawing/2014/main" id="{00000000-0008-0000-0400-000098010000}"/>
            </a:ext>
          </a:extLst>
        </xdr:cNvPr>
        <xdr:cNvSpPr/>
      </xdr:nvSpPr>
      <xdr:spPr>
        <a:xfrm>
          <a:off x="2159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828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32657</xdr:rowOff>
    </xdr:from>
    <xdr:to>
      <xdr:col>6</xdr:col>
      <xdr:colOff>171450</xdr:colOff>
      <xdr:row>74</xdr:row>
      <xdr:rowOff>134257</xdr:rowOff>
    </xdr:to>
    <xdr:sp macro="" textlink="">
      <xdr:nvSpPr>
        <xdr:cNvPr id="410" name="楕円 409">
          <a:extLst>
            <a:ext uri="{FF2B5EF4-FFF2-40B4-BE49-F238E27FC236}">
              <a16:creationId xmlns:a16="http://schemas.microsoft.com/office/drawing/2014/main" id="{00000000-0008-0000-0400-00009A010000}"/>
            </a:ext>
          </a:extLst>
        </xdr:cNvPr>
        <xdr:cNvSpPr/>
      </xdr:nvSpPr>
      <xdr:spPr>
        <a:xfrm>
          <a:off x="1270000" y="127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144434</xdr:rowOff>
    </xdr:from>
    <xdr:ext cx="762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939800" y="1248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8" name="正方形/長方形 417">
          <a:extLst>
            <a:ext uri="{FF2B5EF4-FFF2-40B4-BE49-F238E27FC236}">
              <a16:creationId xmlns:a16="http://schemas.microsoft.com/office/drawing/2014/main" id="{00000000-0008-0000-0400-0000A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9" name="正方形/長方形 418">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20" name="正方形/長方形 419">
          <a:extLst>
            <a:ext uri="{FF2B5EF4-FFF2-40B4-BE49-F238E27FC236}">
              <a16:creationId xmlns:a16="http://schemas.microsoft.com/office/drawing/2014/main" id="{00000000-0008-0000-0400-0000A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21" name="正方形/長方形 420">
          <a:extLst>
            <a:ext uri="{FF2B5EF4-FFF2-40B4-BE49-F238E27FC236}">
              <a16:creationId xmlns:a16="http://schemas.microsoft.com/office/drawing/2014/main" id="{00000000-0008-0000-0400-0000A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経常収支比率は、全国平均、県平均を下回っているものの、類似団体平均は上回っている。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今後も、財政の硬直化を招かないよう効果的・効率的な財政運営に努めていく。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8" name="公債費以外グラフ枠">
          <a:extLst>
            <a:ext uri="{FF2B5EF4-FFF2-40B4-BE49-F238E27FC236}">
              <a16:creationId xmlns:a16="http://schemas.microsoft.com/office/drawing/2014/main" id="{00000000-0008-0000-0400-0000B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104140</xdr:rowOff>
    </xdr:from>
    <xdr:to>
      <xdr:col>82</xdr:col>
      <xdr:colOff>107950</xdr:colOff>
      <xdr:row>81</xdr:row>
      <xdr:rowOff>39370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6510000" y="124485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40" name="公債費以外最小値テキスト">
          <a:extLst>
            <a:ext uri="{FF2B5EF4-FFF2-40B4-BE49-F238E27FC236}">
              <a16:creationId xmlns:a16="http://schemas.microsoft.com/office/drawing/2014/main" id="{00000000-0008-0000-0400-0000B8010000}"/>
            </a:ext>
          </a:extLst>
        </xdr:cNvPr>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19067</xdr:rowOff>
    </xdr:from>
    <xdr:ext cx="762000" cy="259045"/>
    <xdr:sp macro="" textlink="">
      <xdr:nvSpPr>
        <xdr:cNvPr id="442" name="公債費以外最大値テキスト">
          <a:extLst>
            <a:ext uri="{FF2B5EF4-FFF2-40B4-BE49-F238E27FC236}">
              <a16:creationId xmlns:a16="http://schemas.microsoft.com/office/drawing/2014/main" id="{00000000-0008-0000-0400-0000BA010000}"/>
            </a:ext>
          </a:extLst>
        </xdr:cNvPr>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104140</xdr:rowOff>
    </xdr:from>
    <xdr:to>
      <xdr:col>82</xdr:col>
      <xdr:colOff>196850</xdr:colOff>
      <xdr:row>72</xdr:row>
      <xdr:rowOff>104140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24130</xdr:rowOff>
    </xdr:from>
    <xdr:to>
      <xdr:col>82</xdr:col>
      <xdr:colOff>107950</xdr:colOff>
      <xdr:row>75</xdr:row>
      <xdr:rowOff>85090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5671800" y="128828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146067</xdr:rowOff>
    </xdr:from>
    <xdr:ext cx="762000" cy="259045"/>
    <xdr:sp macro="" textlink="">
      <xdr:nvSpPr>
        <xdr:cNvPr id="445" name="公債費以外平均値テキスト">
          <a:extLst>
            <a:ext uri="{FF2B5EF4-FFF2-40B4-BE49-F238E27FC236}">
              <a16:creationId xmlns:a16="http://schemas.microsoft.com/office/drawing/2014/main" id="{00000000-0008-0000-0400-0000BD010000}"/>
            </a:ext>
          </a:extLst>
        </xdr:cNvPr>
        <xdr:cNvSpPr txBox="1"/>
      </xdr:nvSpPr>
      <xdr:spPr>
        <a:xfrm>
          <a:off x="16598900" y="1266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129540</xdr:rowOff>
    </xdr:from>
    <xdr:to>
      <xdr:col>82</xdr:col>
      <xdr:colOff>158750</xdr:colOff>
      <xdr:row>75</xdr:row>
      <xdr:rowOff>59690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64592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111760</xdr:rowOff>
    </xdr:from>
    <xdr:to>
      <xdr:col>78</xdr:col>
      <xdr:colOff>69850</xdr:colOff>
      <xdr:row>75</xdr:row>
      <xdr:rowOff>24130</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4782800" y="127990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53340</xdr:rowOff>
    </xdr:from>
    <xdr:to>
      <xdr:col>78</xdr:col>
      <xdr:colOff>120650</xdr:colOff>
      <xdr:row>74</xdr:row>
      <xdr:rowOff>154940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5621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165117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104140</xdr:rowOff>
    </xdr:from>
    <xdr:to>
      <xdr:col>73</xdr:col>
      <xdr:colOff>180975</xdr:colOff>
      <xdr:row>74</xdr:row>
      <xdr:rowOff>111760</xdr:rowOff>
    </xdr:to>
    <xdr:cxnSp macro="">
      <xdr:nvCxnSpPr>
        <xdr:cNvPr id="450" name="直線コネクタ 449">
          <a:extLst>
            <a:ext uri="{FF2B5EF4-FFF2-40B4-BE49-F238E27FC236}">
              <a16:creationId xmlns:a16="http://schemas.microsoft.com/office/drawing/2014/main" id="{00000000-0008-0000-0400-0000C2010000}"/>
            </a:ext>
          </a:extLst>
        </xdr:cNvPr>
        <xdr:cNvCxnSpPr/>
      </xdr:nvCxnSpPr>
      <xdr:spPr>
        <a:xfrm>
          <a:off x="13893800" y="12791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22860</xdr:rowOff>
    </xdr:from>
    <xdr:to>
      <xdr:col>74</xdr:col>
      <xdr:colOff>31750</xdr:colOff>
      <xdr:row>74</xdr:row>
      <xdr:rowOff>124460</xdr:rowOff>
    </xdr:to>
    <xdr:sp macro="" textlink="">
      <xdr:nvSpPr>
        <xdr:cNvPr id="451" name="フローチャート: 判断 450">
          <a:extLst>
            <a:ext uri="{FF2B5EF4-FFF2-40B4-BE49-F238E27FC236}">
              <a16:creationId xmlns:a16="http://schemas.microsoft.com/office/drawing/2014/main" id="{00000000-0008-0000-0400-0000C3010000}"/>
            </a:ext>
          </a:extLst>
        </xdr:cNvPr>
        <xdr:cNvSpPr/>
      </xdr:nvSpPr>
      <xdr:spPr>
        <a:xfrm>
          <a:off x="14732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134637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104140</xdr:rowOff>
    </xdr:from>
    <xdr:to>
      <xdr:col>69</xdr:col>
      <xdr:colOff>92075</xdr:colOff>
      <xdr:row>75</xdr:row>
      <xdr:rowOff>85090</xdr:rowOff>
    </xdr:to>
    <xdr:cxnSp macro="">
      <xdr:nvCxnSpPr>
        <xdr:cNvPr id="453" name="直線コネクタ 452">
          <a:extLst>
            <a:ext uri="{FF2B5EF4-FFF2-40B4-BE49-F238E27FC236}">
              <a16:creationId xmlns:a16="http://schemas.microsoft.com/office/drawing/2014/main" id="{00000000-0008-0000-0400-0000C5010000}"/>
            </a:ext>
          </a:extLst>
        </xdr:cNvPr>
        <xdr:cNvCxnSpPr/>
      </xdr:nvCxnSpPr>
      <xdr:spPr>
        <a:xfrm flipV="1">
          <a:off x="13004800" y="127914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7620</xdr:rowOff>
    </xdr:from>
    <xdr:to>
      <xdr:col>69</xdr:col>
      <xdr:colOff>142875</xdr:colOff>
      <xdr:row>74</xdr:row>
      <xdr:rowOff>109220</xdr:rowOff>
    </xdr:to>
    <xdr:sp macro="" textlink="">
      <xdr:nvSpPr>
        <xdr:cNvPr id="454" name="フローチャート: 判断 453">
          <a:extLst>
            <a:ext uri="{FF2B5EF4-FFF2-40B4-BE49-F238E27FC236}">
              <a16:creationId xmlns:a16="http://schemas.microsoft.com/office/drawing/2014/main" id="{00000000-0008-0000-0400-0000C6010000}"/>
            </a:ext>
          </a:extLst>
        </xdr:cNvPr>
        <xdr:cNvSpPr/>
      </xdr:nvSpPr>
      <xdr:spPr>
        <a:xfrm>
          <a:off x="13843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119397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91440</xdr:rowOff>
    </xdr:from>
    <xdr:to>
      <xdr:col>65</xdr:col>
      <xdr:colOff>53975</xdr:colOff>
      <xdr:row>75</xdr:row>
      <xdr:rowOff>21590</xdr:rowOff>
    </xdr:to>
    <xdr:sp macro="" textlink="">
      <xdr:nvSpPr>
        <xdr:cNvPr id="456" name="フローチャート: 判断 455">
          <a:extLst>
            <a:ext uri="{FF2B5EF4-FFF2-40B4-BE49-F238E27FC236}">
              <a16:creationId xmlns:a16="http://schemas.microsoft.com/office/drawing/2014/main" id="{00000000-0008-0000-0400-0000C8010000}"/>
            </a:ext>
          </a:extLst>
        </xdr:cNvPr>
        <xdr:cNvSpPr/>
      </xdr:nvSpPr>
      <xdr:spPr>
        <a:xfrm>
          <a:off x="12954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31767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34290</xdr:rowOff>
    </xdr:from>
    <xdr:to>
      <xdr:col>82</xdr:col>
      <xdr:colOff>158750</xdr:colOff>
      <xdr:row>75</xdr:row>
      <xdr:rowOff>135890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6459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6367</xdr:rowOff>
    </xdr:from>
    <xdr:ext cx="762000" cy="259045"/>
    <xdr:sp macro="" textlink="">
      <xdr:nvSpPr>
        <xdr:cNvPr id="464" name="公債費以外該当値テキスト">
          <a:extLst>
            <a:ext uri="{FF2B5EF4-FFF2-40B4-BE49-F238E27FC236}">
              <a16:creationId xmlns:a16="http://schemas.microsoft.com/office/drawing/2014/main" id="{00000000-0008-0000-0400-0000D0010000}"/>
            </a:ext>
          </a:extLst>
        </xdr:cNvPr>
        <xdr:cNvSpPr txBox="1"/>
      </xdr:nvSpPr>
      <xdr:spPr>
        <a:xfrm>
          <a:off x="1659890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144780</xdr:rowOff>
    </xdr:from>
    <xdr:to>
      <xdr:col>78</xdr:col>
      <xdr:colOff>120650</xdr:colOff>
      <xdr:row>75</xdr:row>
      <xdr:rowOff>74930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5621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59707</xdr:rowOff>
    </xdr:from>
    <xdr:ext cx="7366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5290800" y="12918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60960</xdr:rowOff>
    </xdr:from>
    <xdr:to>
      <xdr:col>74</xdr:col>
      <xdr:colOff>31750</xdr:colOff>
      <xdr:row>74</xdr:row>
      <xdr:rowOff>162560</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4732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147337</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4401800" y="1283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53340</xdr:rowOff>
    </xdr:from>
    <xdr:to>
      <xdr:col>69</xdr:col>
      <xdr:colOff>142875</xdr:colOff>
      <xdr:row>74</xdr:row>
      <xdr:rowOff>154940</xdr:rowOff>
    </xdr:to>
    <xdr:sp macro="" textlink="">
      <xdr:nvSpPr>
        <xdr:cNvPr id="469" name="楕円 468">
          <a:extLst>
            <a:ext uri="{FF2B5EF4-FFF2-40B4-BE49-F238E27FC236}">
              <a16:creationId xmlns:a16="http://schemas.microsoft.com/office/drawing/2014/main" id="{00000000-0008-0000-0400-0000D5010000}"/>
            </a:ext>
          </a:extLst>
        </xdr:cNvPr>
        <xdr:cNvSpPr/>
      </xdr:nvSpPr>
      <xdr:spPr>
        <a:xfrm>
          <a:off x="13843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139717</xdr:rowOff>
    </xdr:from>
    <xdr:ext cx="762000" cy="259045"/>
    <xdr:sp macro="" textlink="">
      <xdr:nvSpPr>
        <xdr:cNvPr id="470" name="テキスト ボックス 469">
          <a:extLst>
            <a:ext uri="{FF2B5EF4-FFF2-40B4-BE49-F238E27FC236}">
              <a16:creationId xmlns:a16="http://schemas.microsoft.com/office/drawing/2014/main" id="{00000000-0008-0000-0400-0000D6010000}"/>
            </a:ext>
          </a:extLst>
        </xdr:cNvPr>
        <xdr:cNvSpPr txBox="1"/>
      </xdr:nvSpPr>
      <xdr:spPr>
        <a:xfrm>
          <a:off x="13512800" y="1282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34290</xdr:rowOff>
    </xdr:from>
    <xdr:to>
      <xdr:col>65</xdr:col>
      <xdr:colOff>53975</xdr:colOff>
      <xdr:row>75</xdr:row>
      <xdr:rowOff>135890</xdr:rowOff>
    </xdr:to>
    <xdr:sp macro="" textlink="">
      <xdr:nvSpPr>
        <xdr:cNvPr id="471" name="楕円 470">
          <a:extLst>
            <a:ext uri="{FF2B5EF4-FFF2-40B4-BE49-F238E27FC236}">
              <a16:creationId xmlns:a16="http://schemas.microsoft.com/office/drawing/2014/main" id="{00000000-0008-0000-0400-0000D7010000}"/>
            </a:ext>
          </a:extLst>
        </xdr:cNvPr>
        <xdr:cNvSpPr/>
      </xdr:nvSpPr>
      <xdr:spPr>
        <a:xfrm>
          <a:off x="12954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120666</xdr:rowOff>
    </xdr:from>
    <xdr:ext cx="762000" cy="259045"/>
    <xdr:sp macro="" textlink="">
      <xdr:nvSpPr>
        <xdr:cNvPr id="472" name="テキスト ボックス 471">
          <a:extLst>
            <a:ext uri="{FF2B5EF4-FFF2-40B4-BE49-F238E27FC236}">
              <a16:creationId xmlns:a16="http://schemas.microsoft.com/office/drawing/2014/main" id="{00000000-0008-0000-0400-0000D8010000}"/>
            </a:ext>
          </a:extLst>
        </xdr:cNvPr>
        <xdr:cNvSpPr txBox="1"/>
      </xdr:nvSpPr>
      <xdr:spPr>
        <a:xfrm>
          <a:off x="12623800" y="1297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30966</xdr:rowOff>
    </xdr:from>
    <xdr:to>
      <xdr:col>29</xdr:col>
      <xdr:colOff>127000</xdr:colOff>
      <xdr:row>19</xdr:row>
      <xdr:rowOff>156566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35991"/>
          <a:ext cx="0" cy="1325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128643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156566</xdr:rowOff>
    </xdr:from>
    <xdr:to>
      <xdr:col>30</xdr:col>
      <xdr:colOff>25400</xdr:colOff>
      <xdr:row>19</xdr:row>
      <xdr:rowOff>156566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61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117343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7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30966</xdr:rowOff>
    </xdr:from>
    <xdr:to>
      <xdr:col>30</xdr:col>
      <xdr:colOff>25400</xdr:colOff>
      <xdr:row>12</xdr:row>
      <xdr:rowOff>30966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359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13593</xdr:rowOff>
    </xdr:from>
    <xdr:to>
      <xdr:col>29</xdr:col>
      <xdr:colOff>127000</xdr:colOff>
      <xdr:row>19</xdr:row>
      <xdr:rowOff>53108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18768"/>
          <a:ext cx="647700" cy="39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1330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20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156253</xdr:rowOff>
    </xdr:from>
    <xdr:to>
      <xdr:col>29</xdr:col>
      <xdr:colOff>177800</xdr:colOff>
      <xdr:row>16</xdr:row>
      <xdr:rowOff>86403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53108</xdr:rowOff>
    </xdr:from>
    <xdr:to>
      <xdr:col>26</xdr:col>
      <xdr:colOff>50800</xdr:colOff>
      <xdr:row>19</xdr:row>
      <xdr:rowOff>62056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58283"/>
          <a:ext cx="698500" cy="8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16089</xdr:rowOff>
    </xdr:from>
    <xdr:to>
      <xdr:col>26</xdr:col>
      <xdr:colOff>101600</xdr:colOff>
      <xdr:row>16</xdr:row>
      <xdr:rowOff>117689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127866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7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62056</xdr:rowOff>
    </xdr:from>
    <xdr:to>
      <xdr:col>22</xdr:col>
      <xdr:colOff>114300</xdr:colOff>
      <xdr:row>19</xdr:row>
      <xdr:rowOff>76131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67231"/>
          <a:ext cx="698500" cy="14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40517</xdr:rowOff>
    </xdr:from>
    <xdr:to>
      <xdr:col>22</xdr:col>
      <xdr:colOff>165100</xdr:colOff>
      <xdr:row>16</xdr:row>
      <xdr:rowOff>142117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152294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0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45303</xdr:rowOff>
    </xdr:from>
    <xdr:to>
      <xdr:col>18</xdr:col>
      <xdr:colOff>177800</xdr:colOff>
      <xdr:row>19</xdr:row>
      <xdr:rowOff>76131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350478"/>
          <a:ext cx="698500" cy="30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38492</xdr:rowOff>
    </xdr:from>
    <xdr:to>
      <xdr:col>19</xdr:col>
      <xdr:colOff>38100</xdr:colOff>
      <xdr:row>17</xdr:row>
      <xdr:rowOff>140092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150269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6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102369</xdr:rowOff>
    </xdr:from>
    <xdr:to>
      <xdr:col>15</xdr:col>
      <xdr:colOff>101600</xdr:colOff>
      <xdr:row>18</xdr:row>
      <xdr:rowOff>32519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42696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134243</xdr:rowOff>
    </xdr:from>
    <xdr:to>
      <xdr:col>29</xdr:col>
      <xdr:colOff>177800</xdr:colOff>
      <xdr:row>19</xdr:row>
      <xdr:rowOff>64393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67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106320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4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2308</xdr:rowOff>
    </xdr:from>
    <xdr:to>
      <xdr:col>26</xdr:col>
      <xdr:colOff>101600</xdr:colOff>
      <xdr:row>19</xdr:row>
      <xdr:rowOff>103908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07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88685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93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11256</xdr:rowOff>
    </xdr:from>
    <xdr:to>
      <xdr:col>22</xdr:col>
      <xdr:colOff>165100</xdr:colOff>
      <xdr:row>19</xdr:row>
      <xdr:rowOff>112856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16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97633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02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25331</xdr:rowOff>
    </xdr:from>
    <xdr:to>
      <xdr:col>19</xdr:col>
      <xdr:colOff>38100</xdr:colOff>
      <xdr:row>19</xdr:row>
      <xdr:rowOff>126931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30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111708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16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165953</xdr:rowOff>
    </xdr:from>
    <xdr:to>
      <xdr:col>15</xdr:col>
      <xdr:colOff>101600</xdr:colOff>
      <xdr:row>19</xdr:row>
      <xdr:rowOff>96103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99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80880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8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36866</xdr:rowOff>
    </xdr:from>
    <xdr:to>
      <xdr:col>29</xdr:col>
      <xdr:colOff>127000</xdr:colOff>
      <xdr:row>37</xdr:row>
      <xdr:rowOff>253514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1416"/>
          <a:ext cx="0" cy="14167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263691</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253514</xdr:rowOff>
    </xdr:from>
    <xdr:to>
      <xdr:col>30</xdr:col>
      <xdr:colOff>25400</xdr:colOff>
      <xdr:row>37</xdr:row>
      <xdr:rowOff>253514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78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294693</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36866</xdr:rowOff>
    </xdr:from>
    <xdr:to>
      <xdr:col>30</xdr:col>
      <xdr:colOff>25400</xdr:colOff>
      <xdr:row>33</xdr:row>
      <xdr:rowOff>36866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1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169193</xdr:rowOff>
    </xdr:from>
    <xdr:to>
      <xdr:col>29</xdr:col>
      <xdr:colOff>127000</xdr:colOff>
      <xdr:row>37</xdr:row>
      <xdr:rowOff>253514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7293893"/>
          <a:ext cx="647700" cy="84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289062</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556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101085</xdr:rowOff>
    </xdr:from>
    <xdr:to>
      <xdr:col>29</xdr:col>
      <xdr:colOff>177800</xdr:colOff>
      <xdr:row>35</xdr:row>
      <xdr:rowOff>202685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1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169193</xdr:rowOff>
    </xdr:from>
    <xdr:to>
      <xdr:col>26</xdr:col>
      <xdr:colOff>50800</xdr:colOff>
      <xdr:row>37</xdr:row>
      <xdr:rowOff>188788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293893"/>
          <a:ext cx="698500" cy="19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81948</xdr:rowOff>
    </xdr:from>
    <xdr:to>
      <xdr:col>26</xdr:col>
      <xdr:colOff>101600</xdr:colOff>
      <xdr:row>35</xdr:row>
      <xdr:rowOff>183548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692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193725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46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107275</xdr:rowOff>
    </xdr:from>
    <xdr:to>
      <xdr:col>22</xdr:col>
      <xdr:colOff>114300</xdr:colOff>
      <xdr:row>37</xdr:row>
      <xdr:rowOff>188788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231975"/>
          <a:ext cx="698500" cy="81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56932</xdr:rowOff>
    </xdr:from>
    <xdr:to>
      <xdr:col>22</xdr:col>
      <xdr:colOff>165100</xdr:colOff>
      <xdr:row>35</xdr:row>
      <xdr:rowOff>158532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667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168709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43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34972</xdr:rowOff>
    </xdr:from>
    <xdr:to>
      <xdr:col>18</xdr:col>
      <xdr:colOff>177800</xdr:colOff>
      <xdr:row>37</xdr:row>
      <xdr:rowOff>107275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159672"/>
          <a:ext cx="698500" cy="72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184426</xdr:rowOff>
    </xdr:from>
    <xdr:to>
      <xdr:col>19</xdr:col>
      <xdr:colOff>38100</xdr:colOff>
      <xdr:row>35</xdr:row>
      <xdr:rowOff>286026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94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296203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6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241576</xdr:rowOff>
    </xdr:from>
    <xdr:to>
      <xdr:col>15</xdr:col>
      <xdr:colOff>101600</xdr:colOff>
      <xdr:row>36</xdr:row>
      <xdr:rowOff>276</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10453</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2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202714</xdr:rowOff>
    </xdr:from>
    <xdr:to>
      <xdr:col>29</xdr:col>
      <xdr:colOff>177800</xdr:colOff>
      <xdr:row>37</xdr:row>
      <xdr:rowOff>304314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327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111291</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23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118393</xdr:rowOff>
    </xdr:from>
    <xdr:to>
      <xdr:col>26</xdr:col>
      <xdr:colOff>101600</xdr:colOff>
      <xdr:row>37</xdr:row>
      <xdr:rowOff>219993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243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204770</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329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137988</xdr:rowOff>
    </xdr:from>
    <xdr:to>
      <xdr:col>22</xdr:col>
      <xdr:colOff>165100</xdr:colOff>
      <xdr:row>37</xdr:row>
      <xdr:rowOff>239588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262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224365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349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56475</xdr:rowOff>
    </xdr:from>
    <xdr:to>
      <xdr:col>19</xdr:col>
      <xdr:colOff>38100</xdr:colOff>
      <xdr:row>37</xdr:row>
      <xdr:rowOff>158075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181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142852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267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155622</xdr:rowOff>
    </xdr:from>
    <xdr:to>
      <xdr:col>15</xdr:col>
      <xdr:colOff>101600</xdr:colOff>
      <xdr:row>37</xdr:row>
      <xdr:rowOff>85772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108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70549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19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143,675
140,869
138.37
51,313,167
47,829,117
2,232,745
30,040,269
37,740,750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107271</xdr:rowOff>
    </xdr:from>
    <xdr:to>
      <xdr:col>24</xdr:col>
      <xdr:colOff>62865</xdr:colOff>
      <xdr:row>39</xdr:row>
      <xdr:rowOff>23473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79321"/>
          <a:ext cx="1270" cy="1630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27300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23473</xdr:rowOff>
    </xdr:from>
    <xdr:to>
      <xdr:col>24</xdr:col>
      <xdr:colOff>152400</xdr:colOff>
      <xdr:row>39</xdr:row>
      <xdr:rowOff>23473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1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53948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5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107271</xdr:rowOff>
    </xdr:from>
    <xdr:to>
      <xdr:col>24</xdr:col>
      <xdr:colOff>152400</xdr:colOff>
      <xdr:row>29</xdr:row>
      <xdr:rowOff>107271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79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39541</xdr:rowOff>
    </xdr:from>
    <xdr:to>
      <xdr:col>24</xdr:col>
      <xdr:colOff>63500</xdr:colOff>
      <xdr:row>36</xdr:row>
      <xdr:rowOff>60506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11741"/>
          <a:ext cx="838200" cy="2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166021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143144</xdr:rowOff>
    </xdr:from>
    <xdr:to>
      <xdr:col>24</xdr:col>
      <xdr:colOff>114300</xdr:colOff>
      <xdr:row>35</xdr:row>
      <xdr:rowOff>73294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60506</xdr:rowOff>
    </xdr:from>
    <xdr:to>
      <xdr:col>19</xdr:col>
      <xdr:colOff>177800</xdr:colOff>
      <xdr:row>36</xdr:row>
      <xdr:rowOff>74418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32706"/>
          <a:ext cx="889000" cy="1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15781</xdr:rowOff>
    </xdr:from>
    <xdr:to>
      <xdr:col>20</xdr:col>
      <xdr:colOff>38100</xdr:colOff>
      <xdr:row>35</xdr:row>
      <xdr:rowOff>117381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133908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9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24257</xdr:rowOff>
    </xdr:from>
    <xdr:to>
      <xdr:col>15</xdr:col>
      <xdr:colOff>50800</xdr:colOff>
      <xdr:row>36</xdr:row>
      <xdr:rowOff>74418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196457"/>
          <a:ext cx="889000" cy="5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13299</xdr:rowOff>
    </xdr:from>
    <xdr:to>
      <xdr:col>15</xdr:col>
      <xdr:colOff>101600</xdr:colOff>
      <xdr:row>35</xdr:row>
      <xdr:rowOff>114899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131426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21318</xdr:rowOff>
    </xdr:from>
    <xdr:to>
      <xdr:col>10</xdr:col>
      <xdr:colOff>114300</xdr:colOff>
      <xdr:row>36</xdr:row>
      <xdr:rowOff>24257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193518"/>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99514</xdr:rowOff>
    </xdr:from>
    <xdr:to>
      <xdr:col>10</xdr:col>
      <xdr:colOff>165100</xdr:colOff>
      <xdr:row>36</xdr:row>
      <xdr:rowOff>29664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46191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114667</xdr:rowOff>
    </xdr:from>
    <xdr:to>
      <xdr:col>6</xdr:col>
      <xdr:colOff>38100</xdr:colOff>
      <xdr:row>36</xdr:row>
      <xdr:rowOff>44817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61344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160191</xdr:rowOff>
    </xdr:from>
    <xdr:to>
      <xdr:col>24</xdr:col>
      <xdr:colOff>114300</xdr:colOff>
      <xdr:row>36</xdr:row>
      <xdr:rowOff>90341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6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138618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3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9706</xdr:rowOff>
    </xdr:from>
    <xdr:to>
      <xdr:col>20</xdr:col>
      <xdr:colOff>38100</xdr:colOff>
      <xdr:row>36</xdr:row>
      <xdr:rowOff>111306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8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102433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7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23618</xdr:rowOff>
    </xdr:from>
    <xdr:to>
      <xdr:col>15</xdr:col>
      <xdr:colOff>101600</xdr:colOff>
      <xdr:row>36</xdr:row>
      <xdr:rowOff>125218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9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116345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144907</xdr:rowOff>
    </xdr:from>
    <xdr:to>
      <xdr:col>10</xdr:col>
      <xdr:colOff>165100</xdr:colOff>
      <xdr:row>36</xdr:row>
      <xdr:rowOff>75057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4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66184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23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141968</xdr:rowOff>
    </xdr:from>
    <xdr:to>
      <xdr:col>6</xdr:col>
      <xdr:colOff>38100</xdr:colOff>
      <xdr:row>36</xdr:row>
      <xdr:rowOff>72118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4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63245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23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170012</xdr:rowOff>
    </xdr:from>
    <xdr:to>
      <xdr:col>24</xdr:col>
      <xdr:colOff>62865</xdr:colOff>
      <xdr:row>58</xdr:row>
      <xdr:rowOff>105387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913962"/>
          <a:ext cx="1270" cy="113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109214</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5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105387</xdr:rowOff>
    </xdr:from>
    <xdr:to>
      <xdr:col>24</xdr:col>
      <xdr:colOff>152400</xdr:colOff>
      <xdr:row>58</xdr:row>
      <xdr:rowOff>105387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116689</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8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170012</xdr:rowOff>
    </xdr:from>
    <xdr:to>
      <xdr:col>24</xdr:col>
      <xdr:colOff>152400</xdr:colOff>
      <xdr:row>51</xdr:row>
      <xdr:rowOff>170012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913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96609</xdr:rowOff>
    </xdr:from>
    <xdr:to>
      <xdr:col>24</xdr:col>
      <xdr:colOff>63500</xdr:colOff>
      <xdr:row>58</xdr:row>
      <xdr:rowOff>105387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10040709"/>
          <a:ext cx="8382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18280</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48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166853</xdr:rowOff>
    </xdr:from>
    <xdr:to>
      <xdr:col>24</xdr:col>
      <xdr:colOff>114300</xdr:colOff>
      <xdr:row>56</xdr:row>
      <xdr:rowOff>97003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9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96609</xdr:rowOff>
    </xdr:from>
    <xdr:to>
      <xdr:col>19</xdr:col>
      <xdr:colOff>177800</xdr:colOff>
      <xdr:row>58</xdr:row>
      <xdr:rowOff>136568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40709"/>
          <a:ext cx="889000" cy="3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6284</xdr:rowOff>
    </xdr:from>
    <xdr:to>
      <xdr:col>20</xdr:col>
      <xdr:colOff>38100</xdr:colOff>
      <xdr:row>56</xdr:row>
      <xdr:rowOff>107884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0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124411</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38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136568</xdr:rowOff>
    </xdr:from>
    <xdr:to>
      <xdr:col>15</xdr:col>
      <xdr:colOff>50800</xdr:colOff>
      <xdr:row>58</xdr:row>
      <xdr:rowOff>165646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80668"/>
          <a:ext cx="889000" cy="2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40437</xdr:rowOff>
    </xdr:from>
    <xdr:to>
      <xdr:col>15</xdr:col>
      <xdr:colOff>101600</xdr:colOff>
      <xdr:row>56</xdr:row>
      <xdr:rowOff>142037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4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158564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103993</xdr:rowOff>
    </xdr:from>
    <xdr:to>
      <xdr:col>10</xdr:col>
      <xdr:colOff>114300</xdr:colOff>
      <xdr:row>58</xdr:row>
      <xdr:rowOff>165646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048093"/>
          <a:ext cx="889000" cy="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93907</xdr:rowOff>
    </xdr:from>
    <xdr:to>
      <xdr:col>10</xdr:col>
      <xdr:colOff>165100</xdr:colOff>
      <xdr:row>57</xdr:row>
      <xdr:rowOff>24057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9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40584</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7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26309</xdr:rowOff>
    </xdr:from>
    <xdr:to>
      <xdr:col>6</xdr:col>
      <xdr:colOff>38100</xdr:colOff>
      <xdr:row>57</xdr:row>
      <xdr:rowOff>127909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144436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54587</xdr:rowOff>
    </xdr:from>
    <xdr:to>
      <xdr:col>24</xdr:col>
      <xdr:colOff>114300</xdr:colOff>
      <xdr:row>58</xdr:row>
      <xdr:rowOff>156187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9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140964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1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45809</xdr:rowOff>
    </xdr:from>
    <xdr:to>
      <xdr:col>20</xdr:col>
      <xdr:colOff>38100</xdr:colOff>
      <xdr:row>58</xdr:row>
      <xdr:rowOff>147409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8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138536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8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85768</xdr:rowOff>
    </xdr:from>
    <xdr:to>
      <xdr:col>15</xdr:col>
      <xdr:colOff>101600</xdr:colOff>
      <xdr:row>59</xdr:row>
      <xdr:rowOff>15918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2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7045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2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114846</xdr:rowOff>
    </xdr:from>
    <xdr:to>
      <xdr:col>10</xdr:col>
      <xdr:colOff>165100</xdr:colOff>
      <xdr:row>59</xdr:row>
      <xdr:rowOff>44996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5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36123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5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53193</xdr:rowOff>
    </xdr:from>
    <xdr:to>
      <xdr:col>6</xdr:col>
      <xdr:colOff>38100</xdr:colOff>
      <xdr:row>58</xdr:row>
      <xdr:rowOff>154793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9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145920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9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40945</xdr:rowOff>
    </xdr:from>
    <xdr:to>
      <xdr:col>24</xdr:col>
      <xdr:colOff>62865</xdr:colOff>
      <xdr:row>78</xdr:row>
      <xdr:rowOff>163018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42445"/>
          <a:ext cx="1270" cy="1493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166845</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39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163018</xdr:rowOff>
    </xdr:from>
    <xdr:to>
      <xdr:col>24</xdr:col>
      <xdr:colOff>152400</xdr:colOff>
      <xdr:row>78</xdr:row>
      <xdr:rowOff>163018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36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159072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40945</xdr:rowOff>
    </xdr:from>
    <xdr:to>
      <xdr:col>24</xdr:col>
      <xdr:colOff>152400</xdr:colOff>
      <xdr:row>70</xdr:row>
      <xdr:rowOff>40945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4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139548</xdr:rowOff>
    </xdr:from>
    <xdr:to>
      <xdr:col>24</xdr:col>
      <xdr:colOff>63500</xdr:colOff>
      <xdr:row>78</xdr:row>
      <xdr:rowOff>163018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512648"/>
          <a:ext cx="838200" cy="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117569</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76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94692</xdr:rowOff>
    </xdr:from>
    <xdr:to>
      <xdr:col>24</xdr:col>
      <xdr:colOff>114300</xdr:colOff>
      <xdr:row>77</xdr:row>
      <xdr:rowOff>24842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2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129032</xdr:rowOff>
    </xdr:from>
    <xdr:to>
      <xdr:col>19</xdr:col>
      <xdr:colOff>177800</xdr:colOff>
      <xdr:row>78</xdr:row>
      <xdr:rowOff>139548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502132"/>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70155</xdr:rowOff>
    </xdr:from>
    <xdr:to>
      <xdr:col>20</xdr:col>
      <xdr:colOff>38100</xdr:colOff>
      <xdr:row>77</xdr:row>
      <xdr:rowOff>305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16832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7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129032</xdr:rowOff>
    </xdr:from>
    <xdr:to>
      <xdr:col>15</xdr:col>
      <xdr:colOff>50800</xdr:colOff>
      <xdr:row>78</xdr:row>
      <xdr:rowOff>148082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502132"/>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120447</xdr:rowOff>
    </xdr:from>
    <xdr:to>
      <xdr:col>15</xdr:col>
      <xdr:colOff>101600</xdr:colOff>
      <xdr:row>77</xdr:row>
      <xdr:rowOff>50597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67124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2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127127</xdr:rowOff>
    </xdr:from>
    <xdr:to>
      <xdr:col>10</xdr:col>
      <xdr:colOff>114300</xdr:colOff>
      <xdr:row>78</xdr:row>
      <xdr:rowOff>148082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500227"/>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26949</xdr:rowOff>
    </xdr:from>
    <xdr:to>
      <xdr:col>10</xdr:col>
      <xdr:colOff>165100</xdr:colOff>
      <xdr:row>77</xdr:row>
      <xdr:rowOff>128549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2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145076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0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34037</xdr:rowOff>
    </xdr:from>
    <xdr:to>
      <xdr:col>6</xdr:col>
      <xdr:colOff>38100</xdr:colOff>
      <xdr:row>77</xdr:row>
      <xdr:rowOff>135637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3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152164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01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112218</xdr:rowOff>
    </xdr:from>
    <xdr:to>
      <xdr:col>24</xdr:col>
      <xdr:colOff>114300</xdr:colOff>
      <xdr:row>79</xdr:row>
      <xdr:rowOff>42368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8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27145</xdr:rowOff>
    </xdr:from>
    <xdr:ext cx="378565"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400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88748</xdr:rowOff>
    </xdr:from>
    <xdr:to>
      <xdr:col>20</xdr:col>
      <xdr:colOff>38100</xdr:colOff>
      <xdr:row>79</xdr:row>
      <xdr:rowOff>18898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10025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5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78232</xdr:rowOff>
    </xdr:from>
    <xdr:to>
      <xdr:col>15</xdr:col>
      <xdr:colOff>101600</xdr:colOff>
      <xdr:row>79</xdr:row>
      <xdr:rowOff>8382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5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170959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4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97282</xdr:rowOff>
    </xdr:from>
    <xdr:to>
      <xdr:col>10</xdr:col>
      <xdr:colOff>165100</xdr:colOff>
      <xdr:row>79</xdr:row>
      <xdr:rowOff>27432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18559</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830017" y="13563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76327</xdr:rowOff>
    </xdr:from>
    <xdr:to>
      <xdr:col>6</xdr:col>
      <xdr:colOff>38100</xdr:colOff>
      <xdr:row>79</xdr:row>
      <xdr:rowOff>6477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4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169054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4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135649</xdr:rowOff>
    </xdr:from>
    <xdr:to>
      <xdr:col>24</xdr:col>
      <xdr:colOff>62865</xdr:colOff>
      <xdr:row>97</xdr:row>
      <xdr:rowOff>102908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94699"/>
          <a:ext cx="1270" cy="1338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106735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73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102908</xdr:rowOff>
    </xdr:from>
    <xdr:to>
      <xdr:col>24</xdr:col>
      <xdr:colOff>152400</xdr:colOff>
      <xdr:row>97</xdr:row>
      <xdr:rowOff>102908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73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82326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6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135649</xdr:rowOff>
    </xdr:from>
    <xdr:to>
      <xdr:col>24</xdr:col>
      <xdr:colOff>152400</xdr:colOff>
      <xdr:row>89</xdr:row>
      <xdr:rowOff>135649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133338</xdr:rowOff>
    </xdr:from>
    <xdr:to>
      <xdr:col>24</xdr:col>
      <xdr:colOff>63500</xdr:colOff>
      <xdr:row>96</xdr:row>
      <xdr:rowOff>144311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92538"/>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50474</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6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27597</xdr:rowOff>
    </xdr:from>
    <xdr:to>
      <xdr:col>24</xdr:col>
      <xdr:colOff>114300</xdr:colOff>
      <xdr:row>95</xdr:row>
      <xdr:rowOff>129197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144311</xdr:rowOff>
    </xdr:from>
    <xdr:to>
      <xdr:col>19</xdr:col>
      <xdr:colOff>177800</xdr:colOff>
      <xdr:row>96</xdr:row>
      <xdr:rowOff>169723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03511"/>
          <a:ext cx="889000" cy="2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49048</xdr:rowOff>
    </xdr:from>
    <xdr:to>
      <xdr:col>20</xdr:col>
      <xdr:colOff>38100</xdr:colOff>
      <xdr:row>95</xdr:row>
      <xdr:rowOff>150648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33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167175</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11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169723</xdr:rowOff>
    </xdr:from>
    <xdr:to>
      <xdr:col>15</xdr:col>
      <xdr:colOff>50800</xdr:colOff>
      <xdr:row>97</xdr:row>
      <xdr:rowOff>47028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28923"/>
          <a:ext cx="889000" cy="4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78067</xdr:rowOff>
    </xdr:from>
    <xdr:to>
      <xdr:col>15</xdr:col>
      <xdr:colOff>101600</xdr:colOff>
      <xdr:row>96</xdr:row>
      <xdr:rowOff>8217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24744</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14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47028</xdr:rowOff>
    </xdr:from>
    <xdr:to>
      <xdr:col>10</xdr:col>
      <xdr:colOff>114300</xdr:colOff>
      <xdr:row>97</xdr:row>
      <xdr:rowOff>103175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77678"/>
          <a:ext cx="889000" cy="5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135762</xdr:rowOff>
    </xdr:from>
    <xdr:to>
      <xdr:col>10</xdr:col>
      <xdr:colOff>165100</xdr:colOff>
      <xdr:row>96</xdr:row>
      <xdr:rowOff>65912</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82439</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1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123855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82538</xdr:rowOff>
    </xdr:from>
    <xdr:to>
      <xdr:col>24</xdr:col>
      <xdr:colOff>114300</xdr:colOff>
      <xdr:row>97</xdr:row>
      <xdr:rowOff>12688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4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60965</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2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93511</xdr:rowOff>
    </xdr:from>
    <xdr:to>
      <xdr:col>20</xdr:col>
      <xdr:colOff>38100</xdr:colOff>
      <xdr:row>97</xdr:row>
      <xdr:rowOff>23661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5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14788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64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118923</xdr:rowOff>
    </xdr:from>
    <xdr:to>
      <xdr:col>15</xdr:col>
      <xdr:colOff>101600</xdr:colOff>
      <xdr:row>97</xdr:row>
      <xdr:rowOff>49073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7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40200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67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167678</xdr:rowOff>
    </xdr:from>
    <xdr:to>
      <xdr:col>10</xdr:col>
      <xdr:colOff>165100</xdr:colOff>
      <xdr:row>97</xdr:row>
      <xdr:rowOff>97828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2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88955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1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52375</xdr:rowOff>
    </xdr:from>
    <xdr:to>
      <xdr:col>6</xdr:col>
      <xdr:colOff>38100</xdr:colOff>
      <xdr:row>97</xdr:row>
      <xdr:rowOff>153975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8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145102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7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10675</xdr:rowOff>
    </xdr:from>
    <xdr:to>
      <xdr:col>54</xdr:col>
      <xdr:colOff>189865</xdr:colOff>
      <xdr:row>39</xdr:row>
      <xdr:rowOff>102857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154175"/>
          <a:ext cx="1270" cy="163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106684</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9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102857</xdr:rowOff>
    </xdr:from>
    <xdr:to>
      <xdr:col>55</xdr:col>
      <xdr:colOff>88900</xdr:colOff>
      <xdr:row>39</xdr:row>
      <xdr:rowOff>102857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8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128802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492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10675</xdr:rowOff>
    </xdr:from>
    <xdr:to>
      <xdr:col>55</xdr:col>
      <xdr:colOff>88900</xdr:colOff>
      <xdr:row>30</xdr:row>
      <xdr:rowOff>10675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15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26315</xdr:rowOff>
    </xdr:from>
    <xdr:to>
      <xdr:col>55</xdr:col>
      <xdr:colOff>0</xdr:colOff>
      <xdr:row>38</xdr:row>
      <xdr:rowOff>60547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541415"/>
          <a:ext cx="838200" cy="3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159211</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88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136334</xdr:rowOff>
    </xdr:from>
    <xdr:to>
      <xdr:col>55</xdr:col>
      <xdr:colOff>50800</xdr:colOff>
      <xdr:row>36</xdr:row>
      <xdr:rowOff>66484</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3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16484</xdr:rowOff>
    </xdr:from>
    <xdr:to>
      <xdr:col>50</xdr:col>
      <xdr:colOff>114300</xdr:colOff>
      <xdr:row>38</xdr:row>
      <xdr:rowOff>60547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6531584"/>
          <a:ext cx="889000" cy="4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154946</xdr:rowOff>
    </xdr:from>
    <xdr:to>
      <xdr:col>50</xdr:col>
      <xdr:colOff>165100</xdr:colOff>
      <xdr:row>36</xdr:row>
      <xdr:rowOff>85096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101623</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593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80226</xdr:rowOff>
    </xdr:from>
    <xdr:to>
      <xdr:col>45</xdr:col>
      <xdr:colOff>177800</xdr:colOff>
      <xdr:row>38</xdr:row>
      <xdr:rowOff>16484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5909526"/>
          <a:ext cx="889000" cy="62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49257</xdr:rowOff>
    </xdr:from>
    <xdr:to>
      <xdr:col>46</xdr:col>
      <xdr:colOff>38100</xdr:colOff>
      <xdr:row>36</xdr:row>
      <xdr:rowOff>150857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167384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59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80226</xdr:rowOff>
    </xdr:from>
    <xdr:to>
      <xdr:col>41</xdr:col>
      <xdr:colOff>50800</xdr:colOff>
      <xdr:row>34</xdr:row>
      <xdr:rowOff>109963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5909526"/>
          <a:ext cx="889000" cy="2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103987</xdr:rowOff>
    </xdr:from>
    <xdr:to>
      <xdr:col>41</xdr:col>
      <xdr:colOff>101600</xdr:colOff>
      <xdr:row>37</xdr:row>
      <xdr:rowOff>34137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25264</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36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106235</xdr:rowOff>
    </xdr:from>
    <xdr:to>
      <xdr:col>36</xdr:col>
      <xdr:colOff>165100</xdr:colOff>
      <xdr:row>38</xdr:row>
      <xdr:rowOff>36385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4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27512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54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146964</xdr:rowOff>
    </xdr:from>
    <xdr:to>
      <xdr:col>55</xdr:col>
      <xdr:colOff>50800</xdr:colOff>
      <xdr:row>38</xdr:row>
      <xdr:rowOff>77115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4906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125392</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46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9747</xdr:rowOff>
    </xdr:from>
    <xdr:to>
      <xdr:col>50</xdr:col>
      <xdr:colOff>165100</xdr:colOff>
      <xdr:row>38</xdr:row>
      <xdr:rowOff>111347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52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102474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61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137135</xdr:rowOff>
    </xdr:from>
    <xdr:to>
      <xdr:col>46</xdr:col>
      <xdr:colOff>38100</xdr:colOff>
      <xdr:row>38</xdr:row>
      <xdr:rowOff>67284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4807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58411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57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29426</xdr:rowOff>
    </xdr:from>
    <xdr:to>
      <xdr:col>41</xdr:col>
      <xdr:colOff>101600</xdr:colOff>
      <xdr:row>34</xdr:row>
      <xdr:rowOff>131026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585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147553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563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59163</xdr:rowOff>
    </xdr:from>
    <xdr:to>
      <xdr:col>36</xdr:col>
      <xdr:colOff>165100</xdr:colOff>
      <xdr:row>34</xdr:row>
      <xdr:rowOff>160763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588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5840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566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97834</xdr:rowOff>
    </xdr:from>
    <xdr:to>
      <xdr:col>54</xdr:col>
      <xdr:colOff>189865</xdr:colOff>
      <xdr:row>59</xdr:row>
      <xdr:rowOff>64132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670334"/>
          <a:ext cx="1270" cy="150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67959</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8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64132</xdr:rowOff>
    </xdr:from>
    <xdr:to>
      <xdr:col>55</xdr:col>
      <xdr:colOff>88900</xdr:colOff>
      <xdr:row>59</xdr:row>
      <xdr:rowOff>64132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7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44511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4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97834</xdr:rowOff>
    </xdr:from>
    <xdr:to>
      <xdr:col>55</xdr:col>
      <xdr:colOff>88900</xdr:colOff>
      <xdr:row>50</xdr:row>
      <xdr:rowOff>97834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67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126474</xdr:rowOff>
    </xdr:from>
    <xdr:to>
      <xdr:col>55</xdr:col>
      <xdr:colOff>0</xdr:colOff>
      <xdr:row>57</xdr:row>
      <xdr:rowOff>139864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727674"/>
          <a:ext cx="838200" cy="18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162999</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249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140122</xdr:rowOff>
    </xdr:from>
    <xdr:to>
      <xdr:col>55</xdr:col>
      <xdr:colOff>50800</xdr:colOff>
      <xdr:row>55</xdr:row>
      <xdr:rowOff>70272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3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139864</xdr:rowOff>
    </xdr:from>
    <xdr:to>
      <xdr:col>50</xdr:col>
      <xdr:colOff>114300</xdr:colOff>
      <xdr:row>58</xdr:row>
      <xdr:rowOff>842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912514"/>
          <a:ext cx="889000" cy="3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110862</xdr:rowOff>
    </xdr:from>
    <xdr:to>
      <xdr:col>50</xdr:col>
      <xdr:colOff>165100</xdr:colOff>
      <xdr:row>55</xdr:row>
      <xdr:rowOff>41012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36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57539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14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171067</xdr:rowOff>
    </xdr:from>
    <xdr:to>
      <xdr:col>45</xdr:col>
      <xdr:colOff>177800</xdr:colOff>
      <xdr:row>58</xdr:row>
      <xdr:rowOff>842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943717"/>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155161</xdr:rowOff>
    </xdr:from>
    <xdr:to>
      <xdr:col>46</xdr:col>
      <xdr:colOff>38100</xdr:colOff>
      <xdr:row>55</xdr:row>
      <xdr:rowOff>85311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41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101838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1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99989</xdr:rowOff>
    </xdr:from>
    <xdr:to>
      <xdr:col>41</xdr:col>
      <xdr:colOff>50800</xdr:colOff>
      <xdr:row>57</xdr:row>
      <xdr:rowOff>171067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872639"/>
          <a:ext cx="889000" cy="7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112560</xdr:rowOff>
    </xdr:from>
    <xdr:to>
      <xdr:col>41</xdr:col>
      <xdr:colOff>101600</xdr:colOff>
      <xdr:row>56</xdr:row>
      <xdr:rowOff>42710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59237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31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13707</xdr:rowOff>
    </xdr:from>
    <xdr:to>
      <xdr:col>36</xdr:col>
      <xdr:colOff>165100</xdr:colOff>
      <xdr:row>56</xdr:row>
      <xdr:rowOff>115307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61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131834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39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75674</xdr:rowOff>
    </xdr:from>
    <xdr:to>
      <xdr:col>55</xdr:col>
      <xdr:colOff>50800</xdr:colOff>
      <xdr:row>57</xdr:row>
      <xdr:rowOff>5824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67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54101</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65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89064</xdr:rowOff>
    </xdr:from>
    <xdr:to>
      <xdr:col>50</xdr:col>
      <xdr:colOff>165100</xdr:colOff>
      <xdr:row>58</xdr:row>
      <xdr:rowOff>19214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86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10341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95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121492</xdr:rowOff>
    </xdr:from>
    <xdr:to>
      <xdr:col>46</xdr:col>
      <xdr:colOff>38100</xdr:colOff>
      <xdr:row>58</xdr:row>
      <xdr:rowOff>51642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89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42769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98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120267</xdr:rowOff>
    </xdr:from>
    <xdr:to>
      <xdr:col>41</xdr:col>
      <xdr:colOff>101600</xdr:colOff>
      <xdr:row>58</xdr:row>
      <xdr:rowOff>50417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89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41544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98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49189</xdr:rowOff>
    </xdr:from>
    <xdr:to>
      <xdr:col>36</xdr:col>
      <xdr:colOff>165100</xdr:colOff>
      <xdr:row>57</xdr:row>
      <xdr:rowOff>150789</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82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141916</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91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79075</xdr:rowOff>
    </xdr:from>
    <xdr:to>
      <xdr:col>54</xdr:col>
      <xdr:colOff>189865</xdr:colOff>
      <xdr:row>78</xdr:row>
      <xdr:rowOff>136134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80575"/>
          <a:ext cx="1270" cy="1428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139961</xdr:rowOff>
    </xdr:from>
    <xdr:ext cx="313932"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3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136134</xdr:rowOff>
    </xdr:from>
    <xdr:to>
      <xdr:col>55</xdr:col>
      <xdr:colOff>88900</xdr:colOff>
      <xdr:row>78</xdr:row>
      <xdr:rowOff>136134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0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25752</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5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79075</xdr:rowOff>
    </xdr:from>
    <xdr:to>
      <xdr:col>55</xdr:col>
      <xdr:colOff>88900</xdr:colOff>
      <xdr:row>70</xdr:row>
      <xdr:rowOff>79075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80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895</xdr:rowOff>
    </xdr:from>
    <xdr:to>
      <xdr:col>55</xdr:col>
      <xdr:colOff>0</xdr:colOff>
      <xdr:row>77</xdr:row>
      <xdr:rowOff>28738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202545"/>
          <a:ext cx="838200" cy="2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71041</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275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48164</xdr:rowOff>
    </xdr:from>
    <xdr:to>
      <xdr:col>55</xdr:col>
      <xdr:colOff>50800</xdr:colOff>
      <xdr:row>75</xdr:row>
      <xdr:rowOff>149765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29069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7661</xdr:rowOff>
    </xdr:from>
    <xdr:to>
      <xdr:col>50</xdr:col>
      <xdr:colOff>114300</xdr:colOff>
      <xdr:row>77</xdr:row>
      <xdr:rowOff>28738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2866411"/>
          <a:ext cx="889000" cy="36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80350</xdr:rowOff>
    </xdr:from>
    <xdr:to>
      <xdr:col>50</xdr:col>
      <xdr:colOff>165100</xdr:colOff>
      <xdr:row>75</xdr:row>
      <xdr:rowOff>10500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276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27027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254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7661</xdr:rowOff>
    </xdr:from>
    <xdr:to>
      <xdr:col>45</xdr:col>
      <xdr:colOff>177800</xdr:colOff>
      <xdr:row>76</xdr:row>
      <xdr:rowOff>157806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2866411"/>
          <a:ext cx="889000" cy="32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150119</xdr:rowOff>
    </xdr:from>
    <xdr:to>
      <xdr:col>46</xdr:col>
      <xdr:colOff>38100</xdr:colOff>
      <xdr:row>74</xdr:row>
      <xdr:rowOff>80269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266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96796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44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87625</xdr:rowOff>
    </xdr:from>
    <xdr:to>
      <xdr:col>41</xdr:col>
      <xdr:colOff>50800</xdr:colOff>
      <xdr:row>76</xdr:row>
      <xdr:rowOff>157806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2774925"/>
          <a:ext cx="889000" cy="4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72</xdr:row>
      <xdr:rowOff>90729</xdr:rowOff>
    </xdr:from>
    <xdr:to>
      <xdr:col>41</xdr:col>
      <xdr:colOff>101600</xdr:colOff>
      <xdr:row>73</xdr:row>
      <xdr:rowOff>20879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243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37406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21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145593</xdr:rowOff>
    </xdr:from>
    <xdr:to>
      <xdr:col>36</xdr:col>
      <xdr:colOff>165100</xdr:colOff>
      <xdr:row>73</xdr:row>
      <xdr:rowOff>75743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248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92270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226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121545</xdr:rowOff>
    </xdr:from>
    <xdr:to>
      <xdr:col>55</xdr:col>
      <xdr:colOff>50800</xdr:colOff>
      <xdr:row>77</xdr:row>
      <xdr:rowOff>51695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1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99972</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13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149388</xdr:rowOff>
    </xdr:from>
    <xdr:to>
      <xdr:col>50</xdr:col>
      <xdr:colOff>165100</xdr:colOff>
      <xdr:row>77</xdr:row>
      <xdr:rowOff>79538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17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70665</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2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128311</xdr:rowOff>
    </xdr:from>
    <xdr:to>
      <xdr:col>46</xdr:col>
      <xdr:colOff>38100</xdr:colOff>
      <xdr:row>75</xdr:row>
      <xdr:rowOff>58461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281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49588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290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107006</xdr:rowOff>
    </xdr:from>
    <xdr:to>
      <xdr:col>41</xdr:col>
      <xdr:colOff>101600</xdr:colOff>
      <xdr:row>77</xdr:row>
      <xdr:rowOff>37156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13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28283</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22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36825</xdr:rowOff>
    </xdr:from>
    <xdr:to>
      <xdr:col>36</xdr:col>
      <xdr:colOff>165100</xdr:colOff>
      <xdr:row>74</xdr:row>
      <xdr:rowOff>138425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272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129552</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281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16811</xdr:rowOff>
    </xdr:from>
    <xdr:to>
      <xdr:col>54</xdr:col>
      <xdr:colOff>189865</xdr:colOff>
      <xdr:row>98</xdr:row>
      <xdr:rowOff>116939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618761"/>
          <a:ext cx="1270" cy="130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120766</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116939</xdr:rowOff>
    </xdr:from>
    <xdr:to>
      <xdr:col>55</xdr:col>
      <xdr:colOff>88900</xdr:colOff>
      <xdr:row>98</xdr:row>
      <xdr:rowOff>116939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1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134938</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39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16811</xdr:rowOff>
    </xdr:from>
    <xdr:to>
      <xdr:col>55</xdr:col>
      <xdr:colOff>88900</xdr:colOff>
      <xdr:row>91</xdr:row>
      <xdr:rowOff>16811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61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17121</xdr:rowOff>
    </xdr:from>
    <xdr:to>
      <xdr:col>55</xdr:col>
      <xdr:colOff>0</xdr:colOff>
      <xdr:row>97</xdr:row>
      <xdr:rowOff>77488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476321"/>
          <a:ext cx="838200" cy="23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123370</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239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100493</xdr:rowOff>
    </xdr:from>
    <xdr:to>
      <xdr:col>55</xdr:col>
      <xdr:colOff>50800</xdr:colOff>
      <xdr:row>96</xdr:row>
      <xdr:rowOff>30643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77488</xdr:rowOff>
    </xdr:from>
    <xdr:to>
      <xdr:col>50</xdr:col>
      <xdr:colOff>114300</xdr:colOff>
      <xdr:row>98</xdr:row>
      <xdr:rowOff>2997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708138"/>
          <a:ext cx="889000" cy="9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145233</xdr:rowOff>
    </xdr:from>
    <xdr:to>
      <xdr:col>50</xdr:col>
      <xdr:colOff>165100</xdr:colOff>
      <xdr:row>96</xdr:row>
      <xdr:rowOff>75383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91910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2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135406</xdr:rowOff>
    </xdr:from>
    <xdr:to>
      <xdr:col>45</xdr:col>
      <xdr:colOff>177800</xdr:colOff>
      <xdr:row>98</xdr:row>
      <xdr:rowOff>2997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766056"/>
          <a:ext cx="889000" cy="3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55541</xdr:rowOff>
    </xdr:from>
    <xdr:to>
      <xdr:col>46</xdr:col>
      <xdr:colOff>38100</xdr:colOff>
      <xdr:row>96</xdr:row>
      <xdr:rowOff>157141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2218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2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96135</xdr:rowOff>
    </xdr:from>
    <xdr:to>
      <xdr:col>41</xdr:col>
      <xdr:colOff>50800</xdr:colOff>
      <xdr:row>97</xdr:row>
      <xdr:rowOff>135406</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726785"/>
          <a:ext cx="889000" cy="3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24386</xdr:rowOff>
    </xdr:from>
    <xdr:to>
      <xdr:col>41</xdr:col>
      <xdr:colOff>101600</xdr:colOff>
      <xdr:row>97</xdr:row>
      <xdr:rowOff>125986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142513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43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42070</xdr:rowOff>
    </xdr:from>
    <xdr:to>
      <xdr:col>36</xdr:col>
      <xdr:colOff>165100</xdr:colOff>
      <xdr:row>97</xdr:row>
      <xdr:rowOff>143670</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160197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44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137771</xdr:rowOff>
    </xdr:from>
    <xdr:to>
      <xdr:col>55</xdr:col>
      <xdr:colOff>50800</xdr:colOff>
      <xdr:row>96</xdr:row>
      <xdr:rowOff>67921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42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116198</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40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26688</xdr:rowOff>
    </xdr:from>
    <xdr:to>
      <xdr:col>50</xdr:col>
      <xdr:colOff>165100</xdr:colOff>
      <xdr:row>97</xdr:row>
      <xdr:rowOff>128288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65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119415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75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123647</xdr:rowOff>
    </xdr:from>
    <xdr:to>
      <xdr:col>46</xdr:col>
      <xdr:colOff>38100</xdr:colOff>
      <xdr:row>98</xdr:row>
      <xdr:rowOff>53797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75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44924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84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84606</xdr:rowOff>
    </xdr:from>
    <xdr:to>
      <xdr:col>41</xdr:col>
      <xdr:colOff>101600</xdr:colOff>
      <xdr:row>98</xdr:row>
      <xdr:rowOff>14756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71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5883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80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45335</xdr:rowOff>
    </xdr:from>
    <xdr:to>
      <xdr:col>36</xdr:col>
      <xdr:colOff>165100</xdr:colOff>
      <xdr:row>97</xdr:row>
      <xdr:rowOff>146935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67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138062</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76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38136</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81636"/>
          <a:ext cx="1269" cy="160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156263</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5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38136</xdr:rowOff>
    </xdr:from>
    <xdr:to>
      <xdr:col>86</xdr:col>
      <xdr:colOff>25400</xdr:colOff>
      <xdr:row>30</xdr:row>
      <xdr:rowOff>38136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8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170778</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342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147901</xdr:rowOff>
    </xdr:from>
    <xdr:to>
      <xdr:col>85</xdr:col>
      <xdr:colOff>177800</xdr:colOff>
      <xdr:row>38</xdr:row>
      <xdr:rowOff>78051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49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20647</xdr:rowOff>
    </xdr:from>
    <xdr:to>
      <xdr:col>81</xdr:col>
      <xdr:colOff>101600</xdr:colOff>
      <xdr:row>38</xdr:row>
      <xdr:rowOff>122247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3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138773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31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102289</xdr:rowOff>
    </xdr:from>
    <xdr:to>
      <xdr:col>76</xdr:col>
      <xdr:colOff>165100</xdr:colOff>
      <xdr:row>38</xdr:row>
      <xdr:rowOff>32440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445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48966</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22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134838</xdr:rowOff>
    </xdr:from>
    <xdr:to>
      <xdr:col>72</xdr:col>
      <xdr:colOff>38100</xdr:colOff>
      <xdr:row>39</xdr:row>
      <xdr:rowOff>64988</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81515</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425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144744</xdr:rowOff>
    </xdr:from>
    <xdr:to>
      <xdr:col>67</xdr:col>
      <xdr:colOff>101600</xdr:colOff>
      <xdr:row>39</xdr:row>
      <xdr:rowOff>74894</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5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91421</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43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115217</xdr:rowOff>
    </xdr:from>
    <xdr:to>
      <xdr:col>85</xdr:col>
      <xdr:colOff>126364</xdr:colOff>
      <xdr:row>78</xdr:row>
      <xdr:rowOff>134282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16717"/>
          <a:ext cx="1269" cy="139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138109</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51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134282</xdr:rowOff>
    </xdr:from>
    <xdr:to>
      <xdr:col>86</xdr:col>
      <xdr:colOff>25400</xdr:colOff>
      <xdr:row>78</xdr:row>
      <xdr:rowOff>134282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50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61894</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9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115217</xdr:rowOff>
    </xdr:from>
    <xdr:to>
      <xdr:col>86</xdr:col>
      <xdr:colOff>25400</xdr:colOff>
      <xdr:row>70</xdr:row>
      <xdr:rowOff>115217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1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125961</xdr:rowOff>
    </xdr:from>
    <xdr:to>
      <xdr:col>85</xdr:col>
      <xdr:colOff>127000</xdr:colOff>
      <xdr:row>78</xdr:row>
      <xdr:rowOff>134282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3499061"/>
          <a:ext cx="8382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16153</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703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164726</xdr:rowOff>
    </xdr:from>
    <xdr:to>
      <xdr:col>85</xdr:col>
      <xdr:colOff>177800</xdr:colOff>
      <xdr:row>75</xdr:row>
      <xdr:rowOff>94876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5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108587</xdr:rowOff>
    </xdr:from>
    <xdr:to>
      <xdr:col>81</xdr:col>
      <xdr:colOff>50800</xdr:colOff>
      <xdr:row>78</xdr:row>
      <xdr:rowOff>125961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592300" y="13481687"/>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18606</xdr:rowOff>
    </xdr:from>
    <xdr:to>
      <xdr:col>81</xdr:col>
      <xdr:colOff>101600</xdr:colOff>
      <xdr:row>75</xdr:row>
      <xdr:rowOff>120206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136733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65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106394</xdr:rowOff>
    </xdr:from>
    <xdr:to>
      <xdr:col>76</xdr:col>
      <xdr:colOff>114300</xdr:colOff>
      <xdr:row>78</xdr:row>
      <xdr:rowOff>108587</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3479494"/>
          <a:ext cx="889000" cy="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22241</xdr:rowOff>
    </xdr:from>
    <xdr:to>
      <xdr:col>76</xdr:col>
      <xdr:colOff>165100</xdr:colOff>
      <xdr:row>75</xdr:row>
      <xdr:rowOff>123841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140368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65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25309</xdr:rowOff>
    </xdr:from>
    <xdr:to>
      <xdr:col>71</xdr:col>
      <xdr:colOff>177800</xdr:colOff>
      <xdr:row>78</xdr:row>
      <xdr:rowOff>106394</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398409"/>
          <a:ext cx="889000" cy="8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158531</xdr:rowOff>
    </xdr:from>
    <xdr:to>
      <xdr:col>72</xdr:col>
      <xdr:colOff>38100</xdr:colOff>
      <xdr:row>76</xdr:row>
      <xdr:rowOff>88681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105208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79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8044</xdr:rowOff>
    </xdr:from>
    <xdr:to>
      <xdr:col>67</xdr:col>
      <xdr:colOff>101600</xdr:colOff>
      <xdr:row>76</xdr:row>
      <xdr:rowOff>109644</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126171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81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83482</xdr:rowOff>
    </xdr:from>
    <xdr:to>
      <xdr:col>85</xdr:col>
      <xdr:colOff>177800</xdr:colOff>
      <xdr:row>79</xdr:row>
      <xdr:rowOff>13632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45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169859</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3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75161</xdr:rowOff>
    </xdr:from>
    <xdr:to>
      <xdr:col>81</xdr:col>
      <xdr:colOff>101600</xdr:colOff>
      <xdr:row>79</xdr:row>
      <xdr:rowOff>5311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44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167888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54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57787</xdr:rowOff>
    </xdr:from>
    <xdr:to>
      <xdr:col>76</xdr:col>
      <xdr:colOff>165100</xdr:colOff>
      <xdr:row>78</xdr:row>
      <xdr:rowOff>159387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43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150514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52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55594</xdr:rowOff>
    </xdr:from>
    <xdr:to>
      <xdr:col>72</xdr:col>
      <xdr:colOff>38100</xdr:colOff>
      <xdr:row>78</xdr:row>
      <xdr:rowOff>157194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42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148321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52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145959</xdr:rowOff>
    </xdr:from>
    <xdr:to>
      <xdr:col>67</xdr:col>
      <xdr:colOff>101600</xdr:colOff>
      <xdr:row>78</xdr:row>
      <xdr:rowOff>76109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34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67236</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44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125200</xdr:rowOff>
    </xdr:from>
    <xdr:to>
      <xdr:col>85</xdr:col>
      <xdr:colOff>126364</xdr:colOff>
      <xdr:row>99</xdr:row>
      <xdr:rowOff>94405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55700"/>
          <a:ext cx="1269" cy="151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98232</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707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94405</xdr:rowOff>
    </xdr:from>
    <xdr:to>
      <xdr:col>86</xdr:col>
      <xdr:colOff>25400</xdr:colOff>
      <xdr:row>99</xdr:row>
      <xdr:rowOff>94405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706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71877</xdr:rowOff>
    </xdr:from>
    <xdr:ext cx="534377"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125200</xdr:rowOff>
    </xdr:from>
    <xdr:to>
      <xdr:col>86</xdr:col>
      <xdr:colOff>25400</xdr:colOff>
      <xdr:row>90</xdr:row>
      <xdr:rowOff>125200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5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58351</xdr:rowOff>
    </xdr:from>
    <xdr:to>
      <xdr:col>85</xdr:col>
      <xdr:colOff>127000</xdr:colOff>
      <xdr:row>97</xdr:row>
      <xdr:rowOff>145546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6346101"/>
          <a:ext cx="838200" cy="43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138555</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426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115678</xdr:rowOff>
    </xdr:from>
    <xdr:to>
      <xdr:col>85</xdr:col>
      <xdr:colOff>177800</xdr:colOff>
      <xdr:row>97</xdr:row>
      <xdr:rowOff>45828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5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58351</xdr:rowOff>
    </xdr:from>
    <xdr:to>
      <xdr:col>81</xdr:col>
      <xdr:colOff>50800</xdr:colOff>
      <xdr:row>95</xdr:row>
      <xdr:rowOff>166838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346101"/>
          <a:ext cx="889000" cy="10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128643</xdr:rowOff>
    </xdr:from>
    <xdr:to>
      <xdr:col>81</xdr:col>
      <xdr:colOff>101600</xdr:colOff>
      <xdr:row>97</xdr:row>
      <xdr:rowOff>58793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49920</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68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166838</xdr:rowOff>
    </xdr:from>
    <xdr:to>
      <xdr:col>76</xdr:col>
      <xdr:colOff>114300</xdr:colOff>
      <xdr:row>96</xdr:row>
      <xdr:rowOff>6786</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454588"/>
          <a:ext cx="889000" cy="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66791</xdr:rowOff>
    </xdr:from>
    <xdr:to>
      <xdr:col>76</xdr:col>
      <xdr:colOff>165100</xdr:colOff>
      <xdr:row>96</xdr:row>
      <xdr:rowOff>168391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52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159518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6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6786</xdr:rowOff>
    </xdr:from>
    <xdr:to>
      <xdr:col>71</xdr:col>
      <xdr:colOff>177800</xdr:colOff>
      <xdr:row>97</xdr:row>
      <xdr:rowOff>13970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465986"/>
          <a:ext cx="889000" cy="17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129853</xdr:rowOff>
    </xdr:from>
    <xdr:to>
      <xdr:col>72</xdr:col>
      <xdr:colOff>38100</xdr:colOff>
      <xdr:row>97</xdr:row>
      <xdr:rowOff>60003</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58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51130</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68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59378</xdr:rowOff>
    </xdr:from>
    <xdr:to>
      <xdr:col>67</xdr:col>
      <xdr:colOff>101600</xdr:colOff>
      <xdr:row>97</xdr:row>
      <xdr:rowOff>160978</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69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152105</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78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94746</xdr:rowOff>
    </xdr:from>
    <xdr:to>
      <xdr:col>85</xdr:col>
      <xdr:colOff>177800</xdr:colOff>
      <xdr:row>98</xdr:row>
      <xdr:rowOff>24896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72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73173</xdr:rowOff>
    </xdr:from>
    <xdr:ext cx="469744"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70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7551</xdr:rowOff>
    </xdr:from>
    <xdr:to>
      <xdr:col>81</xdr:col>
      <xdr:colOff>101600</xdr:colOff>
      <xdr:row>95</xdr:row>
      <xdr:rowOff>109151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29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125678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07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116038</xdr:rowOff>
    </xdr:from>
    <xdr:to>
      <xdr:col>76</xdr:col>
      <xdr:colOff>165100</xdr:colOff>
      <xdr:row>96</xdr:row>
      <xdr:rowOff>46188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40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62715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17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127436</xdr:rowOff>
    </xdr:from>
    <xdr:to>
      <xdr:col>72</xdr:col>
      <xdr:colOff>38100</xdr:colOff>
      <xdr:row>96</xdr:row>
      <xdr:rowOff>57586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41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74113</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19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134620</xdr:rowOff>
    </xdr:from>
    <xdr:to>
      <xdr:col>67</xdr:col>
      <xdr:colOff>101600</xdr:colOff>
      <xdr:row>97</xdr:row>
      <xdr:rowOff>64770</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59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81297</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36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92202</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407152"/>
          <a:ext cx="1269" cy="1323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38879</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18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92202</xdr:rowOff>
    </xdr:from>
    <xdr:to>
      <xdr:col>116</xdr:col>
      <xdr:colOff>152400</xdr:colOff>
      <xdr:row>31</xdr:row>
      <xdr:rowOff>92202</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40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135636</xdr:rowOff>
    </xdr:from>
    <xdr:to>
      <xdr:col>116</xdr:col>
      <xdr:colOff>63500</xdr:colOff>
      <xdr:row>37</xdr:row>
      <xdr:rowOff>136652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479286"/>
          <a:ext cx="8382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122191</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46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136652</xdr:rowOff>
    </xdr:from>
    <xdr:to>
      <xdr:col>111</xdr:col>
      <xdr:colOff>177800</xdr:colOff>
      <xdr:row>37</xdr:row>
      <xdr:rowOff>160909</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480302"/>
          <a:ext cx="889000" cy="2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136779</xdr:rowOff>
    </xdr:from>
    <xdr:to>
      <xdr:col>112</xdr:col>
      <xdr:colOff>38100</xdr:colOff>
      <xdr:row>38</xdr:row>
      <xdr:rowOff>66929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58056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573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62611</xdr:rowOff>
    </xdr:from>
    <xdr:to>
      <xdr:col>107</xdr:col>
      <xdr:colOff>50800</xdr:colOff>
      <xdr:row>37</xdr:row>
      <xdr:rowOff>160909</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406261"/>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154432</xdr:rowOff>
    </xdr:from>
    <xdr:to>
      <xdr:col>107</xdr:col>
      <xdr:colOff>101600</xdr:colOff>
      <xdr:row>38</xdr:row>
      <xdr:rowOff>84582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75709</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59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32512</xdr:rowOff>
    </xdr:from>
    <xdr:to>
      <xdr:col>102</xdr:col>
      <xdr:colOff>114300</xdr:colOff>
      <xdr:row>37</xdr:row>
      <xdr:rowOff>62611</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5518912"/>
          <a:ext cx="889000" cy="88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131843</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6017" y="6646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126001</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64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84836</xdr:rowOff>
    </xdr:from>
    <xdr:to>
      <xdr:col>116</xdr:col>
      <xdr:colOff>114300</xdr:colOff>
      <xdr:row>38</xdr:row>
      <xdr:rowOff>14986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4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107713</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27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85852</xdr:rowOff>
    </xdr:from>
    <xdr:to>
      <xdr:col>112</xdr:col>
      <xdr:colOff>38100</xdr:colOff>
      <xdr:row>38</xdr:row>
      <xdr:rowOff>16002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42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32529</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110109</xdr:rowOff>
    </xdr:from>
    <xdr:to>
      <xdr:col>107</xdr:col>
      <xdr:colOff>101600</xdr:colOff>
      <xdr:row>38</xdr:row>
      <xdr:rowOff>40260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4537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56786</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622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11811</xdr:rowOff>
    </xdr:from>
    <xdr:to>
      <xdr:col>102</xdr:col>
      <xdr:colOff>165100</xdr:colOff>
      <xdr:row>37</xdr:row>
      <xdr:rowOff>113411</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35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129938</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613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153162</xdr:rowOff>
    </xdr:from>
    <xdr:to>
      <xdr:col>98</xdr:col>
      <xdr:colOff>38100</xdr:colOff>
      <xdr:row>32</xdr:row>
      <xdr:rowOff>83312</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546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99839</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524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55575</xdr:rowOff>
    </xdr:from>
    <xdr:to>
      <xdr:col>116</xdr:col>
      <xdr:colOff>62864</xdr:colOff>
      <xdr:row>58</xdr:row>
      <xdr:rowOff>139654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99525"/>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143481</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0875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139654</xdr:rowOff>
    </xdr:from>
    <xdr:to>
      <xdr:col>116</xdr:col>
      <xdr:colOff>152400</xdr:colOff>
      <xdr:row>58</xdr:row>
      <xdr:rowOff>139654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08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2252</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7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55575</xdr:rowOff>
    </xdr:from>
    <xdr:to>
      <xdr:col>116</xdr:col>
      <xdr:colOff>152400</xdr:colOff>
      <xdr:row>51</xdr:row>
      <xdr:rowOff>55575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99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102621</xdr:rowOff>
    </xdr:from>
    <xdr:to>
      <xdr:col>116</xdr:col>
      <xdr:colOff>63500</xdr:colOff>
      <xdr:row>58</xdr:row>
      <xdr:rowOff>105776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046721"/>
          <a:ext cx="8382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15582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616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164155</xdr:rowOff>
    </xdr:from>
    <xdr:to>
      <xdr:col>116</xdr:col>
      <xdr:colOff>114300</xdr:colOff>
      <xdr:row>57</xdr:row>
      <xdr:rowOff>94305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89682</xdr:rowOff>
    </xdr:from>
    <xdr:to>
      <xdr:col>111</xdr:col>
      <xdr:colOff>177800</xdr:colOff>
      <xdr:row>58</xdr:row>
      <xdr:rowOff>102621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033782"/>
          <a:ext cx="8890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140243</xdr:rowOff>
    </xdr:from>
    <xdr:to>
      <xdr:col>112</xdr:col>
      <xdr:colOff>38100</xdr:colOff>
      <xdr:row>57</xdr:row>
      <xdr:rowOff>70393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86920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51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71348</xdr:rowOff>
    </xdr:from>
    <xdr:to>
      <xdr:col>107</xdr:col>
      <xdr:colOff>50800</xdr:colOff>
      <xdr:row>58</xdr:row>
      <xdr:rowOff>89682</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015448"/>
          <a:ext cx="889000" cy="1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141661</xdr:rowOff>
    </xdr:from>
    <xdr:to>
      <xdr:col>107</xdr:col>
      <xdr:colOff>101600</xdr:colOff>
      <xdr:row>57</xdr:row>
      <xdr:rowOff>71811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88338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5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848</xdr:rowOff>
    </xdr:from>
    <xdr:to>
      <xdr:col>102</xdr:col>
      <xdr:colOff>114300</xdr:colOff>
      <xdr:row>58</xdr:row>
      <xdr:rowOff>71348</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944948"/>
          <a:ext cx="889000" cy="7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112034</xdr:rowOff>
    </xdr:from>
    <xdr:to>
      <xdr:col>102</xdr:col>
      <xdr:colOff>165100</xdr:colOff>
      <xdr:row>57</xdr:row>
      <xdr:rowOff>42184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71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58711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48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159995</xdr:rowOff>
    </xdr:from>
    <xdr:to>
      <xdr:col>98</xdr:col>
      <xdr:colOff>38100</xdr:colOff>
      <xdr:row>57</xdr:row>
      <xdr:rowOff>90145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106672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53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54976</xdr:rowOff>
    </xdr:from>
    <xdr:to>
      <xdr:col>116</xdr:col>
      <xdr:colOff>114300</xdr:colOff>
      <xdr:row>58</xdr:row>
      <xdr:rowOff>156576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99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141353</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14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51821</xdr:rowOff>
    </xdr:from>
    <xdr:to>
      <xdr:col>112</xdr:col>
      <xdr:colOff>38100</xdr:colOff>
      <xdr:row>58</xdr:row>
      <xdr:rowOff>153421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99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144548</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4017" y="10088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38882</xdr:rowOff>
    </xdr:from>
    <xdr:to>
      <xdr:col>107</xdr:col>
      <xdr:colOff>101600</xdr:colOff>
      <xdr:row>58</xdr:row>
      <xdr:rowOff>140482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98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131609</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07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20548</xdr:rowOff>
    </xdr:from>
    <xdr:to>
      <xdr:col>102</xdr:col>
      <xdr:colOff>165100</xdr:colOff>
      <xdr:row>58</xdr:row>
      <xdr:rowOff>122148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6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113275</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05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121498</xdr:rowOff>
    </xdr:from>
    <xdr:to>
      <xdr:col>98</xdr:col>
      <xdr:colOff>38100</xdr:colOff>
      <xdr:row>58</xdr:row>
      <xdr:rowOff>51648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89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42775</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9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17628</xdr:rowOff>
    </xdr:from>
    <xdr:to>
      <xdr:col>116</xdr:col>
      <xdr:colOff>62864</xdr:colOff>
      <xdr:row>78</xdr:row>
      <xdr:rowOff>137153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90578"/>
          <a:ext cx="1269" cy="131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140980</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51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137153</xdr:rowOff>
    </xdr:from>
    <xdr:to>
      <xdr:col>116</xdr:col>
      <xdr:colOff>152400</xdr:colOff>
      <xdr:row>78</xdr:row>
      <xdr:rowOff>137153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51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135755</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6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17628</xdr:rowOff>
    </xdr:from>
    <xdr:to>
      <xdr:col>116</xdr:col>
      <xdr:colOff>152400</xdr:colOff>
      <xdr:row>71</xdr:row>
      <xdr:rowOff>17628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90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103842</xdr:rowOff>
    </xdr:from>
    <xdr:to>
      <xdr:col>116</xdr:col>
      <xdr:colOff>63500</xdr:colOff>
      <xdr:row>78</xdr:row>
      <xdr:rowOff>14297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3305492"/>
          <a:ext cx="838200" cy="8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55019</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42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32142</xdr:rowOff>
    </xdr:from>
    <xdr:to>
      <xdr:col>116</xdr:col>
      <xdr:colOff>114300</xdr:colOff>
      <xdr:row>75</xdr:row>
      <xdr:rowOff>133742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9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103842</xdr:rowOff>
    </xdr:from>
    <xdr:to>
      <xdr:col>111</xdr:col>
      <xdr:colOff>177800</xdr:colOff>
      <xdr:row>78</xdr:row>
      <xdr:rowOff>17039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305492"/>
          <a:ext cx="889000" cy="8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167571</xdr:rowOff>
    </xdr:from>
    <xdr:to>
      <xdr:col>112</xdr:col>
      <xdr:colOff>38100</xdr:colOff>
      <xdr:row>75</xdr:row>
      <xdr:rowOff>97721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114248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63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167230</xdr:rowOff>
    </xdr:from>
    <xdr:to>
      <xdr:col>107</xdr:col>
      <xdr:colOff>50800</xdr:colOff>
      <xdr:row>78</xdr:row>
      <xdr:rowOff>17039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3368880"/>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98501</xdr:rowOff>
    </xdr:from>
    <xdr:to>
      <xdr:col>107</xdr:col>
      <xdr:colOff>101600</xdr:colOff>
      <xdr:row>75</xdr:row>
      <xdr:rowOff>28651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45178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56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148583</xdr:rowOff>
    </xdr:from>
    <xdr:to>
      <xdr:col>102</xdr:col>
      <xdr:colOff>114300</xdr:colOff>
      <xdr:row>77</xdr:row>
      <xdr:rowOff>167230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3178783"/>
          <a:ext cx="889000" cy="19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138049</xdr:rowOff>
    </xdr:from>
    <xdr:to>
      <xdr:col>102</xdr:col>
      <xdr:colOff>165100</xdr:colOff>
      <xdr:row>75</xdr:row>
      <xdr:rowOff>68199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84726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90827</xdr:rowOff>
    </xdr:from>
    <xdr:to>
      <xdr:col>98</xdr:col>
      <xdr:colOff>38100</xdr:colOff>
      <xdr:row>76</xdr:row>
      <xdr:rowOff>20977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37504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72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134947</xdr:rowOff>
    </xdr:from>
    <xdr:to>
      <xdr:col>116</xdr:col>
      <xdr:colOff>114300</xdr:colOff>
      <xdr:row>78</xdr:row>
      <xdr:rowOff>65097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33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49874</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25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53042</xdr:rowOff>
    </xdr:from>
    <xdr:to>
      <xdr:col>112</xdr:col>
      <xdr:colOff>38100</xdr:colOff>
      <xdr:row>77</xdr:row>
      <xdr:rowOff>154642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25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145769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34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137689</xdr:rowOff>
    </xdr:from>
    <xdr:to>
      <xdr:col>107</xdr:col>
      <xdr:colOff>101600</xdr:colOff>
      <xdr:row>78</xdr:row>
      <xdr:rowOff>67839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33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58966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4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116430</xdr:rowOff>
    </xdr:from>
    <xdr:to>
      <xdr:col>102</xdr:col>
      <xdr:colOff>165100</xdr:colOff>
      <xdr:row>78</xdr:row>
      <xdr:rowOff>46580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31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37707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41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97783</xdr:rowOff>
    </xdr:from>
    <xdr:to>
      <xdr:col>98</xdr:col>
      <xdr:colOff>38100</xdr:colOff>
      <xdr:row>77</xdr:row>
      <xdr:rowOff>27933</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12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19060</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22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歳出の決算総額に係る住民一人当たりのコストは</a:t>
          </a:r>
          <a:r>
            <a:rPr kumimoji="1" lang="en-US" altLang="ja-JP" sz="1300">
              <a:latin typeface="ＭＳ Ｐゴシック" panose="020B0600070205080204" pitchFamily="50" charset="-128"/>
              <a:ea typeface="ＭＳ Ｐゴシック" panose="020B0600070205080204" pitchFamily="50" charset="-128"/>
            </a:rPr>
            <a:t>332,898</a:t>
          </a:r>
          <a:r>
            <a:rPr kumimoji="1" lang="ja-JP" altLang="en-US" sz="1300">
              <a:latin typeface="ＭＳ Ｐゴシック" panose="020B0600070205080204" pitchFamily="50" charset="-128"/>
              <a:ea typeface="ＭＳ Ｐゴシック" panose="020B0600070205080204" pitchFamily="50" charset="-128"/>
            </a:rPr>
            <a:t>円であり、前年度比▲</a:t>
          </a:r>
          <a:r>
            <a:rPr kumimoji="1" lang="en-US" altLang="ja-JP" sz="1300">
              <a:latin typeface="ＭＳ Ｐゴシック" panose="020B0600070205080204" pitchFamily="50" charset="-128"/>
              <a:ea typeface="ＭＳ Ｐゴシック" panose="020B0600070205080204" pitchFamily="50" charset="-128"/>
            </a:rPr>
            <a:t>2,172</a:t>
          </a:r>
          <a:r>
            <a:rPr kumimoji="1" lang="ja-JP" altLang="en-US" sz="1300">
              <a:latin typeface="ＭＳ Ｐゴシック" panose="020B0600070205080204" pitchFamily="50" charset="-128"/>
              <a:ea typeface="ＭＳ Ｐゴシック" panose="020B0600070205080204" pitchFamily="50" charset="-128"/>
            </a:rPr>
            <a:t>円である。類似団体平均と比較すると、概ねの費目で水準を下回っているが、今後についても、事業の見直し等を一層図り、同水準を維持する必要がある。</a:t>
          </a:r>
        </a:p>
        <a:p>
          <a:r>
            <a:rPr kumimoji="1" lang="ja-JP" altLang="en-US" sz="1300">
              <a:latin typeface="ＭＳ Ｐゴシック" panose="020B0600070205080204" pitchFamily="50" charset="-128"/>
              <a:ea typeface="ＭＳ Ｐゴシック" panose="020B0600070205080204" pitchFamily="50" charset="-128"/>
            </a:rPr>
            <a:t>　また、普通建設事業費（うち更新整備）については、新庁舎整備事業の本格化、消防分署耐震化事業の進捗等により</a:t>
          </a:r>
          <a:r>
            <a:rPr kumimoji="1" lang="en-US" altLang="ja-JP" sz="1300">
              <a:latin typeface="ＭＳ Ｐゴシック" panose="020B0600070205080204" pitchFamily="50" charset="-128"/>
              <a:ea typeface="ＭＳ Ｐゴシック" panose="020B0600070205080204" pitchFamily="50" charset="-128"/>
            </a:rPr>
            <a:t>2,740</a:t>
          </a:r>
          <a:r>
            <a:rPr kumimoji="1" lang="ja-JP" altLang="en-US" sz="1300">
              <a:latin typeface="ＭＳ Ｐゴシック" panose="020B0600070205080204" pitchFamily="50" charset="-128"/>
              <a:ea typeface="ＭＳ Ｐゴシック" panose="020B0600070205080204" pitchFamily="50" charset="-128"/>
            </a:rPr>
            <a:t>円の増加となった。今後、歳入における地方交付税にあっては、合併優遇措置の一つである合併算定替の段階的縮減が始まっているため、代替財源の確保を含め、市税を中心とした財源の確保が喫緊の課題となっている。</a:t>
          </a:r>
        </a:p>
        <a:p>
          <a:r>
            <a:rPr kumimoji="1" lang="ja-JP" altLang="en-US" sz="1300">
              <a:latin typeface="ＭＳ Ｐゴシック" panose="020B0600070205080204" pitchFamily="50" charset="-128"/>
              <a:ea typeface="ＭＳ Ｐゴシック" panose="020B0600070205080204" pitchFamily="50" charset="-128"/>
            </a:rPr>
            <a:t>　歳出においては、少子高齢化の進行に伴い、医療や福祉などに係る扶助費は今後も増加傾向にある。</a:t>
          </a:r>
        </a:p>
        <a:p>
          <a:r>
            <a:rPr kumimoji="1" lang="ja-JP" altLang="en-US" sz="1300">
              <a:latin typeface="ＭＳ Ｐゴシック" panose="020B0600070205080204" pitchFamily="50" charset="-128"/>
              <a:ea typeface="ＭＳ Ｐゴシック" panose="020B0600070205080204" pitchFamily="50" charset="-128"/>
            </a:rPr>
            <a:t>　これらの状況下を考慮しながらも、持続可能な行財政運営を見据えて、必要な行政サービスの提供を継続していく。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143,675
140,869
138.37
51,313,167
47,829,117
2,232,745
30,040,269
37,740,750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104648</xdr:rowOff>
    </xdr:from>
    <xdr:to>
      <xdr:col>24</xdr:col>
      <xdr:colOff>62865</xdr:colOff>
      <xdr:row>39</xdr:row>
      <xdr:rowOff>72644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9598"/>
          <a:ext cx="127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76471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72644</xdr:rowOff>
    </xdr:from>
    <xdr:to>
      <xdr:col>24</xdr:col>
      <xdr:colOff>152400</xdr:colOff>
      <xdr:row>39</xdr:row>
      <xdr:rowOff>72644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5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51325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104648</xdr:rowOff>
    </xdr:from>
    <xdr:to>
      <xdr:col>24</xdr:col>
      <xdr:colOff>152400</xdr:colOff>
      <xdr:row>31</xdr:row>
      <xdr:rowOff>104648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145034</xdr:rowOff>
    </xdr:from>
    <xdr:to>
      <xdr:col>24</xdr:col>
      <xdr:colOff>63500</xdr:colOff>
      <xdr:row>38</xdr:row>
      <xdr:rowOff>146558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66013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90441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19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67564</xdr:rowOff>
    </xdr:from>
    <xdr:to>
      <xdr:col>24</xdr:col>
      <xdr:colOff>114300</xdr:colOff>
      <xdr:row>35</xdr:row>
      <xdr:rowOff>169164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145034</xdr:rowOff>
    </xdr:from>
    <xdr:to>
      <xdr:col>19</xdr:col>
      <xdr:colOff>177800</xdr:colOff>
      <xdr:row>38</xdr:row>
      <xdr:rowOff>156464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66013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53848</xdr:rowOff>
    </xdr:from>
    <xdr:to>
      <xdr:col>20</xdr:col>
      <xdr:colOff>38100</xdr:colOff>
      <xdr:row>35</xdr:row>
      <xdr:rowOff>155448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525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2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16256</xdr:rowOff>
    </xdr:from>
    <xdr:to>
      <xdr:col>15</xdr:col>
      <xdr:colOff>50800</xdr:colOff>
      <xdr:row>38</xdr:row>
      <xdr:rowOff>156464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531356"/>
          <a:ext cx="889000" cy="14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72898</xdr:rowOff>
    </xdr:from>
    <xdr:to>
      <xdr:col>15</xdr:col>
      <xdr:colOff>101600</xdr:colOff>
      <xdr:row>36</xdr:row>
      <xdr:rowOff>3048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19575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4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16256</xdr:rowOff>
    </xdr:from>
    <xdr:to>
      <xdr:col>10</xdr:col>
      <xdr:colOff>114300</xdr:colOff>
      <xdr:row>38</xdr:row>
      <xdr:rowOff>20066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53135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75184</xdr:rowOff>
    </xdr:from>
    <xdr:to>
      <xdr:col>10</xdr:col>
      <xdr:colOff>165100</xdr:colOff>
      <xdr:row>35</xdr:row>
      <xdr:rowOff>5334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21861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7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149877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95758</xdr:rowOff>
    </xdr:from>
    <xdr:to>
      <xdr:col>24</xdr:col>
      <xdr:colOff>114300</xdr:colOff>
      <xdr:row>39</xdr:row>
      <xdr:rowOff>25908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6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10685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52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94234</xdr:rowOff>
    </xdr:from>
    <xdr:to>
      <xdr:col>20</xdr:col>
      <xdr:colOff>38100</xdr:colOff>
      <xdr:row>39</xdr:row>
      <xdr:rowOff>24384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60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15511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70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105664</xdr:rowOff>
    </xdr:from>
    <xdr:to>
      <xdr:col>15</xdr:col>
      <xdr:colOff>101600</xdr:colOff>
      <xdr:row>39</xdr:row>
      <xdr:rowOff>35814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62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26941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136906</xdr:rowOff>
    </xdr:from>
    <xdr:to>
      <xdr:col>10</xdr:col>
      <xdr:colOff>165100</xdr:colOff>
      <xdr:row>38</xdr:row>
      <xdr:rowOff>67056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58183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7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140716</xdr:rowOff>
    </xdr:from>
    <xdr:to>
      <xdr:col>6</xdr:col>
      <xdr:colOff>38100</xdr:colOff>
      <xdr:row>38</xdr:row>
      <xdr:rowOff>70865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843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61993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7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107734</xdr:rowOff>
    </xdr:from>
    <xdr:to>
      <xdr:col>24</xdr:col>
      <xdr:colOff>62865</xdr:colOff>
      <xdr:row>58</xdr:row>
      <xdr:rowOff>58300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80234"/>
          <a:ext cx="1270" cy="1322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62127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0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58300</xdr:rowOff>
    </xdr:from>
    <xdr:to>
      <xdr:col>24</xdr:col>
      <xdr:colOff>152400</xdr:colOff>
      <xdr:row>58</xdr:row>
      <xdr:rowOff>58300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54411</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5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107734</xdr:rowOff>
    </xdr:from>
    <xdr:to>
      <xdr:col>24</xdr:col>
      <xdr:colOff>152400</xdr:colOff>
      <xdr:row>50</xdr:row>
      <xdr:rowOff>107734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8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140633</xdr:rowOff>
    </xdr:from>
    <xdr:to>
      <xdr:col>24</xdr:col>
      <xdr:colOff>63500</xdr:colOff>
      <xdr:row>56</xdr:row>
      <xdr:rowOff>38716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570383"/>
          <a:ext cx="838200" cy="6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161231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248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138354</xdr:rowOff>
    </xdr:from>
    <xdr:to>
      <xdr:col>24</xdr:col>
      <xdr:colOff>114300</xdr:colOff>
      <xdr:row>55</xdr:row>
      <xdr:rowOff>68504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3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130518</xdr:rowOff>
    </xdr:from>
    <xdr:to>
      <xdr:col>19</xdr:col>
      <xdr:colOff>177800</xdr:colOff>
      <xdr:row>55</xdr:row>
      <xdr:rowOff>140633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560268"/>
          <a:ext cx="889000" cy="1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133896</xdr:rowOff>
    </xdr:from>
    <xdr:to>
      <xdr:col>20</xdr:col>
      <xdr:colOff>38100</xdr:colOff>
      <xdr:row>55</xdr:row>
      <xdr:rowOff>64046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80573</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16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130518</xdr:rowOff>
    </xdr:from>
    <xdr:to>
      <xdr:col>15</xdr:col>
      <xdr:colOff>50800</xdr:colOff>
      <xdr:row>55</xdr:row>
      <xdr:rowOff>138862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560268"/>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132944</xdr:rowOff>
    </xdr:from>
    <xdr:to>
      <xdr:col>15</xdr:col>
      <xdr:colOff>101600</xdr:colOff>
      <xdr:row>55</xdr:row>
      <xdr:rowOff>63094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79621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16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138862</xdr:rowOff>
    </xdr:from>
    <xdr:to>
      <xdr:col>10</xdr:col>
      <xdr:colOff>114300</xdr:colOff>
      <xdr:row>56</xdr:row>
      <xdr:rowOff>103295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568612"/>
          <a:ext cx="889000" cy="13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65774</xdr:rowOff>
    </xdr:from>
    <xdr:to>
      <xdr:col>10</xdr:col>
      <xdr:colOff>165100</xdr:colOff>
      <xdr:row>55</xdr:row>
      <xdr:rowOff>167374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12451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27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11061</xdr:rowOff>
    </xdr:from>
    <xdr:to>
      <xdr:col>6</xdr:col>
      <xdr:colOff>38100</xdr:colOff>
      <xdr:row>56</xdr:row>
      <xdr:rowOff>112661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129188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159366</xdr:rowOff>
    </xdr:from>
    <xdr:to>
      <xdr:col>24</xdr:col>
      <xdr:colOff>114300</xdr:colOff>
      <xdr:row>56</xdr:row>
      <xdr:rowOff>89516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58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137793</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56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89833</xdr:rowOff>
    </xdr:from>
    <xdr:to>
      <xdr:col>20</xdr:col>
      <xdr:colOff>38100</xdr:colOff>
      <xdr:row>56</xdr:row>
      <xdr:rowOff>19983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51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11110</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61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79718</xdr:rowOff>
    </xdr:from>
    <xdr:to>
      <xdr:col>15</xdr:col>
      <xdr:colOff>101600</xdr:colOff>
      <xdr:row>56</xdr:row>
      <xdr:rowOff>9868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50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995</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60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88062</xdr:rowOff>
    </xdr:from>
    <xdr:to>
      <xdr:col>10</xdr:col>
      <xdr:colOff>165100</xdr:colOff>
      <xdr:row>56</xdr:row>
      <xdr:rowOff>18212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51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9339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61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52495</xdr:rowOff>
    </xdr:from>
    <xdr:to>
      <xdr:col>6</xdr:col>
      <xdr:colOff>38100</xdr:colOff>
      <xdr:row>56</xdr:row>
      <xdr:rowOff>154095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65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145222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74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161373</xdr:rowOff>
    </xdr:from>
    <xdr:to>
      <xdr:col>24</xdr:col>
      <xdr:colOff>62865</xdr:colOff>
      <xdr:row>78</xdr:row>
      <xdr:rowOff>109252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62873"/>
          <a:ext cx="1270" cy="13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113079</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8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109252</xdr:rowOff>
    </xdr:from>
    <xdr:to>
      <xdr:col>24</xdr:col>
      <xdr:colOff>152400</xdr:colOff>
      <xdr:row>78</xdr:row>
      <xdr:rowOff>109252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82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108050</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3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161373</xdr:rowOff>
    </xdr:from>
    <xdr:to>
      <xdr:col>24</xdr:col>
      <xdr:colOff>152400</xdr:colOff>
      <xdr:row>70</xdr:row>
      <xdr:rowOff>161373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6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4173</xdr:rowOff>
    </xdr:from>
    <xdr:to>
      <xdr:col>24</xdr:col>
      <xdr:colOff>63500</xdr:colOff>
      <xdr:row>78</xdr:row>
      <xdr:rowOff>24236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3377273"/>
          <a:ext cx="838200" cy="2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11628</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703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160201</xdr:rowOff>
    </xdr:from>
    <xdr:to>
      <xdr:col>24</xdr:col>
      <xdr:colOff>114300</xdr:colOff>
      <xdr:row>76</xdr:row>
      <xdr:rowOff>90351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301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4173</xdr:rowOff>
    </xdr:from>
    <xdr:to>
      <xdr:col>19</xdr:col>
      <xdr:colOff>177800</xdr:colOff>
      <xdr:row>78</xdr:row>
      <xdr:rowOff>76563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37727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1357</xdr:rowOff>
    </xdr:from>
    <xdr:to>
      <xdr:col>20</xdr:col>
      <xdr:colOff>38100</xdr:colOff>
      <xdr:row>76</xdr:row>
      <xdr:rowOff>102957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119484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80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76563</xdr:rowOff>
    </xdr:from>
    <xdr:to>
      <xdr:col>15</xdr:col>
      <xdr:colOff>50800</xdr:colOff>
      <xdr:row>78</xdr:row>
      <xdr:rowOff>98628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449663"/>
          <a:ext cx="889000" cy="2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40328</xdr:rowOff>
    </xdr:from>
    <xdr:to>
      <xdr:col>15</xdr:col>
      <xdr:colOff>101600</xdr:colOff>
      <xdr:row>76</xdr:row>
      <xdr:rowOff>141928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158455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84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98628</xdr:rowOff>
    </xdr:from>
    <xdr:to>
      <xdr:col>10</xdr:col>
      <xdr:colOff>114300</xdr:colOff>
      <xdr:row>78</xdr:row>
      <xdr:rowOff>123589</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471728"/>
          <a:ext cx="889000" cy="2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86702</xdr:rowOff>
    </xdr:from>
    <xdr:to>
      <xdr:col>10</xdr:col>
      <xdr:colOff>165100</xdr:colOff>
      <xdr:row>77</xdr:row>
      <xdr:rowOff>16852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33378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89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158307</xdr:rowOff>
    </xdr:from>
    <xdr:to>
      <xdr:col>6</xdr:col>
      <xdr:colOff>38100</xdr:colOff>
      <xdr:row>78</xdr:row>
      <xdr:rowOff>88457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3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104984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1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144886</xdr:rowOff>
    </xdr:from>
    <xdr:to>
      <xdr:col>24</xdr:col>
      <xdr:colOff>114300</xdr:colOff>
      <xdr:row>78</xdr:row>
      <xdr:rowOff>75036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34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59813</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261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124823</xdr:rowOff>
    </xdr:from>
    <xdr:to>
      <xdr:col>20</xdr:col>
      <xdr:colOff>38100</xdr:colOff>
      <xdr:row>78</xdr:row>
      <xdr:rowOff>54973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32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46100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419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25763</xdr:rowOff>
    </xdr:from>
    <xdr:to>
      <xdr:col>15</xdr:col>
      <xdr:colOff>101600</xdr:colOff>
      <xdr:row>78</xdr:row>
      <xdr:rowOff>127363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39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118490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49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47828</xdr:rowOff>
    </xdr:from>
    <xdr:to>
      <xdr:col>10</xdr:col>
      <xdr:colOff>165100</xdr:colOff>
      <xdr:row>78</xdr:row>
      <xdr:rowOff>149428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42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140555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51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72789</xdr:rowOff>
    </xdr:from>
    <xdr:to>
      <xdr:col>6</xdr:col>
      <xdr:colOff>38100</xdr:colOff>
      <xdr:row>79</xdr:row>
      <xdr:rowOff>2939</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44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165516</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53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166241</xdr:rowOff>
    </xdr:from>
    <xdr:to>
      <xdr:col>24</xdr:col>
      <xdr:colOff>62865</xdr:colOff>
      <xdr:row>99</xdr:row>
      <xdr:rowOff>47323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96741"/>
          <a:ext cx="1270" cy="1424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51150</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702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47323</xdr:rowOff>
    </xdr:from>
    <xdr:to>
      <xdr:col>24</xdr:col>
      <xdr:colOff>152400</xdr:colOff>
      <xdr:row>99</xdr:row>
      <xdr:rowOff>47323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7020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112918</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7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166241</xdr:rowOff>
    </xdr:from>
    <xdr:to>
      <xdr:col>24</xdr:col>
      <xdr:colOff>152400</xdr:colOff>
      <xdr:row>90</xdr:row>
      <xdr:rowOff>166241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96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104792</xdr:rowOff>
    </xdr:from>
    <xdr:to>
      <xdr:col>24</xdr:col>
      <xdr:colOff>63500</xdr:colOff>
      <xdr:row>98</xdr:row>
      <xdr:rowOff>136705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06892"/>
          <a:ext cx="838200" cy="3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72733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6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49856</xdr:rowOff>
    </xdr:from>
    <xdr:to>
      <xdr:col>24</xdr:col>
      <xdr:colOff>114300</xdr:colOff>
      <xdr:row>96</xdr:row>
      <xdr:rowOff>151456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43070</xdr:rowOff>
    </xdr:from>
    <xdr:to>
      <xdr:col>19</xdr:col>
      <xdr:colOff>177800</xdr:colOff>
      <xdr:row>98</xdr:row>
      <xdr:rowOff>136705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845170"/>
          <a:ext cx="889000" cy="9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84900</xdr:rowOff>
    </xdr:from>
    <xdr:to>
      <xdr:col>20</xdr:col>
      <xdr:colOff>38100</xdr:colOff>
      <xdr:row>97</xdr:row>
      <xdr:rowOff>15050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31577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1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120749</xdr:rowOff>
    </xdr:from>
    <xdr:to>
      <xdr:col>15</xdr:col>
      <xdr:colOff>50800</xdr:colOff>
      <xdr:row>98</xdr:row>
      <xdr:rowOff>43070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51399"/>
          <a:ext cx="889000" cy="9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95414</xdr:rowOff>
    </xdr:from>
    <xdr:to>
      <xdr:col>15</xdr:col>
      <xdr:colOff>101600</xdr:colOff>
      <xdr:row>97</xdr:row>
      <xdr:rowOff>25564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5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42091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2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40647</xdr:rowOff>
    </xdr:from>
    <xdr:to>
      <xdr:col>10</xdr:col>
      <xdr:colOff>114300</xdr:colOff>
      <xdr:row>97</xdr:row>
      <xdr:rowOff>120749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671297"/>
          <a:ext cx="889000" cy="8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122847</xdr:rowOff>
    </xdr:from>
    <xdr:to>
      <xdr:col>10</xdr:col>
      <xdr:colOff>165100</xdr:colOff>
      <xdr:row>97</xdr:row>
      <xdr:rowOff>52997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69524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158921</xdr:rowOff>
    </xdr:from>
    <xdr:to>
      <xdr:col>6</xdr:col>
      <xdr:colOff>38100</xdr:colOff>
      <xdr:row>97</xdr:row>
      <xdr:rowOff>89071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105598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53992</xdr:rowOff>
    </xdr:from>
    <xdr:to>
      <xdr:col>24</xdr:col>
      <xdr:colOff>114300</xdr:colOff>
      <xdr:row>98</xdr:row>
      <xdr:rowOff>155592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5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140369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7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85905</xdr:rowOff>
    </xdr:from>
    <xdr:to>
      <xdr:col>20</xdr:col>
      <xdr:colOff>38100</xdr:colOff>
      <xdr:row>99</xdr:row>
      <xdr:rowOff>16055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8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7182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8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163720</xdr:rowOff>
    </xdr:from>
    <xdr:to>
      <xdr:col>15</xdr:col>
      <xdr:colOff>101600</xdr:colOff>
      <xdr:row>98</xdr:row>
      <xdr:rowOff>93870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9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84997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69949</xdr:rowOff>
    </xdr:from>
    <xdr:to>
      <xdr:col>10</xdr:col>
      <xdr:colOff>165100</xdr:colOff>
      <xdr:row>98</xdr:row>
      <xdr:rowOff>99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0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162676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9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161297</xdr:rowOff>
    </xdr:from>
    <xdr:to>
      <xdr:col>6</xdr:col>
      <xdr:colOff>38100</xdr:colOff>
      <xdr:row>97</xdr:row>
      <xdr:rowOff>91447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2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82574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1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159766</xdr:rowOff>
    </xdr:from>
    <xdr:to>
      <xdr:col>54</xdr:col>
      <xdr:colOff>189865</xdr:colOff>
      <xdr:row>39</xdr:row>
      <xdr:rowOff>30480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03266"/>
          <a:ext cx="1270" cy="1413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34307</xdr:rowOff>
    </xdr:from>
    <xdr:ext cx="378565"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2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30480</xdr:rowOff>
    </xdr:from>
    <xdr:to>
      <xdr:col>55</xdr:col>
      <xdr:colOff>88900</xdr:colOff>
      <xdr:row>39</xdr:row>
      <xdr:rowOff>30480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1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106443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7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159766</xdr:rowOff>
    </xdr:from>
    <xdr:to>
      <xdr:col>55</xdr:col>
      <xdr:colOff>88900</xdr:colOff>
      <xdr:row>30</xdr:row>
      <xdr:rowOff>159766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161417</xdr:rowOff>
    </xdr:from>
    <xdr:to>
      <xdr:col>55</xdr:col>
      <xdr:colOff>0</xdr:colOff>
      <xdr:row>38</xdr:row>
      <xdr:rowOff>161925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76517"/>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3700</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47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152273</xdr:rowOff>
    </xdr:from>
    <xdr:to>
      <xdr:col>55</xdr:col>
      <xdr:colOff>50800</xdr:colOff>
      <xdr:row>38</xdr:row>
      <xdr:rowOff>82423</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159512</xdr:rowOff>
    </xdr:from>
    <xdr:to>
      <xdr:col>50</xdr:col>
      <xdr:colOff>114300</xdr:colOff>
      <xdr:row>38</xdr:row>
      <xdr:rowOff>161925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7461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145923</xdr:rowOff>
    </xdr:from>
    <xdr:to>
      <xdr:col>50</xdr:col>
      <xdr:colOff>165100</xdr:colOff>
      <xdr:row>38</xdr:row>
      <xdr:rowOff>76073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92600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156337</xdr:rowOff>
    </xdr:from>
    <xdr:to>
      <xdr:col>45</xdr:col>
      <xdr:colOff>177800</xdr:colOff>
      <xdr:row>38</xdr:row>
      <xdr:rowOff>159512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71437"/>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153543</xdr:rowOff>
    </xdr:from>
    <xdr:to>
      <xdr:col>46</xdr:col>
      <xdr:colOff>38100</xdr:colOff>
      <xdr:row>38</xdr:row>
      <xdr:rowOff>83693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100220</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12700</xdr:rowOff>
    </xdr:from>
    <xdr:to>
      <xdr:col>41</xdr:col>
      <xdr:colOff>50800</xdr:colOff>
      <xdr:row>38</xdr:row>
      <xdr:rowOff>156337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527800"/>
          <a:ext cx="889000" cy="14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136144</xdr:rowOff>
    </xdr:from>
    <xdr:to>
      <xdr:col>41</xdr:col>
      <xdr:colOff>101600</xdr:colOff>
      <xdr:row>38</xdr:row>
      <xdr:rowOff>66294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82821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115062</xdr:rowOff>
    </xdr:from>
    <xdr:to>
      <xdr:col>36</xdr:col>
      <xdr:colOff>165100</xdr:colOff>
      <xdr:row>38</xdr:row>
      <xdr:rowOff>45212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61739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110617</xdr:rowOff>
    </xdr:from>
    <xdr:to>
      <xdr:col>55</xdr:col>
      <xdr:colOff>50800</xdr:colOff>
      <xdr:row>39</xdr:row>
      <xdr:rowOff>40767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25544</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40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111125</xdr:rowOff>
    </xdr:from>
    <xdr:to>
      <xdr:col>50</xdr:col>
      <xdr:colOff>165100</xdr:colOff>
      <xdr:row>39</xdr:row>
      <xdr:rowOff>41275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32402</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18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108712</xdr:rowOff>
    </xdr:from>
    <xdr:to>
      <xdr:col>46</xdr:col>
      <xdr:colOff>38100</xdr:colOff>
      <xdr:row>39</xdr:row>
      <xdr:rowOff>38862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29989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16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105537</xdr:rowOff>
    </xdr:from>
    <xdr:to>
      <xdr:col>41</xdr:col>
      <xdr:colOff>101600</xdr:colOff>
      <xdr:row>39</xdr:row>
      <xdr:rowOff>35687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26814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133350</xdr:rowOff>
    </xdr:from>
    <xdr:to>
      <xdr:col>36</xdr:col>
      <xdr:colOff>165100</xdr:colOff>
      <xdr:row>38</xdr:row>
      <xdr:rowOff>63500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54627</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12011</xdr:rowOff>
    </xdr:from>
    <xdr:to>
      <xdr:col>54</xdr:col>
      <xdr:colOff>189865</xdr:colOff>
      <xdr:row>59</xdr:row>
      <xdr:rowOff>91466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5961"/>
          <a:ext cx="1270" cy="1451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95293</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21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91466</xdr:rowOff>
    </xdr:from>
    <xdr:to>
      <xdr:col>55</xdr:col>
      <xdr:colOff>88900</xdr:colOff>
      <xdr:row>59</xdr:row>
      <xdr:rowOff>91466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20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130138</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12011</xdr:rowOff>
    </xdr:from>
    <xdr:to>
      <xdr:col>55</xdr:col>
      <xdr:colOff>88900</xdr:colOff>
      <xdr:row>51</xdr:row>
      <xdr:rowOff>12011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110145</xdr:rowOff>
    </xdr:from>
    <xdr:to>
      <xdr:col>55</xdr:col>
      <xdr:colOff>0</xdr:colOff>
      <xdr:row>57</xdr:row>
      <xdr:rowOff>131438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882795"/>
          <a:ext cx="838200" cy="2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130195</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388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107318</xdr:rowOff>
    </xdr:from>
    <xdr:to>
      <xdr:col>55</xdr:col>
      <xdr:colOff>50800</xdr:colOff>
      <xdr:row>56</xdr:row>
      <xdr:rowOff>37468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5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131438</xdr:rowOff>
    </xdr:from>
    <xdr:to>
      <xdr:col>50</xdr:col>
      <xdr:colOff>114300</xdr:colOff>
      <xdr:row>57</xdr:row>
      <xdr:rowOff>148093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904088"/>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87267</xdr:rowOff>
    </xdr:from>
    <xdr:to>
      <xdr:col>50</xdr:col>
      <xdr:colOff>165100</xdr:colOff>
      <xdr:row>56</xdr:row>
      <xdr:rowOff>17417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33944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2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122000</xdr:rowOff>
    </xdr:from>
    <xdr:to>
      <xdr:col>45</xdr:col>
      <xdr:colOff>177800</xdr:colOff>
      <xdr:row>57</xdr:row>
      <xdr:rowOff>148093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037400"/>
          <a:ext cx="889000" cy="88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163391</xdr:rowOff>
    </xdr:from>
    <xdr:to>
      <xdr:col>46</xdr:col>
      <xdr:colOff>38100</xdr:colOff>
      <xdr:row>56</xdr:row>
      <xdr:rowOff>93541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110068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36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126866</xdr:rowOff>
    </xdr:from>
    <xdr:to>
      <xdr:col>41</xdr:col>
      <xdr:colOff>50800</xdr:colOff>
      <xdr:row>52</xdr:row>
      <xdr:rowOff>122000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8870816"/>
          <a:ext cx="889000" cy="16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165938</xdr:rowOff>
    </xdr:from>
    <xdr:to>
      <xdr:col>41</xdr:col>
      <xdr:colOff>101600</xdr:colOff>
      <xdr:row>57</xdr:row>
      <xdr:rowOff>96088</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87215</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85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118945</xdr:rowOff>
    </xdr:from>
    <xdr:to>
      <xdr:col>36</xdr:col>
      <xdr:colOff>165100</xdr:colOff>
      <xdr:row>58</xdr:row>
      <xdr:rowOff>49095</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40222</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98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59345</xdr:rowOff>
    </xdr:from>
    <xdr:to>
      <xdr:col>55</xdr:col>
      <xdr:colOff>50800</xdr:colOff>
      <xdr:row>57</xdr:row>
      <xdr:rowOff>160945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83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37772</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81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80638</xdr:rowOff>
    </xdr:from>
    <xdr:to>
      <xdr:col>50</xdr:col>
      <xdr:colOff>165100</xdr:colOff>
      <xdr:row>58</xdr:row>
      <xdr:rowOff>10788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85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1915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994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97293</xdr:rowOff>
    </xdr:from>
    <xdr:to>
      <xdr:col>46</xdr:col>
      <xdr:colOff>38100</xdr:colOff>
      <xdr:row>58</xdr:row>
      <xdr:rowOff>27443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86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18570</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996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71200</xdr:rowOff>
    </xdr:from>
    <xdr:to>
      <xdr:col>41</xdr:col>
      <xdr:colOff>101600</xdr:colOff>
      <xdr:row>53</xdr:row>
      <xdr:rowOff>1350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89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17877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876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76066</xdr:rowOff>
    </xdr:from>
    <xdr:to>
      <xdr:col>36</xdr:col>
      <xdr:colOff>165100</xdr:colOff>
      <xdr:row>52</xdr:row>
      <xdr:rowOff>6216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882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22743</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859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120772</xdr:rowOff>
    </xdr:from>
    <xdr:to>
      <xdr:col>54</xdr:col>
      <xdr:colOff>189865</xdr:colOff>
      <xdr:row>78</xdr:row>
      <xdr:rowOff>108383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93722"/>
          <a:ext cx="1270" cy="118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112210</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85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108383</xdr:rowOff>
    </xdr:from>
    <xdr:to>
      <xdr:col>55</xdr:col>
      <xdr:colOff>88900</xdr:colOff>
      <xdr:row>78</xdr:row>
      <xdr:rowOff>108383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81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67449</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6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120772</xdr:rowOff>
    </xdr:from>
    <xdr:to>
      <xdr:col>55</xdr:col>
      <xdr:colOff>88900</xdr:colOff>
      <xdr:row>71</xdr:row>
      <xdr:rowOff>120772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93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129367</xdr:rowOff>
    </xdr:from>
    <xdr:to>
      <xdr:col>55</xdr:col>
      <xdr:colOff>0</xdr:colOff>
      <xdr:row>78</xdr:row>
      <xdr:rowOff>24349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31017"/>
          <a:ext cx="838200" cy="6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40911</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728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18034</xdr:rowOff>
    </xdr:from>
    <xdr:to>
      <xdr:col>55</xdr:col>
      <xdr:colOff>50800</xdr:colOff>
      <xdr:row>75</xdr:row>
      <xdr:rowOff>119634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287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163886</xdr:rowOff>
    </xdr:from>
    <xdr:to>
      <xdr:col>50</xdr:col>
      <xdr:colOff>114300</xdr:colOff>
      <xdr:row>78</xdr:row>
      <xdr:rowOff>24349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365536"/>
          <a:ext cx="889000" cy="3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8661</xdr:rowOff>
    </xdr:from>
    <xdr:to>
      <xdr:col>50</xdr:col>
      <xdr:colOff>165100</xdr:colOff>
      <xdr:row>75</xdr:row>
      <xdr:rowOff>110261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28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126788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64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82550</xdr:rowOff>
    </xdr:from>
    <xdr:to>
      <xdr:col>45</xdr:col>
      <xdr:colOff>177800</xdr:colOff>
      <xdr:row>77</xdr:row>
      <xdr:rowOff>163886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284200"/>
          <a:ext cx="889000" cy="8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9622</xdr:rowOff>
    </xdr:from>
    <xdr:to>
      <xdr:col>46</xdr:col>
      <xdr:colOff>38100</xdr:colOff>
      <xdr:row>75</xdr:row>
      <xdr:rowOff>111222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28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127749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64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82550</xdr:rowOff>
    </xdr:from>
    <xdr:to>
      <xdr:col>41</xdr:col>
      <xdr:colOff>50800</xdr:colOff>
      <xdr:row>77</xdr:row>
      <xdr:rowOff>133207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284200"/>
          <a:ext cx="889000" cy="5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61331</xdr:rowOff>
    </xdr:from>
    <xdr:to>
      <xdr:col>41</xdr:col>
      <xdr:colOff>101600</xdr:colOff>
      <xdr:row>75</xdr:row>
      <xdr:rowOff>162931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292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8008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269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52232</xdr:rowOff>
    </xdr:from>
    <xdr:to>
      <xdr:col>36</xdr:col>
      <xdr:colOff>165100</xdr:colOff>
      <xdr:row>76</xdr:row>
      <xdr:rowOff>153832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170359</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78567</xdr:rowOff>
    </xdr:from>
    <xdr:to>
      <xdr:col>55</xdr:col>
      <xdr:colOff>50800</xdr:colOff>
      <xdr:row>78</xdr:row>
      <xdr:rowOff>8717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8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56994</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58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144999</xdr:rowOff>
    </xdr:from>
    <xdr:to>
      <xdr:col>50</xdr:col>
      <xdr:colOff>165100</xdr:colOff>
      <xdr:row>78</xdr:row>
      <xdr:rowOff>75149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4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66276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43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113086</xdr:rowOff>
    </xdr:from>
    <xdr:to>
      <xdr:col>46</xdr:col>
      <xdr:colOff>38100</xdr:colOff>
      <xdr:row>78</xdr:row>
      <xdr:rowOff>43236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1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34363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40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31750</xdr:rowOff>
    </xdr:from>
    <xdr:to>
      <xdr:col>41</xdr:col>
      <xdr:colOff>101600</xdr:colOff>
      <xdr:row>77</xdr:row>
      <xdr:rowOff>133350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124477</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82407</xdr:rowOff>
    </xdr:from>
    <xdr:to>
      <xdr:col>36</xdr:col>
      <xdr:colOff>165100</xdr:colOff>
      <xdr:row>78</xdr:row>
      <xdr:rowOff>12557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8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3684</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37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xdr:rowOff>
    </xdr:from>
    <xdr:to>
      <xdr:col>54</xdr:col>
      <xdr:colOff>189865</xdr:colOff>
      <xdr:row>99</xdr:row>
      <xdr:rowOff>110058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02338"/>
          <a:ext cx="1270" cy="1481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113885</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8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110058</xdr:rowOff>
    </xdr:from>
    <xdr:to>
      <xdr:col>55</xdr:col>
      <xdr:colOff>88900</xdr:colOff>
      <xdr:row>99</xdr:row>
      <xdr:rowOff>110058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8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118515</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7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94,313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xdr:rowOff>
    </xdr:from>
    <xdr:to>
      <xdr:col>55</xdr:col>
      <xdr:colOff>88900</xdr:colOff>
      <xdr:row>91</xdr:row>
      <xdr:rowOff>388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0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65615</xdr:rowOff>
    </xdr:from>
    <xdr:to>
      <xdr:col>55</xdr:col>
      <xdr:colOff>0</xdr:colOff>
      <xdr:row>97</xdr:row>
      <xdr:rowOff>102533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696265"/>
          <a:ext cx="838200" cy="3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10126</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297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158699</xdr:rowOff>
    </xdr:from>
    <xdr:to>
      <xdr:col>55</xdr:col>
      <xdr:colOff>50800</xdr:colOff>
      <xdr:row>96</xdr:row>
      <xdr:rowOff>88849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44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65615</xdr:rowOff>
    </xdr:from>
    <xdr:to>
      <xdr:col>50</xdr:col>
      <xdr:colOff>114300</xdr:colOff>
      <xdr:row>97</xdr:row>
      <xdr:rowOff>134423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696265"/>
          <a:ext cx="889000" cy="6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136468</xdr:rowOff>
    </xdr:from>
    <xdr:to>
      <xdr:col>50</xdr:col>
      <xdr:colOff>165100</xdr:colOff>
      <xdr:row>96</xdr:row>
      <xdr:rowOff>66618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83145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1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66091</xdr:rowOff>
    </xdr:from>
    <xdr:to>
      <xdr:col>45</xdr:col>
      <xdr:colOff>177800</xdr:colOff>
      <xdr:row>97</xdr:row>
      <xdr:rowOff>134423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696741"/>
          <a:ext cx="889000" cy="6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4338</xdr:rowOff>
    </xdr:from>
    <xdr:to>
      <xdr:col>46</xdr:col>
      <xdr:colOff>38100</xdr:colOff>
      <xdr:row>96</xdr:row>
      <xdr:rowOff>105938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122465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2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23915</xdr:rowOff>
    </xdr:from>
    <xdr:to>
      <xdr:col>41</xdr:col>
      <xdr:colOff>50800</xdr:colOff>
      <xdr:row>97</xdr:row>
      <xdr:rowOff>66091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654565"/>
          <a:ext cx="889000" cy="4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96462</xdr:rowOff>
    </xdr:from>
    <xdr:to>
      <xdr:col>41</xdr:col>
      <xdr:colOff>101600</xdr:colOff>
      <xdr:row>97</xdr:row>
      <xdr:rowOff>26612</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43139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33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112083</xdr:rowOff>
    </xdr:from>
    <xdr:to>
      <xdr:col>36</xdr:col>
      <xdr:colOff>165100</xdr:colOff>
      <xdr:row>97</xdr:row>
      <xdr:rowOff>42233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58760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51733</xdr:rowOff>
    </xdr:from>
    <xdr:to>
      <xdr:col>55</xdr:col>
      <xdr:colOff>50800</xdr:colOff>
      <xdr:row>97</xdr:row>
      <xdr:rowOff>153333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68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30160</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66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14815</xdr:rowOff>
    </xdr:from>
    <xdr:to>
      <xdr:col>50</xdr:col>
      <xdr:colOff>165100</xdr:colOff>
      <xdr:row>97</xdr:row>
      <xdr:rowOff>116415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64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107542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73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83623</xdr:rowOff>
    </xdr:from>
    <xdr:to>
      <xdr:col>46</xdr:col>
      <xdr:colOff>38100</xdr:colOff>
      <xdr:row>98</xdr:row>
      <xdr:rowOff>13773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1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4900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80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15291</xdr:rowOff>
    </xdr:from>
    <xdr:to>
      <xdr:col>41</xdr:col>
      <xdr:colOff>101600</xdr:colOff>
      <xdr:row>97</xdr:row>
      <xdr:rowOff>116891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64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108018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73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144565</xdr:rowOff>
    </xdr:from>
    <xdr:to>
      <xdr:col>36</xdr:col>
      <xdr:colOff>165100</xdr:colOff>
      <xdr:row>97</xdr:row>
      <xdr:rowOff>74715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6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65842</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6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126395</xdr:rowOff>
    </xdr:from>
    <xdr:to>
      <xdr:col>85</xdr:col>
      <xdr:colOff>126364</xdr:colOff>
      <xdr:row>36</xdr:row>
      <xdr:rowOff>141575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69895"/>
          <a:ext cx="1269" cy="1043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145402</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31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141575</xdr:rowOff>
    </xdr:from>
    <xdr:to>
      <xdr:col>86</xdr:col>
      <xdr:colOff>25400</xdr:colOff>
      <xdr:row>36</xdr:row>
      <xdr:rowOff>141575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313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73072</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04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126395</xdr:rowOff>
    </xdr:from>
    <xdr:to>
      <xdr:col>86</xdr:col>
      <xdr:colOff>25400</xdr:colOff>
      <xdr:row>30</xdr:row>
      <xdr:rowOff>126395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6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93614</xdr:rowOff>
    </xdr:from>
    <xdr:to>
      <xdr:col>85</xdr:col>
      <xdr:colOff>127000</xdr:colOff>
      <xdr:row>34</xdr:row>
      <xdr:rowOff>163109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5922914"/>
          <a:ext cx="8382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54581</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5712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31704</xdr:rowOff>
    </xdr:from>
    <xdr:to>
      <xdr:col>85</xdr:col>
      <xdr:colOff>177800</xdr:colOff>
      <xdr:row>34</xdr:row>
      <xdr:rowOff>133304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586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140843</xdr:rowOff>
    </xdr:from>
    <xdr:to>
      <xdr:col>81</xdr:col>
      <xdr:colOff>50800</xdr:colOff>
      <xdr:row>34</xdr:row>
      <xdr:rowOff>163109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5970143"/>
          <a:ext cx="889000" cy="2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69926</xdr:rowOff>
    </xdr:from>
    <xdr:to>
      <xdr:col>81</xdr:col>
      <xdr:colOff>101600</xdr:colOff>
      <xdr:row>35</xdr:row>
      <xdr:rowOff>76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589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16603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567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140843</xdr:rowOff>
    </xdr:from>
    <xdr:to>
      <xdr:col>76</xdr:col>
      <xdr:colOff>114300</xdr:colOff>
      <xdr:row>35</xdr:row>
      <xdr:rowOff>70343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5970143"/>
          <a:ext cx="889000" cy="10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61422</xdr:rowOff>
    </xdr:from>
    <xdr:to>
      <xdr:col>76</xdr:col>
      <xdr:colOff>165100</xdr:colOff>
      <xdr:row>34</xdr:row>
      <xdr:rowOff>163022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589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8099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66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154879</xdr:rowOff>
    </xdr:from>
    <xdr:to>
      <xdr:col>71</xdr:col>
      <xdr:colOff>177800</xdr:colOff>
      <xdr:row>35</xdr:row>
      <xdr:rowOff>70343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5984179"/>
          <a:ext cx="889000" cy="8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41397</xdr:rowOff>
    </xdr:from>
    <xdr:to>
      <xdr:col>72</xdr:col>
      <xdr:colOff>38100</xdr:colOff>
      <xdr:row>34</xdr:row>
      <xdr:rowOff>142997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587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159524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64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102296</xdr:rowOff>
    </xdr:from>
    <xdr:to>
      <xdr:col>67</xdr:col>
      <xdr:colOff>101600</xdr:colOff>
      <xdr:row>35</xdr:row>
      <xdr:rowOff>32446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59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48973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570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42814</xdr:rowOff>
    </xdr:from>
    <xdr:to>
      <xdr:col>85</xdr:col>
      <xdr:colOff>177800</xdr:colOff>
      <xdr:row>34</xdr:row>
      <xdr:rowOff>144414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87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21241</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85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112309</xdr:rowOff>
    </xdr:from>
    <xdr:to>
      <xdr:col>81</xdr:col>
      <xdr:colOff>101600</xdr:colOff>
      <xdr:row>35</xdr:row>
      <xdr:rowOff>42459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594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33586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03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90043</xdr:rowOff>
    </xdr:from>
    <xdr:to>
      <xdr:col>76</xdr:col>
      <xdr:colOff>165100</xdr:colOff>
      <xdr:row>35</xdr:row>
      <xdr:rowOff>20193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591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11320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01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19543</xdr:rowOff>
    </xdr:from>
    <xdr:to>
      <xdr:col>72</xdr:col>
      <xdr:colOff>38100</xdr:colOff>
      <xdr:row>35</xdr:row>
      <xdr:rowOff>121143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02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112270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11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104079</xdr:rowOff>
    </xdr:from>
    <xdr:to>
      <xdr:col>67</xdr:col>
      <xdr:colOff>101600</xdr:colOff>
      <xdr:row>35</xdr:row>
      <xdr:rowOff>34229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593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25356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02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28273</xdr:rowOff>
    </xdr:from>
    <xdr:to>
      <xdr:col>85</xdr:col>
      <xdr:colOff>126364</xdr:colOff>
      <xdr:row>58</xdr:row>
      <xdr:rowOff>3520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00773"/>
          <a:ext cx="1269" cy="1346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7347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5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3520</xdr:rowOff>
    </xdr:from>
    <xdr:to>
      <xdr:col>86</xdr:col>
      <xdr:colOff>25400</xdr:colOff>
      <xdr:row>58</xdr:row>
      <xdr:rowOff>3520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4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146400</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7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28273</xdr:rowOff>
    </xdr:from>
    <xdr:to>
      <xdr:col>86</xdr:col>
      <xdr:colOff>25400</xdr:colOff>
      <xdr:row>50</xdr:row>
      <xdr:rowOff>28273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00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168536</xdr:rowOff>
    </xdr:from>
    <xdr:to>
      <xdr:col>85</xdr:col>
      <xdr:colOff>127000</xdr:colOff>
      <xdr:row>57</xdr:row>
      <xdr:rowOff>16713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769736"/>
          <a:ext cx="838200" cy="1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108119</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0235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85242</xdr:rowOff>
    </xdr:from>
    <xdr:to>
      <xdr:col>85</xdr:col>
      <xdr:colOff>177800</xdr:colOff>
      <xdr:row>54</xdr:row>
      <xdr:rowOff>15392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17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16713</xdr:rowOff>
    </xdr:from>
    <xdr:to>
      <xdr:col>81</xdr:col>
      <xdr:colOff>50800</xdr:colOff>
      <xdr:row>57</xdr:row>
      <xdr:rowOff>166185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789363"/>
          <a:ext cx="889000" cy="14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80899</xdr:rowOff>
    </xdr:from>
    <xdr:to>
      <xdr:col>81</xdr:col>
      <xdr:colOff>101600</xdr:colOff>
      <xdr:row>54</xdr:row>
      <xdr:rowOff>11049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16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27576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894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166185</xdr:rowOff>
    </xdr:from>
    <xdr:to>
      <xdr:col>76</xdr:col>
      <xdr:colOff>114300</xdr:colOff>
      <xdr:row>58</xdr:row>
      <xdr:rowOff>49403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938835"/>
          <a:ext cx="889000" cy="5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26851</xdr:rowOff>
    </xdr:from>
    <xdr:to>
      <xdr:col>76</xdr:col>
      <xdr:colOff>165100</xdr:colOff>
      <xdr:row>53</xdr:row>
      <xdr:rowOff>128451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11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144978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888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163540</xdr:rowOff>
    </xdr:from>
    <xdr:to>
      <xdr:col>71</xdr:col>
      <xdr:colOff>177800</xdr:colOff>
      <xdr:row>58</xdr:row>
      <xdr:rowOff>49403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764740"/>
          <a:ext cx="889000" cy="22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121524</xdr:rowOff>
    </xdr:from>
    <xdr:to>
      <xdr:col>72</xdr:col>
      <xdr:colOff>38100</xdr:colOff>
      <xdr:row>54</xdr:row>
      <xdr:rowOff>51674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20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68201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898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75315</xdr:rowOff>
    </xdr:from>
    <xdr:to>
      <xdr:col>67</xdr:col>
      <xdr:colOff>101600</xdr:colOff>
      <xdr:row>55</xdr:row>
      <xdr:rowOff>5465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3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21992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10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117736</xdr:rowOff>
    </xdr:from>
    <xdr:to>
      <xdr:col>85</xdr:col>
      <xdr:colOff>177800</xdr:colOff>
      <xdr:row>57</xdr:row>
      <xdr:rowOff>47886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1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96163</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9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137363</xdr:rowOff>
    </xdr:from>
    <xdr:to>
      <xdr:col>81</xdr:col>
      <xdr:colOff>101600</xdr:colOff>
      <xdr:row>57</xdr:row>
      <xdr:rowOff>67513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3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58640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3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115385</xdr:rowOff>
    </xdr:from>
    <xdr:to>
      <xdr:col>76</xdr:col>
      <xdr:colOff>165100</xdr:colOff>
      <xdr:row>58</xdr:row>
      <xdr:rowOff>45535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88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36662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98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170053</xdr:rowOff>
    </xdr:from>
    <xdr:to>
      <xdr:col>72</xdr:col>
      <xdr:colOff>38100</xdr:colOff>
      <xdr:row>58</xdr:row>
      <xdr:rowOff>100203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94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91330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03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112740</xdr:rowOff>
    </xdr:from>
    <xdr:to>
      <xdr:col>67</xdr:col>
      <xdr:colOff>101600</xdr:colOff>
      <xdr:row>57</xdr:row>
      <xdr:rowOff>42890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71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34017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80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38136</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39636"/>
          <a:ext cx="1269" cy="1603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156263</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1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38136</xdr:rowOff>
    </xdr:from>
    <xdr:to>
      <xdr:col>86</xdr:col>
      <xdr:colOff>25400</xdr:colOff>
      <xdr:row>70</xdr:row>
      <xdr:rowOff>38136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3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170778</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00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147901</xdr:rowOff>
    </xdr:from>
    <xdr:to>
      <xdr:col>85</xdr:col>
      <xdr:colOff>177800</xdr:colOff>
      <xdr:row>78</xdr:row>
      <xdr:rowOff>78051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4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20428</xdr:rowOff>
    </xdr:from>
    <xdr:to>
      <xdr:col>81</xdr:col>
      <xdr:colOff>101600</xdr:colOff>
      <xdr:row>78</xdr:row>
      <xdr:rowOff>122028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9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138555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16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102290</xdr:rowOff>
    </xdr:from>
    <xdr:to>
      <xdr:col>76</xdr:col>
      <xdr:colOff>165100</xdr:colOff>
      <xdr:row>78</xdr:row>
      <xdr:rowOff>32440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48967</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07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134838</xdr:rowOff>
    </xdr:from>
    <xdr:to>
      <xdr:col>72</xdr:col>
      <xdr:colOff>38100</xdr:colOff>
      <xdr:row>79</xdr:row>
      <xdr:rowOff>64988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81515</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4017" y="13283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144743</xdr:rowOff>
    </xdr:from>
    <xdr:to>
      <xdr:col>67</xdr:col>
      <xdr:colOff>101600</xdr:colOff>
      <xdr:row>79</xdr:row>
      <xdr:rowOff>74893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91420</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5017" y="13293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115171</xdr:rowOff>
    </xdr:from>
    <xdr:to>
      <xdr:col>85</xdr:col>
      <xdr:colOff>126364</xdr:colOff>
      <xdr:row>98</xdr:row>
      <xdr:rowOff>134282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545671"/>
          <a:ext cx="1269" cy="1390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138109</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94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134282</xdr:rowOff>
    </xdr:from>
    <xdr:to>
      <xdr:col>86</xdr:col>
      <xdr:colOff>25400</xdr:colOff>
      <xdr:row>98</xdr:row>
      <xdr:rowOff>134282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93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61848</xdr:rowOff>
    </xdr:from>
    <xdr:ext cx="534377"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32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81,073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115171</xdr:rowOff>
    </xdr:from>
    <xdr:to>
      <xdr:col>86</xdr:col>
      <xdr:colOff>25400</xdr:colOff>
      <xdr:row>90</xdr:row>
      <xdr:rowOff>115171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545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125961</xdr:rowOff>
    </xdr:from>
    <xdr:to>
      <xdr:col>85</xdr:col>
      <xdr:colOff>127000</xdr:colOff>
      <xdr:row>98</xdr:row>
      <xdr:rowOff>134282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6928061"/>
          <a:ext cx="8382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16153</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132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164726</xdr:rowOff>
    </xdr:from>
    <xdr:to>
      <xdr:col>85</xdr:col>
      <xdr:colOff>177800</xdr:colOff>
      <xdr:row>95</xdr:row>
      <xdr:rowOff>94876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28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108587</xdr:rowOff>
    </xdr:from>
    <xdr:to>
      <xdr:col>81</xdr:col>
      <xdr:colOff>50800</xdr:colOff>
      <xdr:row>98</xdr:row>
      <xdr:rowOff>125961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6910687"/>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18605</xdr:rowOff>
    </xdr:from>
    <xdr:to>
      <xdr:col>81</xdr:col>
      <xdr:colOff>101600</xdr:colOff>
      <xdr:row>95</xdr:row>
      <xdr:rowOff>120205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136732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08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106394</xdr:rowOff>
    </xdr:from>
    <xdr:to>
      <xdr:col>76</xdr:col>
      <xdr:colOff>114300</xdr:colOff>
      <xdr:row>98</xdr:row>
      <xdr:rowOff>108587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908494"/>
          <a:ext cx="889000" cy="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22241</xdr:rowOff>
    </xdr:from>
    <xdr:to>
      <xdr:col>76</xdr:col>
      <xdr:colOff>165100</xdr:colOff>
      <xdr:row>95</xdr:row>
      <xdr:rowOff>123841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140368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0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25309</xdr:rowOff>
    </xdr:from>
    <xdr:to>
      <xdr:col>71</xdr:col>
      <xdr:colOff>177800</xdr:colOff>
      <xdr:row>98</xdr:row>
      <xdr:rowOff>106394</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6827409"/>
          <a:ext cx="889000" cy="8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158508</xdr:rowOff>
    </xdr:from>
    <xdr:to>
      <xdr:col>72</xdr:col>
      <xdr:colOff>38100</xdr:colOff>
      <xdr:row>96</xdr:row>
      <xdr:rowOff>88658</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105185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7862</xdr:rowOff>
    </xdr:from>
    <xdr:to>
      <xdr:col>67</xdr:col>
      <xdr:colOff>101600</xdr:colOff>
      <xdr:row>96</xdr:row>
      <xdr:rowOff>109462</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125989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24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83482</xdr:rowOff>
    </xdr:from>
    <xdr:to>
      <xdr:col>85</xdr:col>
      <xdr:colOff>177800</xdr:colOff>
      <xdr:row>99</xdr:row>
      <xdr:rowOff>13632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88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169859</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80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75161</xdr:rowOff>
    </xdr:from>
    <xdr:to>
      <xdr:col>81</xdr:col>
      <xdr:colOff>101600</xdr:colOff>
      <xdr:row>99</xdr:row>
      <xdr:rowOff>5311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87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167888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96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57787</xdr:rowOff>
    </xdr:from>
    <xdr:to>
      <xdr:col>76</xdr:col>
      <xdr:colOff>165100</xdr:colOff>
      <xdr:row>98</xdr:row>
      <xdr:rowOff>159387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85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150514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95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55594</xdr:rowOff>
    </xdr:from>
    <xdr:to>
      <xdr:col>72</xdr:col>
      <xdr:colOff>38100</xdr:colOff>
      <xdr:row>98</xdr:row>
      <xdr:rowOff>157194</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85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148321</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95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145959</xdr:rowOff>
    </xdr:from>
    <xdr:to>
      <xdr:col>67</xdr:col>
      <xdr:colOff>101600</xdr:colOff>
      <xdr:row>98</xdr:row>
      <xdr:rowOff>76109</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77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67236</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86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168003</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311503"/>
          <a:ext cx="1269" cy="1473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114680</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08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168003</xdr:rowOff>
    </xdr:from>
    <xdr:to>
      <xdr:col>116</xdr:col>
      <xdr:colOff>152400</xdr:colOff>
      <xdr:row>30</xdr:row>
      <xdr:rowOff>168003</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31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141168</xdr:rowOff>
    </xdr:from>
    <xdr:ext cx="313932"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48481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118291</xdr:rowOff>
    </xdr:from>
    <xdr:to>
      <xdr:col>116</xdr:col>
      <xdr:colOff>114300</xdr:colOff>
      <xdr:row>39</xdr:row>
      <xdr:rowOff>48441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3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105228</xdr:rowOff>
    </xdr:from>
    <xdr:to>
      <xdr:col>112</xdr:col>
      <xdr:colOff>38100</xdr:colOff>
      <xdr:row>39</xdr:row>
      <xdr:rowOff>35378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51905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395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146594</xdr:rowOff>
    </xdr:from>
    <xdr:to>
      <xdr:col>107</xdr:col>
      <xdr:colOff>101600</xdr:colOff>
      <xdr:row>39</xdr:row>
      <xdr:rowOff>76744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66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93271</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333" y="6436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57331</xdr:rowOff>
    </xdr:from>
    <xdr:to>
      <xdr:col>102</xdr:col>
      <xdr:colOff>165100</xdr:colOff>
      <xdr:row>38</xdr:row>
      <xdr:rowOff>158931</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57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4008</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347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目的別歳出において、民生費の構成比が一番大きく、住民一人当たり</a:t>
          </a:r>
          <a:r>
            <a:rPr kumimoji="1" lang="en-US" altLang="ja-JP" sz="1300">
              <a:latin typeface="ＭＳ Ｐゴシック" panose="020B0600070205080204" pitchFamily="50" charset="-128"/>
              <a:ea typeface="ＭＳ Ｐゴシック" panose="020B0600070205080204" pitchFamily="50" charset="-128"/>
            </a:rPr>
            <a:t>142,607</a:t>
          </a:r>
          <a:r>
            <a:rPr kumimoji="1" lang="ja-JP" altLang="en-US" sz="1300">
              <a:latin typeface="ＭＳ Ｐゴシック" panose="020B0600070205080204" pitchFamily="50" charset="-128"/>
              <a:ea typeface="ＭＳ Ｐゴシック" panose="020B0600070205080204" pitchFamily="50" charset="-128"/>
            </a:rPr>
            <a:t>円であり、</a:t>
          </a:r>
          <a:r>
            <a:rPr kumimoji="1" lang="en-US" altLang="ja-JP" sz="1300">
              <a:latin typeface="ＭＳ Ｐゴシック" panose="020B0600070205080204" pitchFamily="50" charset="-128"/>
              <a:ea typeface="ＭＳ Ｐゴシック" panose="020B0600070205080204" pitchFamily="50" charset="-128"/>
            </a:rPr>
            <a:t>1,843</a:t>
          </a:r>
          <a:r>
            <a:rPr kumimoji="1" lang="ja-JP" altLang="en-US" sz="1300">
              <a:latin typeface="ＭＳ Ｐゴシック" panose="020B0600070205080204" pitchFamily="50" charset="-128"/>
              <a:ea typeface="ＭＳ Ｐゴシック" panose="020B0600070205080204" pitchFamily="50" charset="-128"/>
            </a:rPr>
            <a:t>円減額となっている。これは、臨時福祉給付金等給付事業の減額が要因である。</a:t>
          </a:r>
        </a:p>
        <a:p>
          <a:r>
            <a:rPr kumimoji="1" lang="ja-JP" altLang="en-US" sz="1300">
              <a:latin typeface="ＭＳ Ｐゴシック" panose="020B0600070205080204" pitchFamily="50" charset="-128"/>
              <a:ea typeface="ＭＳ Ｐゴシック" panose="020B0600070205080204" pitchFamily="50" charset="-128"/>
            </a:rPr>
            <a:t>　また、教育費が住民一人当たり</a:t>
          </a:r>
          <a:r>
            <a:rPr kumimoji="1" lang="en-US" altLang="ja-JP" sz="1300">
              <a:latin typeface="ＭＳ Ｐゴシック" panose="020B0600070205080204" pitchFamily="50" charset="-128"/>
              <a:ea typeface="ＭＳ Ｐゴシック" panose="020B0600070205080204" pitchFamily="50" charset="-128"/>
            </a:rPr>
            <a:t>33,617</a:t>
          </a:r>
          <a:r>
            <a:rPr kumimoji="1" lang="ja-JP" altLang="en-US" sz="1300">
              <a:latin typeface="ＭＳ Ｐゴシック" panose="020B0600070205080204" pitchFamily="50" charset="-128"/>
              <a:ea typeface="ＭＳ Ｐゴシック" panose="020B0600070205080204" pitchFamily="50" charset="-128"/>
            </a:rPr>
            <a:t>円であり、類似団体平均は下がっている中、昨年度より</a:t>
          </a:r>
          <a:r>
            <a:rPr kumimoji="1" lang="en-US" altLang="ja-JP" sz="1300">
              <a:latin typeface="ＭＳ Ｐゴシック" panose="020B0600070205080204" pitchFamily="50" charset="-128"/>
              <a:ea typeface="ＭＳ Ｐゴシック" panose="020B0600070205080204" pitchFamily="50" charset="-128"/>
            </a:rPr>
            <a:t>601</a:t>
          </a:r>
          <a:r>
            <a:rPr kumimoji="1" lang="ja-JP" altLang="en-US" sz="1300">
              <a:latin typeface="ＭＳ Ｐゴシック" panose="020B0600070205080204" pitchFamily="50" charset="-128"/>
              <a:ea typeface="ＭＳ Ｐゴシック" panose="020B0600070205080204" pitchFamily="50" charset="-128"/>
            </a:rPr>
            <a:t>円増加となっている。これは、岡部公民館建設に係る工事施工に伴う増加が要因である。全体の経費を見渡すと適切な予算執行に努めた結果、概ねいずれの項目も、類似他団体平均よりもコストは小さく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今後も民生費等の増加が予想されるが、コストを意識し、持続可能な財政運営となるよう、引き続き努めていく。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埼玉県深谷市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050">
              <a:latin typeface="ＭＳ ゴシック" pitchFamily="49" charset="-128"/>
              <a:ea typeface="ＭＳ ゴシック" pitchFamily="49" charset="-128"/>
            </a:rPr>
            <a:t>実質収支比率はほぼ横ばいであったが、財政調整基金残高比率は、将来の財政需要を見据え、毎年度決算剰余金等を計画的に財政調整基金へ積立を行ってきたため、増となった。これは、限られた財源を最大限有効活用し、最少の経費で最大の効果を発揮できるよう、効率的・効果的な事業執行に努めた結果である。</a:t>
          </a:r>
        </a:p>
        <a:p>
          <a:r>
            <a:rPr kumimoji="1" lang="ja-JP" altLang="en-US" sz="1050">
              <a:latin typeface="ＭＳ ゴシック" pitchFamily="49" charset="-128"/>
              <a:ea typeface="ＭＳ ゴシック" pitchFamily="49" charset="-128"/>
            </a:rPr>
            <a:t>　しかしながら、平成</a:t>
          </a:r>
          <a:r>
            <a:rPr kumimoji="1" lang="en-US" altLang="ja-JP" sz="1050">
              <a:latin typeface="ＭＳ ゴシック" pitchFamily="49" charset="-128"/>
              <a:ea typeface="ＭＳ ゴシック" pitchFamily="49" charset="-128"/>
            </a:rPr>
            <a:t>28</a:t>
          </a:r>
          <a:r>
            <a:rPr kumimoji="1" lang="ja-JP" altLang="en-US" sz="1050">
              <a:latin typeface="ＭＳ ゴシック" pitchFamily="49" charset="-128"/>
              <a:ea typeface="ＭＳ ゴシック" pitchFamily="49" charset="-128"/>
            </a:rPr>
            <a:t>年度に開始した合併算定替の段階的縮減に伴い、歳入の先細りが想定されるとともに、扶助費の増加傾向が続く中、財政調整基金等を取り崩しながら、財政運営を行っていくことが見込まれる。</a:t>
          </a:r>
        </a:p>
        <a:p>
          <a:r>
            <a:rPr kumimoji="1" lang="ja-JP" altLang="en-US" sz="1050">
              <a:latin typeface="ＭＳ ゴシック" pitchFamily="49" charset="-128"/>
              <a:ea typeface="ＭＳ ゴシック" pitchFamily="49" charset="-128"/>
            </a:rPr>
            <a:t>　今後についても、合併による優遇措置がすべて終了する平成</a:t>
          </a:r>
          <a:r>
            <a:rPr kumimoji="1" lang="en-US" altLang="ja-JP" sz="1050">
              <a:latin typeface="ＭＳ ゴシック" pitchFamily="49" charset="-128"/>
              <a:ea typeface="ＭＳ ゴシック" pitchFamily="49" charset="-128"/>
            </a:rPr>
            <a:t>33</a:t>
          </a:r>
          <a:r>
            <a:rPr kumimoji="1" lang="ja-JP" altLang="en-US" sz="1050">
              <a:latin typeface="ＭＳ ゴシック" pitchFamily="49" charset="-128"/>
              <a:ea typeface="ＭＳ ゴシック" pitchFamily="49" charset="-128"/>
            </a:rPr>
            <a:t>年度以降を見据えて、財政規模の適正化と新たな歳入確保策に取り組んでいく。</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埼玉県深谷市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すべての会計において実質赤字は生じておらず、財政健全化法上の水準はクリアしている。</a:t>
          </a:r>
        </a:p>
        <a:p>
          <a:r>
            <a:rPr kumimoji="1" lang="ja-JP" altLang="en-US" sz="1400">
              <a:latin typeface="ＭＳ ゴシック" pitchFamily="49" charset="-128"/>
              <a:ea typeface="ＭＳ ゴシック" pitchFamily="49" charset="-128"/>
            </a:rPr>
            <a:t>　しかしながら、一般会計について、今後、歳入において少子高齢社会や人口減少の進展に伴い、税収減が見込まれるとともに、歳出において扶助費をはじめとする社会保障関係経費のさらなる増加が続くものと見込まれる。</a:t>
          </a:r>
        </a:p>
        <a:p>
          <a:r>
            <a:rPr kumimoji="1" lang="ja-JP" altLang="en-US" sz="1400">
              <a:latin typeface="ＭＳ ゴシック" pitchFamily="49" charset="-128"/>
              <a:ea typeface="ＭＳ ゴシック" pitchFamily="49" charset="-128"/>
            </a:rPr>
            <a:t>　なお、下水道事業会計や国民健康保険特別会計など一般会計から、多額の繰入金により収支を維持している会計もあるが、経営改善や制度改正に伴い、昨年度より繰出金は減少している。</a:t>
          </a:r>
        </a:p>
        <a:p>
          <a:r>
            <a:rPr kumimoji="1" lang="ja-JP" altLang="en-US" sz="1400">
              <a:latin typeface="ＭＳ ゴシック" pitchFamily="49" charset="-128"/>
              <a:ea typeface="ＭＳ ゴシック" pitchFamily="49" charset="-128"/>
            </a:rPr>
            <a:t>　今後についても、すべての会計において黒字を計上し、より一層健全な財政運営となるよう、引き続き努めていく。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51313167</v>
      </c>
      <c r="BO4" s="461"/>
      <c r="BP4" s="461"/>
      <c r="BQ4" s="461"/>
      <c r="BR4" s="461"/>
      <c r="BS4" s="461"/>
      <c r="BT4" s="461"/>
      <c r="BU4" s="462"/>
      <c r="BV4" s="460">
        <v>51504063</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7.4</v>
      </c>
      <c r="CU4" s="642"/>
      <c r="CV4" s="642"/>
      <c r="CW4" s="642"/>
      <c r="CX4" s="642"/>
      <c r="CY4" s="642"/>
      <c r="CZ4" s="642"/>
      <c r="DA4" s="643"/>
      <c r="DB4" s="641">
        <v>7.5</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47829117</v>
      </c>
      <c r="BO5" s="466"/>
      <c r="BP5" s="466"/>
      <c r="BQ5" s="466"/>
      <c r="BR5" s="466"/>
      <c r="BS5" s="466"/>
      <c r="BT5" s="466"/>
      <c r="BU5" s="467"/>
      <c r="BV5" s="465">
        <v>48375774</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85.2</v>
      </c>
      <c r="CU5" s="436"/>
      <c r="CV5" s="436"/>
      <c r="CW5" s="436"/>
      <c r="CX5" s="436"/>
      <c r="CY5" s="436"/>
      <c r="CZ5" s="436"/>
      <c r="DA5" s="437"/>
      <c r="DB5" s="435">
        <v>84.8</v>
      </c>
      <c r="DC5" s="436"/>
      <c r="DD5" s="436"/>
      <c r="DE5" s="436"/>
      <c r="DF5" s="436"/>
      <c r="DG5" s="436"/>
      <c r="DH5" s="436"/>
      <c r="DI5" s="437"/>
      <c r="DJ5" s="185"/>
      <c r="DK5" s="185"/>
      <c r="DL5" s="185"/>
      <c r="DM5" s="185"/>
      <c r="DN5" s="185"/>
      <c r="DO5" s="185"/>
    </row>
    <row r="6" spans="1:119" ht="18.75" customHeight="1">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3484050</v>
      </c>
      <c r="BO6" s="466"/>
      <c r="BP6" s="466"/>
      <c r="BQ6" s="466"/>
      <c r="BR6" s="466"/>
      <c r="BS6" s="466"/>
      <c r="BT6" s="466"/>
      <c r="BU6" s="467"/>
      <c r="BV6" s="465">
        <v>3128289</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89.7</v>
      </c>
      <c r="CU6" s="616"/>
      <c r="CV6" s="616"/>
      <c r="CW6" s="616"/>
      <c r="CX6" s="616"/>
      <c r="CY6" s="616"/>
      <c r="CZ6" s="616"/>
      <c r="DA6" s="617"/>
      <c r="DB6" s="615">
        <v>87.8</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1251305</v>
      </c>
      <c r="BO7" s="466"/>
      <c r="BP7" s="466"/>
      <c r="BQ7" s="466"/>
      <c r="BR7" s="466"/>
      <c r="BS7" s="466"/>
      <c r="BT7" s="466"/>
      <c r="BU7" s="467"/>
      <c r="BV7" s="465">
        <v>890829</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30040269</v>
      </c>
      <c r="CU7" s="466"/>
      <c r="CV7" s="466"/>
      <c r="CW7" s="466"/>
      <c r="CX7" s="466"/>
      <c r="CY7" s="466"/>
      <c r="CZ7" s="466"/>
      <c r="DA7" s="467"/>
      <c r="DB7" s="465">
        <v>29926441</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2232745</v>
      </c>
      <c r="BO8" s="466"/>
      <c r="BP8" s="466"/>
      <c r="BQ8" s="466"/>
      <c r="BR8" s="466"/>
      <c r="BS8" s="466"/>
      <c r="BT8" s="466"/>
      <c r="BU8" s="467"/>
      <c r="BV8" s="465">
        <v>2237460</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0.77</v>
      </c>
      <c r="CU8" s="579"/>
      <c r="CV8" s="579"/>
      <c r="CW8" s="579"/>
      <c r="CX8" s="579"/>
      <c r="CY8" s="579"/>
      <c r="CZ8" s="579"/>
      <c r="DA8" s="580"/>
      <c r="DB8" s="578">
        <v>0.76</v>
      </c>
      <c r="DC8" s="579"/>
      <c r="DD8" s="579"/>
      <c r="DE8" s="579"/>
      <c r="DF8" s="579"/>
      <c r="DG8" s="579"/>
      <c r="DH8" s="579"/>
      <c r="DI8" s="580"/>
      <c r="DJ8" s="185"/>
      <c r="DK8" s="185"/>
      <c r="DL8" s="185"/>
      <c r="DM8" s="185"/>
      <c r="DN8" s="185"/>
      <c r="DO8" s="185"/>
    </row>
    <row r="9" spans="1:119" ht="18.75" customHeight="1" thickBot="1">
      <c r="A9" s="186"/>
      <c r="B9" s="604" t="s">
        <v>112</v>
      </c>
      <c r="C9" s="605"/>
      <c r="D9" s="605"/>
      <c r="E9" s="605"/>
      <c r="F9" s="605"/>
      <c r="G9" s="605"/>
      <c r="H9" s="605"/>
      <c r="I9" s="605"/>
      <c r="J9" s="605"/>
      <c r="K9" s="528"/>
      <c r="L9" s="606" t="s">
        <v>113</v>
      </c>
      <c r="M9" s="607"/>
      <c r="N9" s="607"/>
      <c r="O9" s="607"/>
      <c r="P9" s="607"/>
      <c r="Q9" s="608"/>
      <c r="R9" s="609">
        <v>143811</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101</v>
      </c>
      <c r="AV9" s="523"/>
      <c r="AW9" s="523"/>
      <c r="AX9" s="523"/>
      <c r="AY9" s="445" t="s">
        <v>116</v>
      </c>
      <c r="AZ9" s="446"/>
      <c r="BA9" s="446"/>
      <c r="BB9" s="446"/>
      <c r="BC9" s="446"/>
      <c r="BD9" s="446"/>
      <c r="BE9" s="446"/>
      <c r="BF9" s="446"/>
      <c r="BG9" s="446"/>
      <c r="BH9" s="446"/>
      <c r="BI9" s="446"/>
      <c r="BJ9" s="446"/>
      <c r="BK9" s="446"/>
      <c r="BL9" s="446"/>
      <c r="BM9" s="447"/>
      <c r="BN9" s="465">
        <v>-4715</v>
      </c>
      <c r="BO9" s="466"/>
      <c r="BP9" s="466"/>
      <c r="BQ9" s="466"/>
      <c r="BR9" s="466"/>
      <c r="BS9" s="466"/>
      <c r="BT9" s="466"/>
      <c r="BU9" s="467"/>
      <c r="BV9" s="465">
        <v>-1431158</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8.1</v>
      </c>
      <c r="CU9" s="436"/>
      <c r="CV9" s="436"/>
      <c r="CW9" s="436"/>
      <c r="CX9" s="436"/>
      <c r="CY9" s="436"/>
      <c r="CZ9" s="436"/>
      <c r="DA9" s="437"/>
      <c r="DB9" s="435">
        <v>8.1</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118</v>
      </c>
      <c r="M10" s="439"/>
      <c r="N10" s="439"/>
      <c r="O10" s="439"/>
      <c r="P10" s="439"/>
      <c r="Q10" s="440"/>
      <c r="R10" s="441">
        <v>144618</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101</v>
      </c>
      <c r="AV10" s="523"/>
      <c r="AW10" s="523"/>
      <c r="AX10" s="523"/>
      <c r="AY10" s="445" t="s">
        <v>120</v>
      </c>
      <c r="AZ10" s="446"/>
      <c r="BA10" s="446"/>
      <c r="BB10" s="446"/>
      <c r="BC10" s="446"/>
      <c r="BD10" s="446"/>
      <c r="BE10" s="446"/>
      <c r="BF10" s="446"/>
      <c r="BG10" s="446"/>
      <c r="BH10" s="446"/>
      <c r="BI10" s="446"/>
      <c r="BJ10" s="446"/>
      <c r="BK10" s="446"/>
      <c r="BL10" s="446"/>
      <c r="BM10" s="447"/>
      <c r="BN10" s="465">
        <v>583958</v>
      </c>
      <c r="BO10" s="466"/>
      <c r="BP10" s="466"/>
      <c r="BQ10" s="466"/>
      <c r="BR10" s="466"/>
      <c r="BS10" s="466"/>
      <c r="BT10" s="466"/>
      <c r="BU10" s="467"/>
      <c r="BV10" s="465">
        <v>2042486</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101</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c r="A12" s="186"/>
      <c r="B12" s="581" t="s">
        <v>129</v>
      </c>
      <c r="C12" s="582"/>
      <c r="D12" s="582"/>
      <c r="E12" s="582"/>
      <c r="F12" s="582"/>
      <c r="G12" s="582"/>
      <c r="H12" s="582"/>
      <c r="I12" s="582"/>
      <c r="J12" s="582"/>
      <c r="K12" s="583"/>
      <c r="L12" s="590" t="s">
        <v>130</v>
      </c>
      <c r="M12" s="591"/>
      <c r="N12" s="591"/>
      <c r="O12" s="591"/>
      <c r="P12" s="591"/>
      <c r="Q12" s="592"/>
      <c r="R12" s="593">
        <v>143675</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119495</v>
      </c>
      <c r="BO12" s="466"/>
      <c r="BP12" s="466"/>
      <c r="BQ12" s="466"/>
      <c r="BR12" s="466"/>
      <c r="BS12" s="466"/>
      <c r="BT12" s="466"/>
      <c r="BU12" s="467"/>
      <c r="BV12" s="465">
        <v>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138</v>
      </c>
      <c r="N13" s="566"/>
      <c r="O13" s="566"/>
      <c r="P13" s="566"/>
      <c r="Q13" s="567"/>
      <c r="R13" s="568">
        <v>140869</v>
      </c>
      <c r="S13" s="569"/>
      <c r="T13" s="569"/>
      <c r="U13" s="569"/>
      <c r="V13" s="570"/>
      <c r="W13" s="556" t="s">
        <v>139</v>
      </c>
      <c r="X13" s="478"/>
      <c r="Y13" s="478"/>
      <c r="Z13" s="478"/>
      <c r="AA13" s="478"/>
      <c r="AB13" s="479"/>
      <c r="AC13" s="441">
        <v>5446</v>
      </c>
      <c r="AD13" s="442"/>
      <c r="AE13" s="442"/>
      <c r="AF13" s="442"/>
      <c r="AG13" s="443"/>
      <c r="AH13" s="441">
        <v>6166</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459748</v>
      </c>
      <c r="BO13" s="466"/>
      <c r="BP13" s="466"/>
      <c r="BQ13" s="466"/>
      <c r="BR13" s="466"/>
      <c r="BS13" s="466"/>
      <c r="BT13" s="466"/>
      <c r="BU13" s="467"/>
      <c r="BV13" s="465">
        <v>611328</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-0.7</v>
      </c>
      <c r="CU13" s="436"/>
      <c r="CV13" s="436"/>
      <c r="CW13" s="436"/>
      <c r="CX13" s="436"/>
      <c r="CY13" s="436"/>
      <c r="CZ13" s="436"/>
      <c r="DA13" s="437"/>
      <c r="DB13" s="435">
        <v>0</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144</v>
      </c>
      <c r="M14" s="599"/>
      <c r="N14" s="599"/>
      <c r="O14" s="599"/>
      <c r="P14" s="599"/>
      <c r="Q14" s="600"/>
      <c r="R14" s="568">
        <v>144375</v>
      </c>
      <c r="S14" s="569"/>
      <c r="T14" s="569"/>
      <c r="U14" s="569"/>
      <c r="V14" s="570"/>
      <c r="W14" s="571"/>
      <c r="X14" s="481"/>
      <c r="Y14" s="481"/>
      <c r="Z14" s="481"/>
      <c r="AA14" s="481"/>
      <c r="AB14" s="482"/>
      <c r="AC14" s="561">
        <v>8.1999999999999993</v>
      </c>
      <c r="AD14" s="562"/>
      <c r="AE14" s="562"/>
      <c r="AF14" s="562"/>
      <c r="AG14" s="563"/>
      <c r="AH14" s="561">
        <v>9.1999999999999993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t="s">
        <v>137</v>
      </c>
      <c r="CU14" s="573"/>
      <c r="CV14" s="573"/>
      <c r="CW14" s="573"/>
      <c r="CX14" s="573"/>
      <c r="CY14" s="573"/>
      <c r="CZ14" s="573"/>
      <c r="DA14" s="574"/>
      <c r="DB14" s="572" t="s">
        <v>137</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138</v>
      </c>
      <c r="N15" s="566"/>
      <c r="O15" s="566"/>
      <c r="P15" s="566"/>
      <c r="Q15" s="567"/>
      <c r="R15" s="568">
        <v>141639</v>
      </c>
      <c r="S15" s="569"/>
      <c r="T15" s="569"/>
      <c r="U15" s="569"/>
      <c r="V15" s="570"/>
      <c r="W15" s="556" t="s">
        <v>146</v>
      </c>
      <c r="X15" s="478"/>
      <c r="Y15" s="478"/>
      <c r="Z15" s="478"/>
      <c r="AA15" s="478"/>
      <c r="AB15" s="479"/>
      <c r="AC15" s="441">
        <v>20364</v>
      </c>
      <c r="AD15" s="442"/>
      <c r="AE15" s="442"/>
      <c r="AF15" s="442"/>
      <c r="AG15" s="443"/>
      <c r="AH15" s="441">
        <v>21391</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17638182</v>
      </c>
      <c r="BO15" s="461"/>
      <c r="BP15" s="461"/>
      <c r="BQ15" s="461"/>
      <c r="BR15" s="461"/>
      <c r="BS15" s="461"/>
      <c r="BT15" s="461"/>
      <c r="BU15" s="462"/>
      <c r="BV15" s="460">
        <v>17132767</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30.6</v>
      </c>
      <c r="AD16" s="562"/>
      <c r="AE16" s="562"/>
      <c r="AF16" s="562"/>
      <c r="AG16" s="563"/>
      <c r="AH16" s="561">
        <v>31.9</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22449316</v>
      </c>
      <c r="BO16" s="466"/>
      <c r="BP16" s="466"/>
      <c r="BQ16" s="466"/>
      <c r="BR16" s="466"/>
      <c r="BS16" s="466"/>
      <c r="BT16" s="466"/>
      <c r="BU16" s="467"/>
      <c r="BV16" s="465">
        <v>22240128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152</v>
      </c>
      <c r="N17" s="551"/>
      <c r="O17" s="551"/>
      <c r="P17" s="551"/>
      <c r="Q17" s="552"/>
      <c r="R17" s="553" t="s">
        <v>150</v>
      </c>
      <c r="S17" s="554"/>
      <c r="T17" s="554"/>
      <c r="U17" s="554"/>
      <c r="V17" s="555"/>
      <c r="W17" s="556" t="s">
        <v>153</v>
      </c>
      <c r="X17" s="478"/>
      <c r="Y17" s="478"/>
      <c r="Z17" s="478"/>
      <c r="AA17" s="478"/>
      <c r="AB17" s="479"/>
      <c r="AC17" s="441">
        <v>40708</v>
      </c>
      <c r="AD17" s="442"/>
      <c r="AE17" s="442"/>
      <c r="AF17" s="442"/>
      <c r="AG17" s="443"/>
      <c r="AH17" s="441">
        <v>39533</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22491990</v>
      </c>
      <c r="BO17" s="466"/>
      <c r="BP17" s="466"/>
      <c r="BQ17" s="466"/>
      <c r="BR17" s="466"/>
      <c r="BS17" s="466"/>
      <c r="BT17" s="466"/>
      <c r="BU17" s="467"/>
      <c r="BV17" s="465">
        <v>21851214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155</v>
      </c>
      <c r="C18" s="528"/>
      <c r="D18" s="528"/>
      <c r="E18" s="529"/>
      <c r="F18" s="529"/>
      <c r="G18" s="529"/>
      <c r="H18" s="529"/>
      <c r="I18" s="529"/>
      <c r="J18" s="529"/>
      <c r="K18" s="529"/>
      <c r="L18" s="530">
        <v>138.37</v>
      </c>
      <c r="M18" s="530"/>
      <c r="N18" s="530"/>
      <c r="O18" s="530"/>
      <c r="P18" s="530"/>
      <c r="Q18" s="530"/>
      <c r="R18" s="531"/>
      <c r="S18" s="531"/>
      <c r="T18" s="531"/>
      <c r="U18" s="531"/>
      <c r="V18" s="532"/>
      <c r="W18" s="546"/>
      <c r="X18" s="547"/>
      <c r="Y18" s="547"/>
      <c r="Z18" s="547"/>
      <c r="AA18" s="547"/>
      <c r="AB18" s="557"/>
      <c r="AC18" s="429">
        <v>61.2</v>
      </c>
      <c r="AD18" s="430"/>
      <c r="AE18" s="430"/>
      <c r="AF18" s="430"/>
      <c r="AG18" s="533"/>
      <c r="AH18" s="429">
        <v>58.9</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25547512</v>
      </c>
      <c r="BO18" s="466"/>
      <c r="BP18" s="466"/>
      <c r="BQ18" s="466"/>
      <c r="BR18" s="466"/>
      <c r="BS18" s="466"/>
      <c r="BT18" s="466"/>
      <c r="BU18" s="467"/>
      <c r="BV18" s="465">
        <v>25165313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157</v>
      </c>
      <c r="C19" s="528"/>
      <c r="D19" s="528"/>
      <c r="E19" s="529"/>
      <c r="F19" s="529"/>
      <c r="G19" s="529"/>
      <c r="H19" s="529"/>
      <c r="I19" s="529"/>
      <c r="J19" s="529"/>
      <c r="K19" s="529"/>
      <c r="L19" s="535">
        <v>1039</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35124377</v>
      </c>
      <c r="BO19" s="466"/>
      <c r="BP19" s="466"/>
      <c r="BQ19" s="466"/>
      <c r="BR19" s="466"/>
      <c r="BS19" s="466"/>
      <c r="BT19" s="466"/>
      <c r="BU19" s="467"/>
      <c r="BV19" s="465">
        <v>36145765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159</v>
      </c>
      <c r="C20" s="528"/>
      <c r="D20" s="528"/>
      <c r="E20" s="529"/>
      <c r="F20" s="529"/>
      <c r="G20" s="529"/>
      <c r="H20" s="529"/>
      <c r="I20" s="529"/>
      <c r="J20" s="529"/>
      <c r="K20" s="529"/>
      <c r="L20" s="535">
        <v>53384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37740750</v>
      </c>
      <c r="BO23" s="466"/>
      <c r="BP23" s="466"/>
      <c r="BQ23" s="466"/>
      <c r="BR23" s="466"/>
      <c r="BS23" s="466"/>
      <c r="BT23" s="466"/>
      <c r="BU23" s="467"/>
      <c r="BV23" s="465">
        <v>35869156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168</v>
      </c>
      <c r="F24" s="439"/>
      <c r="G24" s="439"/>
      <c r="H24" s="439"/>
      <c r="I24" s="439"/>
      <c r="J24" s="439"/>
      <c r="K24" s="440"/>
      <c r="L24" s="441">
        <v>1</v>
      </c>
      <c r="M24" s="442"/>
      <c r="N24" s="442"/>
      <c r="O24" s="442"/>
      <c r="P24" s="443"/>
      <c r="Q24" s="441">
        <v>9100</v>
      </c>
      <c r="R24" s="442"/>
      <c r="S24" s="442"/>
      <c r="T24" s="442"/>
      <c r="U24" s="442"/>
      <c r="V24" s="443"/>
      <c r="W24" s="507"/>
      <c r="X24" s="498"/>
      <c r="Y24" s="499"/>
      <c r="Z24" s="438" t="s">
        <v>169</v>
      </c>
      <c r="AA24" s="439"/>
      <c r="AB24" s="439"/>
      <c r="AC24" s="439"/>
      <c r="AD24" s="439"/>
      <c r="AE24" s="439"/>
      <c r="AF24" s="439"/>
      <c r="AG24" s="440"/>
      <c r="AH24" s="441">
        <v>937</v>
      </c>
      <c r="AI24" s="442"/>
      <c r="AJ24" s="442"/>
      <c r="AK24" s="442"/>
      <c r="AL24" s="443"/>
      <c r="AM24" s="441">
        <v>2944054</v>
      </c>
      <c r="AN24" s="442"/>
      <c r="AO24" s="442"/>
      <c r="AP24" s="442"/>
      <c r="AQ24" s="442"/>
      <c r="AR24" s="443"/>
      <c r="AS24" s="441">
        <v>3142</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32306296</v>
      </c>
      <c r="BO24" s="466"/>
      <c r="BP24" s="466"/>
      <c r="BQ24" s="466"/>
      <c r="BR24" s="466"/>
      <c r="BS24" s="466"/>
      <c r="BT24" s="466"/>
      <c r="BU24" s="467"/>
      <c r="BV24" s="465">
        <v>30085289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171</v>
      </c>
      <c r="F25" s="439"/>
      <c r="G25" s="439"/>
      <c r="H25" s="439"/>
      <c r="I25" s="439"/>
      <c r="J25" s="439"/>
      <c r="K25" s="440"/>
      <c r="L25" s="441">
        <v>1</v>
      </c>
      <c r="M25" s="442"/>
      <c r="N25" s="442"/>
      <c r="O25" s="442"/>
      <c r="P25" s="443"/>
      <c r="Q25" s="441">
        <v>7550</v>
      </c>
      <c r="R25" s="442"/>
      <c r="S25" s="442"/>
      <c r="T25" s="442"/>
      <c r="U25" s="442"/>
      <c r="V25" s="443"/>
      <c r="W25" s="507"/>
      <c r="X25" s="498"/>
      <c r="Y25" s="499"/>
      <c r="Z25" s="438" t="s">
        <v>172</v>
      </c>
      <c r="AA25" s="439"/>
      <c r="AB25" s="439"/>
      <c r="AC25" s="439"/>
      <c r="AD25" s="439"/>
      <c r="AE25" s="439"/>
      <c r="AF25" s="439"/>
      <c r="AG25" s="440"/>
      <c r="AH25" s="441">
        <v>225</v>
      </c>
      <c r="AI25" s="442"/>
      <c r="AJ25" s="442"/>
      <c r="AK25" s="442"/>
      <c r="AL25" s="443"/>
      <c r="AM25" s="441">
        <v>671400</v>
      </c>
      <c r="AN25" s="442"/>
      <c r="AO25" s="442"/>
      <c r="AP25" s="442"/>
      <c r="AQ25" s="442"/>
      <c r="AR25" s="443"/>
      <c r="AS25" s="441">
        <v>2984</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17012303</v>
      </c>
      <c r="BO25" s="461"/>
      <c r="BP25" s="461"/>
      <c r="BQ25" s="461"/>
      <c r="BR25" s="461"/>
      <c r="BS25" s="461"/>
      <c r="BT25" s="461"/>
      <c r="BU25" s="462"/>
      <c r="BV25" s="460">
        <v>14031701</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174</v>
      </c>
      <c r="F26" s="439"/>
      <c r="G26" s="439"/>
      <c r="H26" s="439"/>
      <c r="I26" s="439"/>
      <c r="J26" s="439"/>
      <c r="K26" s="440"/>
      <c r="L26" s="441">
        <v>1</v>
      </c>
      <c r="M26" s="442"/>
      <c r="N26" s="442"/>
      <c r="O26" s="442"/>
      <c r="P26" s="443"/>
      <c r="Q26" s="441">
        <v>6830</v>
      </c>
      <c r="R26" s="442"/>
      <c r="S26" s="442"/>
      <c r="T26" s="442"/>
      <c r="U26" s="442"/>
      <c r="V26" s="443"/>
      <c r="W26" s="507"/>
      <c r="X26" s="498"/>
      <c r="Y26" s="499"/>
      <c r="Z26" s="438" t="s">
        <v>175</v>
      </c>
      <c r="AA26" s="520"/>
      <c r="AB26" s="520"/>
      <c r="AC26" s="520"/>
      <c r="AD26" s="520"/>
      <c r="AE26" s="520"/>
      <c r="AF26" s="520"/>
      <c r="AG26" s="521"/>
      <c r="AH26" s="441">
        <v>20</v>
      </c>
      <c r="AI26" s="442"/>
      <c r="AJ26" s="442"/>
      <c r="AK26" s="442"/>
      <c r="AL26" s="443"/>
      <c r="AM26" s="441">
        <v>63960</v>
      </c>
      <c r="AN26" s="442"/>
      <c r="AO26" s="442"/>
      <c r="AP26" s="442"/>
      <c r="AQ26" s="442"/>
      <c r="AR26" s="443"/>
      <c r="AS26" s="441">
        <v>3198</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v>50000</v>
      </c>
      <c r="BO26" s="466"/>
      <c r="BP26" s="466"/>
      <c r="BQ26" s="466"/>
      <c r="BR26" s="466"/>
      <c r="BS26" s="466"/>
      <c r="BT26" s="466"/>
      <c r="BU26" s="467"/>
      <c r="BV26" s="465">
        <v>50000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177</v>
      </c>
      <c r="F27" s="439"/>
      <c r="G27" s="439"/>
      <c r="H27" s="439"/>
      <c r="I27" s="439"/>
      <c r="J27" s="439"/>
      <c r="K27" s="440"/>
      <c r="L27" s="441">
        <v>1</v>
      </c>
      <c r="M27" s="442"/>
      <c r="N27" s="442"/>
      <c r="O27" s="442"/>
      <c r="P27" s="443"/>
      <c r="Q27" s="441">
        <v>4920</v>
      </c>
      <c r="R27" s="442"/>
      <c r="S27" s="442"/>
      <c r="T27" s="442"/>
      <c r="U27" s="442"/>
      <c r="V27" s="443"/>
      <c r="W27" s="507"/>
      <c r="X27" s="498"/>
      <c r="Y27" s="499"/>
      <c r="Z27" s="438" t="s">
        <v>178</v>
      </c>
      <c r="AA27" s="439"/>
      <c r="AB27" s="439"/>
      <c r="AC27" s="439"/>
      <c r="AD27" s="439"/>
      <c r="AE27" s="439"/>
      <c r="AF27" s="439"/>
      <c r="AG27" s="440"/>
      <c r="AH27" s="441">
        <v>40</v>
      </c>
      <c r="AI27" s="442"/>
      <c r="AJ27" s="442"/>
      <c r="AK27" s="442"/>
      <c r="AL27" s="443"/>
      <c r="AM27" s="441">
        <v>121510</v>
      </c>
      <c r="AN27" s="442"/>
      <c r="AO27" s="442"/>
      <c r="AP27" s="442"/>
      <c r="AQ27" s="442"/>
      <c r="AR27" s="443"/>
      <c r="AS27" s="441">
        <v>3038</v>
      </c>
      <c r="AT27" s="442"/>
      <c r="AU27" s="442"/>
      <c r="AV27" s="442"/>
      <c r="AW27" s="442"/>
      <c r="AX27" s="444"/>
      <c r="AY27" s="471" t="s">
        <v>179</v>
      </c>
      <c r="AZ27" s="472"/>
      <c r="BA27" s="472"/>
      <c r="BB27" s="472"/>
      <c r="BC27" s="472"/>
      <c r="BD27" s="472"/>
      <c r="BE27" s="472"/>
      <c r="BF27" s="472"/>
      <c r="BG27" s="472"/>
      <c r="BH27" s="472"/>
      <c r="BI27" s="472"/>
      <c r="BJ27" s="472"/>
      <c r="BK27" s="472"/>
      <c r="BL27" s="472"/>
      <c r="BM27" s="473"/>
      <c r="BN27" s="468">
        <v>1487000</v>
      </c>
      <c r="BO27" s="469"/>
      <c r="BP27" s="469"/>
      <c r="BQ27" s="469"/>
      <c r="BR27" s="469"/>
      <c r="BS27" s="469"/>
      <c r="BT27" s="469"/>
      <c r="BU27" s="470"/>
      <c r="BV27" s="468">
        <v>1487000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180</v>
      </c>
      <c r="F28" s="439"/>
      <c r="G28" s="439"/>
      <c r="H28" s="439"/>
      <c r="I28" s="439"/>
      <c r="J28" s="439"/>
      <c r="K28" s="440"/>
      <c r="L28" s="441">
        <v>1</v>
      </c>
      <c r="M28" s="442"/>
      <c r="N28" s="442"/>
      <c r="O28" s="442"/>
      <c r="P28" s="443"/>
      <c r="Q28" s="441">
        <v>4280</v>
      </c>
      <c r="R28" s="442"/>
      <c r="S28" s="442"/>
      <c r="T28" s="442"/>
      <c r="U28" s="442"/>
      <c r="V28" s="443"/>
      <c r="W28" s="507"/>
      <c r="X28" s="498"/>
      <c r="Y28" s="499"/>
      <c r="Z28" s="438" t="s">
        <v>181</v>
      </c>
      <c r="AA28" s="439"/>
      <c r="AB28" s="439"/>
      <c r="AC28" s="439"/>
      <c r="AD28" s="439"/>
      <c r="AE28" s="439"/>
      <c r="AF28" s="439"/>
      <c r="AG28" s="440"/>
      <c r="AH28" s="441" t="s">
        <v>182</v>
      </c>
      <c r="AI28" s="442"/>
      <c r="AJ28" s="442"/>
      <c r="AK28" s="442"/>
      <c r="AL28" s="443"/>
      <c r="AM28" s="441" t="s">
        <v>128</v>
      </c>
      <c r="AN28" s="442"/>
      <c r="AO28" s="442"/>
      <c r="AP28" s="442"/>
      <c r="AQ28" s="442"/>
      <c r="AR28" s="443"/>
      <c r="AS28" s="441" t="s">
        <v>128</v>
      </c>
      <c r="AT28" s="442"/>
      <c r="AU28" s="442"/>
      <c r="AV28" s="442"/>
      <c r="AW28" s="442"/>
      <c r="AX28" s="444"/>
      <c r="AY28" s="448" t="s">
        <v>183</v>
      </c>
      <c r="AZ28" s="449"/>
      <c r="BA28" s="449"/>
      <c r="BB28" s="450"/>
      <c r="BC28" s="457" t="s">
        <v>47</v>
      </c>
      <c r="BD28" s="458"/>
      <c r="BE28" s="458"/>
      <c r="BF28" s="458"/>
      <c r="BG28" s="458"/>
      <c r="BH28" s="458"/>
      <c r="BI28" s="458"/>
      <c r="BJ28" s="458"/>
      <c r="BK28" s="458"/>
      <c r="BL28" s="458"/>
      <c r="BM28" s="459"/>
      <c r="BN28" s="460">
        <v>12268608</v>
      </c>
      <c r="BO28" s="461"/>
      <c r="BP28" s="461"/>
      <c r="BQ28" s="461"/>
      <c r="BR28" s="461"/>
      <c r="BS28" s="461"/>
      <c r="BT28" s="461"/>
      <c r="BU28" s="462"/>
      <c r="BV28" s="460">
        <v>11804145</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184</v>
      </c>
      <c r="F29" s="439"/>
      <c r="G29" s="439"/>
      <c r="H29" s="439"/>
      <c r="I29" s="439"/>
      <c r="J29" s="439"/>
      <c r="K29" s="440"/>
      <c r="L29" s="441">
        <v>22</v>
      </c>
      <c r="M29" s="442"/>
      <c r="N29" s="442"/>
      <c r="O29" s="442"/>
      <c r="P29" s="443"/>
      <c r="Q29" s="441">
        <v>4030</v>
      </c>
      <c r="R29" s="442"/>
      <c r="S29" s="442"/>
      <c r="T29" s="442"/>
      <c r="U29" s="442"/>
      <c r="V29" s="443"/>
      <c r="W29" s="508"/>
      <c r="X29" s="509"/>
      <c r="Y29" s="510"/>
      <c r="Z29" s="438" t="s">
        <v>185</v>
      </c>
      <c r="AA29" s="439"/>
      <c r="AB29" s="439"/>
      <c r="AC29" s="439"/>
      <c r="AD29" s="439"/>
      <c r="AE29" s="439"/>
      <c r="AF29" s="439"/>
      <c r="AG29" s="440"/>
      <c r="AH29" s="441">
        <v>977</v>
      </c>
      <c r="AI29" s="442"/>
      <c r="AJ29" s="442"/>
      <c r="AK29" s="442"/>
      <c r="AL29" s="443"/>
      <c r="AM29" s="441">
        <v>3065564</v>
      </c>
      <c r="AN29" s="442"/>
      <c r="AO29" s="442"/>
      <c r="AP29" s="442"/>
      <c r="AQ29" s="442"/>
      <c r="AR29" s="443"/>
      <c r="AS29" s="441">
        <v>3138</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1673093</v>
      </c>
      <c r="BO29" s="466"/>
      <c r="BP29" s="466"/>
      <c r="BQ29" s="466"/>
      <c r="BR29" s="466"/>
      <c r="BS29" s="466"/>
      <c r="BT29" s="466"/>
      <c r="BU29" s="467"/>
      <c r="BV29" s="465">
        <v>1669386</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98.9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8418293</v>
      </c>
      <c r="BO30" s="469"/>
      <c r="BP30" s="469"/>
      <c r="BQ30" s="469"/>
      <c r="BR30" s="469"/>
      <c r="BS30" s="469"/>
      <c r="BT30" s="469"/>
      <c r="BU30" s="470"/>
      <c r="BV30" s="468">
        <v>8049473</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198</v>
      </c>
      <c r="AN33" s="428"/>
      <c r="AO33" s="427" t="s">
        <v>199</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196</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IF('各会計、関係団体の財政状況及び健全化判断比率'!B30="","",'各会計、関係団体の財政状況及び健全化判断比率'!B30)</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埼玉県後期高齢者医療広域連合</v>
      </c>
      <c r="BZ34" s="423"/>
      <c r="CA34" s="423"/>
      <c r="CB34" s="423"/>
      <c r="CC34" s="423"/>
      <c r="CD34" s="423"/>
      <c r="CE34" s="423"/>
      <c r="CF34" s="423"/>
      <c r="CG34" s="423"/>
      <c r="CH34" s="423"/>
      <c r="CI34" s="423"/>
      <c r="CJ34" s="423"/>
      <c r="CK34" s="423"/>
      <c r="CL34" s="423"/>
      <c r="CM34" s="423"/>
      <c r="CN34" s="213"/>
      <c r="CO34" s="424">
        <f>IF(CQ34="","",MAX(C34:D43,U34:V43,AM34:AN43,BE34:BF43,BW34:BX43)+1)</f>
        <v>16</v>
      </c>
      <c r="CP34" s="424"/>
      <c r="CQ34" s="423" t="str">
        <f>IF('各会計、関係団体の財政状況及び健全化判断比率'!BS7="","",'各会計、関係団体の財政状況及び健全化判断比率'!BS7)</f>
        <v>深谷市地域振興財団</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国済寺土地区画整理事業特別会計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IF('各会計、関係団体の財政状況及び健全化判断比率'!B31="","",'各会計、関係団体の財政状況及び健全化判断比率'!B31)</f>
        <v>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埼玉県後期高齢者医療広域連合</v>
      </c>
      <c r="BZ35" s="423"/>
      <c r="CA35" s="423"/>
      <c r="CB35" s="423"/>
      <c r="CC35" s="423"/>
      <c r="CD35" s="423"/>
      <c r="CE35" s="423"/>
      <c r="CF35" s="423"/>
      <c r="CG35" s="423"/>
      <c r="CH35" s="423"/>
      <c r="CI35" s="423"/>
      <c r="CJ35" s="423"/>
      <c r="CK35" s="423"/>
      <c r="CL35" s="423"/>
      <c r="CM35" s="423"/>
      <c r="CN35" s="213"/>
      <c r="CO35" s="424">
        <f t="shared" ref="CO35:CO43" si="3">IF(CQ35="","",CO34+1)</f>
        <v>17</v>
      </c>
      <c r="CP35" s="424"/>
      <c r="CQ35" s="423" t="str">
        <f>IF('各会計、関係団体の財政状況及び健全化判断比率'!BS8="","",'各会計、関係団体の財政状況及び健全化判断比率'!BS8)</f>
        <v>深谷市土地開発公社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f>IF(E36="","",C35+1)</f>
        <v>3</v>
      </c>
      <c r="D36" s="424"/>
      <c r="E36" s="423" t="str">
        <f>IF('各会計、関係団体の財政状況及び健全化判断比率'!B9="","",'各会計、関係団体の財政状況及び健全化判断比率'!B9)</f>
        <v>岡中央土地区画整理事業特別会計</v>
      </c>
      <c r="F36" s="423"/>
      <c r="G36" s="423"/>
      <c r="H36" s="423"/>
      <c r="I36" s="423"/>
      <c r="J36" s="423"/>
      <c r="K36" s="423"/>
      <c r="L36" s="423"/>
      <c r="M36" s="423"/>
      <c r="N36" s="423"/>
      <c r="O36" s="423"/>
      <c r="P36" s="423"/>
      <c r="Q36" s="423"/>
      <c r="R36" s="423"/>
      <c r="S36" s="423"/>
      <c r="T36" s="213"/>
      <c r="U36" s="424" t="str">
        <f t="shared" ref="U36:U43" si="4">IF(W36="","",U35+1)</f>
        <v/>
      </c>
      <c r="V36" s="424"/>
      <c r="W36" s="423"/>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埼玉県市町村総合事務組合</v>
      </c>
      <c r="BZ36" s="423"/>
      <c r="CA36" s="423"/>
      <c r="CB36" s="423"/>
      <c r="CC36" s="423"/>
      <c r="CD36" s="423"/>
      <c r="CE36" s="423"/>
      <c r="CF36" s="423"/>
      <c r="CG36" s="423"/>
      <c r="CH36" s="423"/>
      <c r="CI36" s="423"/>
      <c r="CJ36" s="423"/>
      <c r="CK36" s="423"/>
      <c r="CL36" s="423"/>
      <c r="CM36" s="423"/>
      <c r="CN36" s="213"/>
      <c r="CO36" s="424">
        <f t="shared" si="3"/>
        <v>18</v>
      </c>
      <c r="CP36" s="424"/>
      <c r="CQ36" s="423" t="str">
        <f>IF('各会計、関係団体の財政状況及び健全化判断比率'!BS9="","",'各会計、関係団体の財政状況及び健全化判断比率'!BS9)</f>
        <v>ふかや物産観光</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埼玉県市町村総合事務組合</v>
      </c>
      <c r="BZ37" s="423"/>
      <c r="CA37" s="423"/>
      <c r="CB37" s="423"/>
      <c r="CC37" s="423"/>
      <c r="CD37" s="423"/>
      <c r="CE37" s="423"/>
      <c r="CF37" s="423"/>
      <c r="CG37" s="423"/>
      <c r="CH37" s="423"/>
      <c r="CI37" s="423"/>
      <c r="CJ37" s="423"/>
      <c r="CK37" s="423"/>
      <c r="CL37" s="423"/>
      <c r="CM37" s="423"/>
      <c r="CN37" s="213"/>
      <c r="CO37" s="424">
        <f t="shared" si="3"/>
        <v>19</v>
      </c>
      <c r="CP37" s="424"/>
      <c r="CQ37" s="423" t="str">
        <f>IF('各会計、関係団体の財政状況及び健全化判断比率'!BS10="","",'各会計、関係団体の財政状況及び健全化判断比率'!BS10)</f>
        <v>ふかやeパワー</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彩の国さいたま人づくり広域連合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埼玉県都市競艇組合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大里広域市町村圏組合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大里広域市町村圏組合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209</v>
      </c>
    </row>
    <row r="50" spans="5:5">
      <c r="E50" s="187" t="s">
        <v>210</v>
      </c>
    </row>
    <row r="51" spans="5:5">
      <c r="E51" s="187" t="s">
        <v>211</v>
      </c>
    </row>
    <row r="52" spans="5:5">
      <c r="E52" s="187" t="s">
        <v>212</v>
      </c>
    </row>
    <row r="53" spans="5:5"/>
    <row r="54" spans="5:5"/>
    <row r="55" spans="5:5"/>
    <row r="56" spans="5:5"/>
    <row r="57" spans="5:5" hidden="1"/>
    <row r="58" spans="5:5" hidden="1"/>
    <row r="59" spans="5:5" hidden="1"/>
  </sheetData>
  <sheetProtection algorithmName="SHA-512" hashValue="shRaIZBjLUiPiiul0JisSLfZPUGdSA78Yju/hd1UTTt4qVwlTJDgb4K+GvnQIIXuTHZ6Jd47eeJezbX/ySKbWw==" saltValue="osdA6OjB8V7b9xBeDZ5NN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c r="A34" s="22"/>
      <c r="B34" s="31"/>
      <c r="C34" s="1247" t="s">
        <v>570</v>
      </c>
      <c r="D34" s="1247"/>
      <c r="E34" s="1248"/>
      <c r="F34" s="32">
        <v>10.14</v>
      </c>
      <c r="G34" s="33">
        <v>12.78</v>
      </c>
      <c r="H34" s="33">
        <v>12.15</v>
      </c>
      <c r="I34" s="33">
        <v>7.43</v>
      </c>
      <c r="J34" s="34">
        <v>7.33</v>
      </c>
      <c r="K34" s="22"/>
      <c r="L34" s="22"/>
      <c r="M34" s="22"/>
      <c r="N34" s="22"/>
      <c r="O34" s="22"/>
      <c r="P34" s="22"/>
    </row>
    <row r="35" spans="1:16" ht="39" customHeight="1">
      <c r="A35" s="22"/>
      <c r="B35" s="35"/>
      <c r="C35" s="1241" t="s">
        <v>571</v>
      </c>
      <c r="D35" s="1242"/>
      <c r="E35" s="1243"/>
      <c r="F35" s="36">
        <v>6.37</v>
      </c>
      <c r="G35" s="37">
        <v>6.04</v>
      </c>
      <c r="H35" s="37">
        <v>6.26</v>
      </c>
      <c r="I35" s="37">
        <v>6.48</v>
      </c>
      <c r="J35" s="38">
        <v>6.83</v>
      </c>
      <c r="K35" s="22"/>
      <c r="L35" s="22"/>
      <c r="M35" s="22"/>
      <c r="N35" s="22"/>
      <c r="O35" s="22"/>
      <c r="P35" s="22"/>
    </row>
    <row r="36" spans="1:16" ht="39" customHeight="1">
      <c r="A36" s="22"/>
      <c r="B36" s="35"/>
      <c r="C36" s="1241" t="s">
        <v>572</v>
      </c>
      <c r="D36" s="1242"/>
      <c r="E36" s="1243"/>
      <c r="F36" s="36">
        <v>3.72</v>
      </c>
      <c r="G36" s="37">
        <v>4.79</v>
      </c>
      <c r="H36" s="37">
        <v>6.22</v>
      </c>
      <c r="I36" s="37">
        <v>5.74</v>
      </c>
      <c r="J36" s="38">
        <v>5.94</v>
      </c>
      <c r="K36" s="22"/>
      <c r="L36" s="22"/>
      <c r="M36" s="22"/>
      <c r="N36" s="22"/>
      <c r="O36" s="22"/>
      <c r="P36" s="22"/>
    </row>
    <row r="37" spans="1:16" ht="39" customHeight="1">
      <c r="A37" s="22"/>
      <c r="B37" s="35"/>
      <c r="C37" s="1241" t="s">
        <v>573</v>
      </c>
      <c r="D37" s="1242"/>
      <c r="E37" s="1243"/>
      <c r="F37" s="36">
        <v>2.37</v>
      </c>
      <c r="G37" s="37">
        <v>0.71</v>
      </c>
      <c r="H37" s="37">
        <v>0.72</v>
      </c>
      <c r="I37" s="37">
        <v>1.29</v>
      </c>
      <c r="J37" s="38">
        <v>1.02</v>
      </c>
      <c r="K37" s="22"/>
      <c r="L37" s="22"/>
      <c r="M37" s="22"/>
      <c r="N37" s="22"/>
      <c r="O37" s="22"/>
      <c r="P37" s="22"/>
    </row>
    <row r="38" spans="1:16" ht="39" customHeight="1">
      <c r="A38" s="22"/>
      <c r="B38" s="35"/>
      <c r="C38" s="1241" t="s">
        <v>574</v>
      </c>
      <c r="D38" s="1242"/>
      <c r="E38" s="1243"/>
      <c r="F38" s="36">
        <v>0.01</v>
      </c>
      <c r="G38" s="37">
        <v>0.01</v>
      </c>
      <c r="H38" s="37">
        <v>0.03</v>
      </c>
      <c r="I38" s="37">
        <v>0.05</v>
      </c>
      <c r="J38" s="38">
        <v>0.05</v>
      </c>
      <c r="K38" s="22"/>
      <c r="L38" s="22"/>
      <c r="M38" s="22"/>
      <c r="N38" s="22"/>
      <c r="O38" s="22"/>
      <c r="P38" s="22"/>
    </row>
    <row r="39" spans="1:16" ht="39" customHeight="1">
      <c r="A39" s="22"/>
      <c r="B39" s="35"/>
      <c r="C39" s="1241" t="s">
        <v>575</v>
      </c>
      <c r="D39" s="1242"/>
      <c r="E39" s="1243"/>
      <c r="F39" s="36">
        <v>0.24</v>
      </c>
      <c r="G39" s="37">
        <v>0.12</v>
      </c>
      <c r="H39" s="37">
        <v>0.18</v>
      </c>
      <c r="I39" s="37">
        <v>0.27</v>
      </c>
      <c r="J39" s="38">
        <v>0.04</v>
      </c>
      <c r="K39" s="22"/>
      <c r="L39" s="22"/>
      <c r="M39" s="22"/>
      <c r="N39" s="22"/>
      <c r="O39" s="22"/>
      <c r="P39" s="22"/>
    </row>
    <row r="40" spans="1:16" ht="39" customHeight="1">
      <c r="A40" s="22"/>
      <c r="B40" s="35"/>
      <c r="C40" s="1241" t="s">
        <v>576</v>
      </c>
      <c r="D40" s="1242"/>
      <c r="E40" s="1243"/>
      <c r="F40" s="36">
        <v>0.21</v>
      </c>
      <c r="G40" s="37">
        <v>0.2</v>
      </c>
      <c r="H40" s="37">
        <v>0.14000000000000001</v>
      </c>
      <c r="I40" s="37">
        <v>0.27</v>
      </c>
      <c r="J40" s="38">
        <v>0.04</v>
      </c>
      <c r="K40" s="22"/>
      <c r="L40" s="22"/>
      <c r="M40" s="22"/>
      <c r="N40" s="22"/>
      <c r="O40" s="22"/>
      <c r="P40" s="22"/>
    </row>
    <row r="41" spans="1:16" ht="39" customHeight="1">
      <c r="A41" s="22"/>
      <c r="B41" s="35"/>
      <c r="C41" s="1241"/>
      <c r="D41" s="1242"/>
      <c r="E41" s="1243"/>
      <c r="F41" s="36"/>
      <c r="G41" s="37"/>
      <c r="H41" s="37"/>
      <c r="I41" s="37"/>
      <c r="J41" s="38"/>
      <c r="K41" s="22"/>
      <c r="L41" s="22"/>
      <c r="M41" s="22"/>
      <c r="N41" s="22"/>
      <c r="O41" s="22"/>
      <c r="P41" s="22"/>
    </row>
    <row r="42" spans="1:16" ht="39" customHeight="1">
      <c r="A42" s="22"/>
      <c r="B42" s="39"/>
      <c r="C42" s="1241" t="s">
        <v>577</v>
      </c>
      <c r="D42" s="1242"/>
      <c r="E42" s="1243"/>
      <c r="F42" s="36" t="s">
        <v>523</v>
      </c>
      <c r="G42" s="37" t="s">
        <v>523</v>
      </c>
      <c r="H42" s="37" t="s">
        <v>523</v>
      </c>
      <c r="I42" s="37" t="s">
        <v>523</v>
      </c>
      <c r="J42" s="38" t="s">
        <v>523</v>
      </c>
      <c r="K42" s="22"/>
      <c r="L42" s="22"/>
      <c r="M42" s="22"/>
      <c r="N42" s="22"/>
      <c r="O42" s="22"/>
      <c r="P42" s="22"/>
    </row>
    <row r="43" spans="1:16" ht="39" customHeight="1" thickBot="1">
      <c r="A43" s="22"/>
      <c r="B43" s="40"/>
      <c r="C43" s="1244" t="s">
        <v>578</v>
      </c>
      <c r="D43" s="1245"/>
      <c r="E43" s="1246"/>
      <c r="F43" s="41">
        <v>0.06</v>
      </c>
      <c r="G43" s="42" t="s">
        <v>523</v>
      </c>
      <c r="H43" s="42" t="s">
        <v>523</v>
      </c>
      <c r="I43" s="42" t="s">
        <v>523</v>
      </c>
      <c r="J43" s="43" t="s">
        <v>523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o5z3uR6n84Ql6Mqac7WPxT8g4fqOhpf9XG9t+0p/djBYOESrYObN9Sa9mCn/BoI0F6dG+C2bzuS8Pp14NeZQQ==" saltValue="8ZDQoIiyC0MIchw/QhcW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c r="A45" s="48"/>
      <c r="B45" s="1267" t="s">
        <v>10</v>
      </c>
      <c r="C45" s="1268"/>
      <c r="D45" s="58"/>
      <c r="E45" s="1273" t="s">
        <v>11</v>
      </c>
      <c r="F45" s="1273"/>
      <c r="G45" s="1273"/>
      <c r="H45" s="1273"/>
      <c r="I45" s="1273"/>
      <c r="J45" s="1274"/>
      <c r="K45" s="59">
        <v>3403</v>
      </c>
      <c r="L45" s="60">
        <v>2886</v>
      </c>
      <c r="M45" s="60">
        <v>2866</v>
      </c>
      <c r="N45" s="60">
        <v>2788</v>
      </c>
      <c r="O45" s="61">
        <v>2908</v>
      </c>
      <c r="P45" s="48"/>
      <c r="Q45" s="48"/>
      <c r="R45" s="48"/>
      <c r="S45" s="48"/>
      <c r="T45" s="48"/>
      <c r="U45" s="48"/>
    </row>
    <row r="46" spans="1:21" ht="30.75" customHeight="1">
      <c r="A46" s="48"/>
      <c r="B46" s="1269"/>
      <c r="C46" s="1270"/>
      <c r="D46" s="62"/>
      <c r="E46" s="1251" t="s">
        <v>12</v>
      </c>
      <c r="F46" s="1251"/>
      <c r="G46" s="1251"/>
      <c r="H46" s="1251"/>
      <c r="I46" s="1251"/>
      <c r="J46" s="1252"/>
      <c r="K46" s="63" t="s">
        <v>523</v>
      </c>
      <c r="L46" s="64" t="s">
        <v>523</v>
      </c>
      <c r="M46" s="64" t="s">
        <v>523</v>
      </c>
      <c r="N46" s="64" t="s">
        <v>523</v>
      </c>
      <c r="O46" s="65" t="s">
        <v>523</v>
      </c>
      <c r="P46" s="48"/>
      <c r="Q46" s="48"/>
      <c r="R46" s="48"/>
      <c r="S46" s="48"/>
      <c r="T46" s="48"/>
      <c r="U46" s="48"/>
    </row>
    <row r="47" spans="1:21" ht="30.75" customHeight="1">
      <c r="A47" s="48"/>
      <c r="B47" s="1269"/>
      <c r="C47" s="1270"/>
      <c r="D47" s="62"/>
      <c r="E47" s="1251" t="s">
        <v>13</v>
      </c>
      <c r="F47" s="1251"/>
      <c r="G47" s="1251"/>
      <c r="H47" s="1251"/>
      <c r="I47" s="1251"/>
      <c r="J47" s="1252"/>
      <c r="K47" s="63" t="s">
        <v>523</v>
      </c>
      <c r="L47" s="64" t="s">
        <v>523</v>
      </c>
      <c r="M47" s="64" t="s">
        <v>523</v>
      </c>
      <c r="N47" s="64" t="s">
        <v>523</v>
      </c>
      <c r="O47" s="65" t="s">
        <v>523</v>
      </c>
      <c r="P47" s="48"/>
      <c r="Q47" s="48"/>
      <c r="R47" s="48"/>
      <c r="S47" s="48"/>
      <c r="T47" s="48"/>
      <c r="U47" s="48"/>
    </row>
    <row r="48" spans="1:21" ht="30.75" customHeight="1">
      <c r="A48" s="48"/>
      <c r="B48" s="1269"/>
      <c r="C48" s="1270"/>
      <c r="D48" s="62"/>
      <c r="E48" s="1251" t="s">
        <v>14</v>
      </c>
      <c r="F48" s="1251"/>
      <c r="G48" s="1251"/>
      <c r="H48" s="1251"/>
      <c r="I48" s="1251"/>
      <c r="J48" s="1252"/>
      <c r="K48" s="63">
        <v>1457</v>
      </c>
      <c r="L48" s="64">
        <v>1405</v>
      </c>
      <c r="M48" s="64">
        <v>1207</v>
      </c>
      <c r="N48" s="64">
        <v>1263</v>
      </c>
      <c r="O48" s="65">
        <v>797</v>
      </c>
      <c r="P48" s="48"/>
      <c r="Q48" s="48"/>
      <c r="R48" s="48"/>
      <c r="S48" s="48"/>
      <c r="T48" s="48"/>
      <c r="U48" s="48"/>
    </row>
    <row r="49" spans="1:21" ht="30.75" customHeight="1">
      <c r="A49" s="48"/>
      <c r="B49" s="1269"/>
      <c r="C49" s="1270"/>
      <c r="D49" s="62"/>
      <c r="E49" s="1251" t="s">
        <v>15</v>
      </c>
      <c r="F49" s="1251"/>
      <c r="G49" s="1251"/>
      <c r="H49" s="1251"/>
      <c r="I49" s="1251"/>
      <c r="J49" s="1252"/>
      <c r="K49" s="63" t="s">
        <v>523</v>
      </c>
      <c r="L49" s="64" t="s">
        <v>523</v>
      </c>
      <c r="M49" s="64" t="s">
        <v>523</v>
      </c>
      <c r="N49" s="64" t="s">
        <v>523</v>
      </c>
      <c r="O49" s="65" t="s">
        <v>523</v>
      </c>
      <c r="P49" s="48"/>
      <c r="Q49" s="48"/>
      <c r="R49" s="48"/>
      <c r="S49" s="48"/>
      <c r="T49" s="48"/>
      <c r="U49" s="48"/>
    </row>
    <row r="50" spans="1:21" ht="30.75" customHeight="1">
      <c r="A50" s="48"/>
      <c r="B50" s="1269"/>
      <c r="C50" s="1270"/>
      <c r="D50" s="62"/>
      <c r="E50" s="1251" t="s">
        <v>16</v>
      </c>
      <c r="F50" s="1251"/>
      <c r="G50" s="1251"/>
      <c r="H50" s="1251"/>
      <c r="I50" s="1251"/>
      <c r="J50" s="1252"/>
      <c r="K50" s="63" t="s">
        <v>523</v>
      </c>
      <c r="L50" s="64" t="s">
        <v>523</v>
      </c>
      <c r="M50" s="64" t="s">
        <v>523</v>
      </c>
      <c r="N50" s="64" t="s">
        <v>523</v>
      </c>
      <c r="O50" s="65" t="s">
        <v>523</v>
      </c>
      <c r="P50" s="48"/>
      <c r="Q50" s="48"/>
      <c r="R50" s="48"/>
      <c r="S50" s="48"/>
      <c r="T50" s="48"/>
      <c r="U50" s="48"/>
    </row>
    <row r="51" spans="1:21" ht="30.75" customHeight="1">
      <c r="A51" s="48"/>
      <c r="B51" s="1271"/>
      <c r="C51" s="1272"/>
      <c r="D51" s="66"/>
      <c r="E51" s="1251" t="s">
        <v>17</v>
      </c>
      <c r="F51" s="1251"/>
      <c r="G51" s="1251"/>
      <c r="H51" s="1251"/>
      <c r="I51" s="1251"/>
      <c r="J51" s="1252"/>
      <c r="K51" s="63" t="s">
        <v>523</v>
      </c>
      <c r="L51" s="64" t="s">
        <v>523</v>
      </c>
      <c r="M51" s="64" t="s">
        <v>523</v>
      </c>
      <c r="N51" s="64" t="s">
        <v>523</v>
      </c>
      <c r="O51" s="65" t="s">
        <v>523</v>
      </c>
      <c r="P51" s="48"/>
      <c r="Q51" s="48"/>
      <c r="R51" s="48"/>
      <c r="S51" s="48"/>
      <c r="T51" s="48"/>
      <c r="U51" s="48"/>
    </row>
    <row r="52" spans="1:21" ht="30.75" customHeight="1">
      <c r="A52" s="48"/>
      <c r="B52" s="1249" t="s">
        <v>18</v>
      </c>
      <c r="C52" s="1250"/>
      <c r="D52" s="66"/>
      <c r="E52" s="1251" t="s">
        <v>19</v>
      </c>
      <c r="F52" s="1251"/>
      <c r="G52" s="1251"/>
      <c r="H52" s="1251"/>
      <c r="I52" s="1251"/>
      <c r="J52" s="1252"/>
      <c r="K52" s="63">
        <v>4303</v>
      </c>
      <c r="L52" s="64">
        <v>4059</v>
      </c>
      <c r="M52" s="64">
        <v>4202</v>
      </c>
      <c r="N52" s="64">
        <v>4094</v>
      </c>
      <c r="O52" s="65">
        <v>4117</v>
      </c>
      <c r="P52" s="48"/>
      <c r="Q52" s="48"/>
      <c r="R52" s="48"/>
      <c r="S52" s="48"/>
      <c r="T52" s="48"/>
      <c r="U52" s="48"/>
    </row>
    <row r="53" spans="1:21" ht="30.75" customHeight="1" thickBot="1">
      <c r="A53" s="48"/>
      <c r="B53" s="1253" t="s">
        <v>20</v>
      </c>
      <c r="C53" s="1254"/>
      <c r="D53" s="67"/>
      <c r="E53" s="1255" t="s">
        <v>21</v>
      </c>
      <c r="F53" s="1255"/>
      <c r="G53" s="1255"/>
      <c r="H53" s="1255"/>
      <c r="I53" s="1255"/>
      <c r="J53" s="1256"/>
      <c r="K53" s="68">
        <v>557</v>
      </c>
      <c r="L53" s="69">
        <v>232</v>
      </c>
      <c r="M53" s="69">
        <v>-129</v>
      </c>
      <c r="N53" s="69">
        <v>-43</v>
      </c>
      <c r="O53" s="70">
        <v>-412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c r="B57" s="1257" t="s">
        <v>24</v>
      </c>
      <c r="C57" s="1258"/>
      <c r="D57" s="1261" t="s">
        <v>25</v>
      </c>
      <c r="E57" s="1262"/>
      <c r="F57" s="1262"/>
      <c r="G57" s="1262"/>
      <c r="H57" s="1262"/>
      <c r="I57" s="1262"/>
      <c r="J57" s="1263"/>
      <c r="K57" s="82" t="s">
        <v>611</v>
      </c>
      <c r="L57" s="83" t="s">
        <v>611</v>
      </c>
      <c r="M57" s="83" t="s">
        <v>611</v>
      </c>
      <c r="N57" s="83" t="s">
        <v>611</v>
      </c>
      <c r="O57" s="84" t="s">
        <v>611</v>
      </c>
    </row>
    <row r="58" spans="1:21" ht="31.5" customHeight="1" thickBot="1">
      <c r="B58" s="1259"/>
      <c r="C58" s="1260"/>
      <c r="D58" s="1264" t="s">
        <v>26</v>
      </c>
      <c r="E58" s="1265"/>
      <c r="F58" s="1265"/>
      <c r="G58" s="1265"/>
      <c r="H58" s="1265"/>
      <c r="I58" s="1265"/>
      <c r="J58" s="1266"/>
      <c r="K58" s="85" t="s">
        <v>611</v>
      </c>
      <c r="L58" s="86" t="s">
        <v>611</v>
      </c>
      <c r="M58" s="86" t="s">
        <v>611</v>
      </c>
      <c r="N58" s="86" t="s">
        <v>611</v>
      </c>
      <c r="O58" s="87" t="s">
        <v>611</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3zd6bQ35nbD1mHDn2DUcAvMFz/aedDkClLSCMQWoJGtdYcjtVt7iEJ4rLrzYGAc6YJ7YjGtPgUJZzd68BNY+w==" saltValue="7fSvDm+EKxeVwOA/k3wko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564</v>
      </c>
      <c r="J40" s="99" t="s">
        <v>565</v>
      </c>
      <c r="K40" s="99" t="s">
        <v>566</v>
      </c>
      <c r="L40" s="99" t="s">
        <v>567</v>
      </c>
      <c r="M40" s="100" t="s">
        <v>568</v>
      </c>
    </row>
    <row r="41" spans="2:13" ht="27.75" customHeight="1">
      <c r="B41" s="1287" t="s">
        <v>29</v>
      </c>
      <c r="C41" s="1288"/>
      <c r="D41" s="101"/>
      <c r="E41" s="1289" t="s">
        <v>30</v>
      </c>
      <c r="F41" s="1289"/>
      <c r="G41" s="1289"/>
      <c r="H41" s="1290"/>
      <c r="I41" s="102">
        <v>33922</v>
      </c>
      <c r="J41" s="103">
        <v>34050</v>
      </c>
      <c r="K41" s="103">
        <v>33582</v>
      </c>
      <c r="L41" s="103">
        <v>34104</v>
      </c>
      <c r="M41" s="104">
        <v>37741</v>
      </c>
    </row>
    <row r="42" spans="2:13" ht="27.75" customHeight="1">
      <c r="B42" s="1277"/>
      <c r="C42" s="1278"/>
      <c r="D42" s="105"/>
      <c r="E42" s="1281" t="s">
        <v>31</v>
      </c>
      <c r="F42" s="1281"/>
      <c r="G42" s="1281"/>
      <c r="H42" s="1282"/>
      <c r="I42" s="106">
        <v>1448</v>
      </c>
      <c r="J42" s="107">
        <v>1441</v>
      </c>
      <c r="K42" s="107">
        <v>1744</v>
      </c>
      <c r="L42" s="107">
        <v>1727</v>
      </c>
      <c r="M42" s="108">
        <v>1712</v>
      </c>
    </row>
    <row r="43" spans="2:13" ht="27.75" customHeight="1">
      <c r="B43" s="1277"/>
      <c r="C43" s="1278"/>
      <c r="D43" s="105"/>
      <c r="E43" s="1281" t="s">
        <v>32</v>
      </c>
      <c r="F43" s="1281"/>
      <c r="G43" s="1281"/>
      <c r="H43" s="1282"/>
      <c r="I43" s="106">
        <v>15391</v>
      </c>
      <c r="J43" s="107">
        <v>13691</v>
      </c>
      <c r="K43" s="107">
        <v>11104</v>
      </c>
      <c r="L43" s="107">
        <v>14630</v>
      </c>
      <c r="M43" s="108">
        <v>11284</v>
      </c>
    </row>
    <row r="44" spans="2:13" ht="27.75" customHeight="1">
      <c r="B44" s="1277"/>
      <c r="C44" s="1278"/>
      <c r="D44" s="105"/>
      <c r="E44" s="1281" t="s">
        <v>33</v>
      </c>
      <c r="F44" s="1281"/>
      <c r="G44" s="1281"/>
      <c r="H44" s="1282"/>
      <c r="I44" s="106" t="s">
        <v>523</v>
      </c>
      <c r="J44" s="107" t="s">
        <v>523</v>
      </c>
      <c r="K44" s="107">
        <v>129</v>
      </c>
      <c r="L44" s="107">
        <v>125</v>
      </c>
      <c r="M44" s="108">
        <v>262</v>
      </c>
    </row>
    <row r="45" spans="2:13" ht="27.75" customHeight="1">
      <c r="B45" s="1277"/>
      <c r="C45" s="1278"/>
      <c r="D45" s="105"/>
      <c r="E45" s="1281" t="s">
        <v>34</v>
      </c>
      <c r="F45" s="1281"/>
      <c r="G45" s="1281"/>
      <c r="H45" s="1282"/>
      <c r="I45" s="106">
        <v>12483</v>
      </c>
      <c r="J45" s="107">
        <v>12143</v>
      </c>
      <c r="K45" s="107">
        <v>11976</v>
      </c>
      <c r="L45" s="107">
        <v>12031</v>
      </c>
      <c r="M45" s="108">
        <v>11784</v>
      </c>
    </row>
    <row r="46" spans="2:13" ht="27.75" customHeight="1">
      <c r="B46" s="1277"/>
      <c r="C46" s="1278"/>
      <c r="D46" s="109"/>
      <c r="E46" s="1281" t="s">
        <v>35</v>
      </c>
      <c r="F46" s="1281"/>
      <c r="G46" s="1281"/>
      <c r="H46" s="1282"/>
      <c r="I46" s="106">
        <v>2</v>
      </c>
      <c r="J46" s="107">
        <v>0</v>
      </c>
      <c r="K46" s="107">
        <v>1</v>
      </c>
      <c r="L46" s="107" t="s">
        <v>523</v>
      </c>
      <c r="M46" s="108" t="s">
        <v>523</v>
      </c>
    </row>
    <row r="47" spans="2:13" ht="27.75" customHeight="1">
      <c r="B47" s="1277"/>
      <c r="C47" s="1278"/>
      <c r="D47" s="110"/>
      <c r="E47" s="1291" t="s">
        <v>36</v>
      </c>
      <c r="F47" s="1292"/>
      <c r="G47" s="1292"/>
      <c r="H47" s="1293"/>
      <c r="I47" s="106" t="s">
        <v>523</v>
      </c>
      <c r="J47" s="107" t="s">
        <v>523</v>
      </c>
      <c r="K47" s="107" t="s">
        <v>523</v>
      </c>
      <c r="L47" s="107" t="s">
        <v>523</v>
      </c>
      <c r="M47" s="108" t="s">
        <v>523</v>
      </c>
    </row>
    <row r="48" spans="2:13" ht="27.75" customHeight="1">
      <c r="B48" s="1277"/>
      <c r="C48" s="1278"/>
      <c r="D48" s="105"/>
      <c r="E48" s="1281" t="s">
        <v>37</v>
      </c>
      <c r="F48" s="1281"/>
      <c r="G48" s="1281"/>
      <c r="H48" s="1282"/>
      <c r="I48" s="106" t="s">
        <v>523</v>
      </c>
      <c r="J48" s="107" t="s">
        <v>523</v>
      </c>
      <c r="K48" s="107" t="s">
        <v>523</v>
      </c>
      <c r="L48" s="107" t="s">
        <v>523</v>
      </c>
      <c r="M48" s="108" t="s">
        <v>523</v>
      </c>
    </row>
    <row r="49" spans="2:13" ht="27.75" customHeight="1">
      <c r="B49" s="1279"/>
      <c r="C49" s="1280"/>
      <c r="D49" s="105"/>
      <c r="E49" s="1281" t="s">
        <v>38</v>
      </c>
      <c r="F49" s="1281"/>
      <c r="G49" s="1281"/>
      <c r="H49" s="1282"/>
      <c r="I49" s="106" t="s">
        <v>523</v>
      </c>
      <c r="J49" s="107" t="s">
        <v>523</v>
      </c>
      <c r="K49" s="107" t="s">
        <v>523</v>
      </c>
      <c r="L49" s="107" t="s">
        <v>523</v>
      </c>
      <c r="M49" s="108" t="s">
        <v>523</v>
      </c>
    </row>
    <row r="50" spans="2:13" ht="27.75" customHeight="1">
      <c r="B50" s="1275" t="s">
        <v>39</v>
      </c>
      <c r="C50" s="1276"/>
      <c r="D50" s="111"/>
      <c r="E50" s="1281" t="s">
        <v>40</v>
      </c>
      <c r="F50" s="1281"/>
      <c r="G50" s="1281"/>
      <c r="H50" s="1282"/>
      <c r="I50" s="106">
        <v>12769</v>
      </c>
      <c r="J50" s="107">
        <v>14867</v>
      </c>
      <c r="K50" s="107">
        <v>17349</v>
      </c>
      <c r="L50" s="107">
        <v>20405</v>
      </c>
      <c r="M50" s="108">
        <v>21422</v>
      </c>
    </row>
    <row r="51" spans="2:13" ht="27.75" customHeight="1">
      <c r="B51" s="1277"/>
      <c r="C51" s="1278"/>
      <c r="D51" s="105"/>
      <c r="E51" s="1281" t="s">
        <v>41</v>
      </c>
      <c r="F51" s="1281"/>
      <c r="G51" s="1281"/>
      <c r="H51" s="1282"/>
      <c r="I51" s="106">
        <v>4015</v>
      </c>
      <c r="J51" s="107">
        <v>3787</v>
      </c>
      <c r="K51" s="107">
        <v>4461</v>
      </c>
      <c r="L51" s="107">
        <v>4871</v>
      </c>
      <c r="M51" s="108">
        <v>4720</v>
      </c>
    </row>
    <row r="52" spans="2:13" ht="27.75" customHeight="1">
      <c r="B52" s="1279"/>
      <c r="C52" s="1280"/>
      <c r="D52" s="105"/>
      <c r="E52" s="1281" t="s">
        <v>42</v>
      </c>
      <c r="F52" s="1281"/>
      <c r="G52" s="1281"/>
      <c r="H52" s="1282"/>
      <c r="I52" s="106">
        <v>49199</v>
      </c>
      <c r="J52" s="107">
        <v>50358</v>
      </c>
      <c r="K52" s="107">
        <v>49866</v>
      </c>
      <c r="L52" s="107">
        <v>50250</v>
      </c>
      <c r="M52" s="108">
        <v>49509</v>
      </c>
    </row>
    <row r="53" spans="2:13" ht="27.75" customHeight="1" thickBot="1">
      <c r="B53" s="1283" t="s">
        <v>43</v>
      </c>
      <c r="C53" s="1284"/>
      <c r="D53" s="112"/>
      <c r="E53" s="1285" t="s">
        <v>44</v>
      </c>
      <c r="F53" s="1285"/>
      <c r="G53" s="1285"/>
      <c r="H53" s="1286"/>
      <c r="I53" s="113">
        <v>-2736</v>
      </c>
      <c r="J53" s="114">
        <v>-7687</v>
      </c>
      <c r="K53" s="114">
        <v>-13140</v>
      </c>
      <c r="L53" s="114">
        <v>-12908</v>
      </c>
      <c r="M53" s="115">
        <v>-12869</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iyxS+HvQ2ndn+HzduHtaLCh04VQfWYOM7NvNQwiN4Mps8H1aRWuhB9Nb0Y891wMUD2She0z8BVOjRO27q58RA==" saltValue="bOseCvpTALl49FdOavv2C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566</v>
      </c>
      <c r="G54" s="124" t="s">
        <v>567</v>
      </c>
      <c r="H54" s="125" t="s">
        <v>568</v>
      </c>
    </row>
    <row r="55" spans="2:8" ht="52.5" customHeight="1">
      <c r="B55" s="126"/>
      <c r="C55" s="1302" t="s">
        <v>47</v>
      </c>
      <c r="D55" s="1302"/>
      <c r="E55" s="1303"/>
      <c r="F55" s="127">
        <v>9762</v>
      </c>
      <c r="G55" s="127">
        <v>11804</v>
      </c>
      <c r="H55" s="128">
        <v>12269</v>
      </c>
    </row>
    <row r="56" spans="2:8" ht="52.5" customHeight="1">
      <c r="B56" s="129"/>
      <c r="C56" s="1304" t="s">
        <v>48</v>
      </c>
      <c r="D56" s="1304"/>
      <c r="E56" s="1305"/>
      <c r="F56" s="130">
        <v>1663</v>
      </c>
      <c r="G56" s="130">
        <v>1669</v>
      </c>
      <c r="H56" s="131">
        <v>1673</v>
      </c>
    </row>
    <row r="57" spans="2:8" ht="53.25" customHeight="1">
      <c r="B57" s="129"/>
      <c r="C57" s="1306" t="s">
        <v>49</v>
      </c>
      <c r="D57" s="1306"/>
      <c r="E57" s="1307"/>
      <c r="F57" s="132">
        <v>7247</v>
      </c>
      <c r="G57" s="132">
        <v>8049</v>
      </c>
      <c r="H57" s="133">
        <v>8418</v>
      </c>
    </row>
    <row r="58" spans="2:8" ht="45.75" customHeight="1">
      <c r="B58" s="134"/>
      <c r="C58" s="1294" t="s">
        <v>606</v>
      </c>
      <c r="D58" s="1295"/>
      <c r="E58" s="1296"/>
      <c r="F58" s="135">
        <v>3140</v>
      </c>
      <c r="G58" s="135">
        <v>4124</v>
      </c>
      <c r="H58" s="136">
        <v>4692</v>
      </c>
    </row>
    <row r="59" spans="2:8" ht="45.75" customHeight="1">
      <c r="B59" s="134"/>
      <c r="C59" s="1294" t="s">
        <v>607</v>
      </c>
      <c r="D59" s="1295"/>
      <c r="E59" s="1296"/>
      <c r="F59" s="135">
        <v>2764</v>
      </c>
      <c r="G59" s="135">
        <v>2574</v>
      </c>
      <c r="H59" s="136">
        <v>2380</v>
      </c>
    </row>
    <row r="60" spans="2:8" ht="45.75" customHeight="1">
      <c r="B60" s="134"/>
      <c r="C60" s="1294" t="s">
        <v>608</v>
      </c>
      <c r="D60" s="1295"/>
      <c r="E60" s="1296"/>
      <c r="F60" s="135">
        <v>461</v>
      </c>
      <c r="G60" s="135">
        <v>461</v>
      </c>
      <c r="H60" s="136">
        <v>461</v>
      </c>
    </row>
    <row r="61" spans="2:8" ht="45.75" customHeight="1">
      <c r="B61" s="134"/>
      <c r="C61" s="1294" t="s">
        <v>609</v>
      </c>
      <c r="D61" s="1295"/>
      <c r="E61" s="1296"/>
      <c r="F61" s="135">
        <v>258</v>
      </c>
      <c r="G61" s="135">
        <v>259</v>
      </c>
      <c r="H61" s="136">
        <v>260</v>
      </c>
    </row>
    <row r="62" spans="2:8" ht="45.75" customHeight="1" thickBot="1">
      <c r="B62" s="137"/>
      <c r="C62" s="1297" t="s">
        <v>610</v>
      </c>
      <c r="D62" s="1298"/>
      <c r="E62" s="1299"/>
      <c r="F62" s="138">
        <v>130</v>
      </c>
      <c r="G62" s="138">
        <v>131</v>
      </c>
      <c r="H62" s="139">
        <v>120</v>
      </c>
    </row>
    <row r="63" spans="2:8" ht="52.5" customHeight="1" thickBot="1">
      <c r="B63" s="140"/>
      <c r="C63" s="1300" t="s">
        <v>50</v>
      </c>
      <c r="D63" s="1300"/>
      <c r="E63" s="1301"/>
      <c r="F63" s="141">
        <v>18672</v>
      </c>
      <c r="G63" s="141">
        <v>21523</v>
      </c>
      <c r="H63" s="142">
        <v>22360</v>
      </c>
    </row>
    <row r="64" spans="2:8" ht="15" customHeight="1"/>
    <row r="65" ht="0" hidden="1" customHeight="1"/>
    <row r="66" ht="0" hidden="1" customHeight="1"/>
  </sheetData>
  <sheetProtection algorithmName="SHA-512" hashValue="AP+AbovMSgMHWmAjgaAeiowOe+VHbPmCSqh2AFs+atl3qErPSJMu+Umz6gpd0A2uR/R13qZJXL8ERt8uO+f7tg==" saltValue="zQHRyiSedLmfSDOy6+I0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612</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612</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613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614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6" t="s">
        <v>623</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c r="B44" s="394"/>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c r="B45" s="394"/>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c r="B46" s="394"/>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c r="B47" s="394"/>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615</v>
      </c>
    </row>
    <row r="50" spans="1:109">
      <c r="B50" s="394"/>
      <c r="G50" s="1308"/>
      <c r="H50" s="1308"/>
      <c r="I50" s="1308"/>
      <c r="J50" s="1308"/>
      <c r="K50" s="404"/>
      <c r="L50" s="404"/>
      <c r="M50" s="405"/>
      <c r="N50" s="405"/>
      <c r="AN50" s="1326"/>
      <c r="AO50" s="1327"/>
      <c r="AP50" s="1327"/>
      <c r="AQ50" s="1327"/>
      <c r="AR50" s="1327"/>
      <c r="AS50" s="1327"/>
      <c r="AT50" s="1327"/>
      <c r="AU50" s="1327"/>
      <c r="AV50" s="1327"/>
      <c r="AW50" s="1327"/>
      <c r="AX50" s="1327"/>
      <c r="AY50" s="1327"/>
      <c r="AZ50" s="1327"/>
      <c r="BA50" s="1327"/>
      <c r="BB50" s="1327"/>
      <c r="BC50" s="1327"/>
      <c r="BD50" s="1327"/>
      <c r="BE50" s="1327"/>
      <c r="BF50" s="1327"/>
      <c r="BG50" s="1327"/>
      <c r="BH50" s="1327"/>
      <c r="BI50" s="1327"/>
      <c r="BJ50" s="1327"/>
      <c r="BK50" s="1327"/>
      <c r="BL50" s="1327"/>
      <c r="BM50" s="1327"/>
      <c r="BN50" s="1327"/>
      <c r="BO50" s="1328"/>
      <c r="BP50" s="1314" t="s">
        <v>564</v>
      </c>
      <c r="BQ50" s="1314"/>
      <c r="BR50" s="1314"/>
      <c r="BS50" s="1314"/>
      <c r="BT50" s="1314"/>
      <c r="BU50" s="1314"/>
      <c r="BV50" s="1314"/>
      <c r="BW50" s="1314"/>
      <c r="BX50" s="1314" t="s">
        <v>565</v>
      </c>
      <c r="BY50" s="1314"/>
      <c r="BZ50" s="1314"/>
      <c r="CA50" s="1314"/>
      <c r="CB50" s="1314"/>
      <c r="CC50" s="1314"/>
      <c r="CD50" s="1314"/>
      <c r="CE50" s="1314"/>
      <c r="CF50" s="1314" t="s">
        <v>566</v>
      </c>
      <c r="CG50" s="1314"/>
      <c r="CH50" s="1314"/>
      <c r="CI50" s="1314"/>
      <c r="CJ50" s="1314"/>
      <c r="CK50" s="1314"/>
      <c r="CL50" s="1314"/>
      <c r="CM50" s="1314"/>
      <c r="CN50" s="1314" t="s">
        <v>567</v>
      </c>
      <c r="CO50" s="1314"/>
      <c r="CP50" s="1314"/>
      <c r="CQ50" s="1314"/>
      <c r="CR50" s="1314"/>
      <c r="CS50" s="1314"/>
      <c r="CT50" s="1314"/>
      <c r="CU50" s="1314"/>
      <c r="CV50" s="1314" t="s">
        <v>568</v>
      </c>
      <c r="CW50" s="1314"/>
      <c r="CX50" s="1314"/>
      <c r="CY50" s="1314"/>
      <c r="CZ50" s="1314"/>
      <c r="DA50" s="1314"/>
      <c r="DB50" s="1314"/>
      <c r="DC50" s="1314"/>
    </row>
    <row r="51" spans="1:109" ht="13.5" customHeight="1">
      <c r="B51" s="394"/>
      <c r="G51" s="1325"/>
      <c r="H51" s="1325"/>
      <c r="I51" s="1329"/>
      <c r="J51" s="1329"/>
      <c r="K51" s="1315"/>
      <c r="L51" s="1315"/>
      <c r="M51" s="1315"/>
      <c r="N51" s="1315"/>
      <c r="AM51" s="403"/>
      <c r="AN51" s="1313" t="s">
        <v>616</v>
      </c>
      <c r="AO51" s="1313"/>
      <c r="AP51" s="1313"/>
      <c r="AQ51" s="1313"/>
      <c r="AR51" s="1313"/>
      <c r="AS51" s="1313"/>
      <c r="AT51" s="1313"/>
      <c r="AU51" s="1313"/>
      <c r="AV51" s="1313"/>
      <c r="AW51" s="1313"/>
      <c r="AX51" s="1313"/>
      <c r="AY51" s="1313"/>
      <c r="AZ51" s="1313"/>
      <c r="BA51" s="1313"/>
      <c r="BB51" s="1313" t="s">
        <v>617</v>
      </c>
      <c r="BC51" s="1313"/>
      <c r="BD51" s="1313"/>
      <c r="BE51" s="1313"/>
      <c r="BF51" s="1313"/>
      <c r="BG51" s="1313"/>
      <c r="BH51" s="1313"/>
      <c r="BI51" s="1313"/>
      <c r="BJ51" s="1313"/>
      <c r="BK51" s="1313"/>
      <c r="BL51" s="1313"/>
      <c r="BM51" s="1313"/>
      <c r="BN51" s="1313"/>
      <c r="BO51" s="1313"/>
      <c r="BP51" s="133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c r="B52" s="394"/>
      <c r="G52" s="1325"/>
      <c r="H52" s="1325"/>
      <c r="I52" s="1329"/>
      <c r="J52" s="1329"/>
      <c r="K52" s="1315"/>
      <c r="L52" s="1315"/>
      <c r="M52" s="1315"/>
      <c r="N52" s="1315"/>
      <c r="AM52" s="403"/>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c r="A53" s="402"/>
      <c r="B53" s="394"/>
      <c r="G53" s="1325"/>
      <c r="H53" s="1325"/>
      <c r="I53" s="1308"/>
      <c r="J53" s="1308"/>
      <c r="K53" s="1315"/>
      <c r="L53" s="1315"/>
      <c r="M53" s="1315"/>
      <c r="N53" s="1315"/>
      <c r="AM53" s="403"/>
      <c r="AN53" s="1313"/>
      <c r="AO53" s="1313"/>
      <c r="AP53" s="1313"/>
      <c r="AQ53" s="1313"/>
      <c r="AR53" s="1313"/>
      <c r="AS53" s="1313"/>
      <c r="AT53" s="1313"/>
      <c r="AU53" s="1313"/>
      <c r="AV53" s="1313"/>
      <c r="AW53" s="1313"/>
      <c r="AX53" s="1313"/>
      <c r="AY53" s="1313"/>
      <c r="AZ53" s="1313"/>
      <c r="BA53" s="1313"/>
      <c r="BB53" s="1313" t="s">
        <v>618</v>
      </c>
      <c r="BC53" s="1313"/>
      <c r="BD53" s="1313"/>
      <c r="BE53" s="1313"/>
      <c r="BF53" s="1313"/>
      <c r="BG53" s="1313"/>
      <c r="BH53" s="1313"/>
      <c r="BI53" s="1313"/>
      <c r="BJ53" s="1313"/>
      <c r="BK53" s="1313"/>
      <c r="BL53" s="1313"/>
      <c r="BM53" s="1313"/>
      <c r="BN53" s="1313"/>
      <c r="BO53" s="1313"/>
      <c r="BP53" s="1330"/>
      <c r="BQ53" s="1310"/>
      <c r="BR53" s="1310"/>
      <c r="BS53" s="1310"/>
      <c r="BT53" s="1310"/>
      <c r="BU53" s="1310"/>
      <c r="BV53" s="1310"/>
      <c r="BW53" s="1310"/>
      <c r="BX53" s="1310">
        <v>50.2</v>
      </c>
      <c r="BY53" s="1310"/>
      <c r="BZ53" s="1310"/>
      <c r="CA53" s="1310"/>
      <c r="CB53" s="1310"/>
      <c r="CC53" s="1310"/>
      <c r="CD53" s="1310"/>
      <c r="CE53" s="1310"/>
      <c r="CF53" s="1310">
        <v>59.8</v>
      </c>
      <c r="CG53" s="1310"/>
      <c r="CH53" s="1310"/>
      <c r="CI53" s="1310"/>
      <c r="CJ53" s="1310"/>
      <c r="CK53" s="1310"/>
      <c r="CL53" s="1310"/>
      <c r="CM53" s="1310"/>
      <c r="CN53" s="1310">
        <v>61.6</v>
      </c>
      <c r="CO53" s="1310"/>
      <c r="CP53" s="1310"/>
      <c r="CQ53" s="1310"/>
      <c r="CR53" s="1310"/>
      <c r="CS53" s="1310"/>
      <c r="CT53" s="1310"/>
      <c r="CU53" s="1310"/>
      <c r="CV53" s="1310">
        <v>63.3</v>
      </c>
      <c r="CW53" s="1310"/>
      <c r="CX53" s="1310"/>
      <c r="CY53" s="1310"/>
      <c r="CZ53" s="1310"/>
      <c r="DA53" s="1310"/>
      <c r="DB53" s="1310"/>
      <c r="DC53" s="1310"/>
    </row>
    <row r="54" spans="1:109">
      <c r="A54" s="402"/>
      <c r="B54" s="394"/>
      <c r="G54" s="1325"/>
      <c r="H54" s="1325"/>
      <c r="I54" s="1308"/>
      <c r="J54" s="1308"/>
      <c r="K54" s="1315"/>
      <c r="L54" s="1315"/>
      <c r="M54" s="1315"/>
      <c r="N54" s="1315"/>
      <c r="AM54" s="403"/>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c r="A55" s="402"/>
      <c r="B55" s="394"/>
      <c r="G55" s="1308"/>
      <c r="H55" s="1308"/>
      <c r="I55" s="1308"/>
      <c r="J55" s="1308"/>
      <c r="K55" s="1315"/>
      <c r="L55" s="1315"/>
      <c r="M55" s="1315"/>
      <c r="N55" s="1315"/>
      <c r="AN55" s="1314" t="s">
        <v>619</v>
      </c>
      <c r="AO55" s="1314"/>
      <c r="AP55" s="1314"/>
      <c r="AQ55" s="1314"/>
      <c r="AR55" s="1314"/>
      <c r="AS55" s="1314"/>
      <c r="AT55" s="1314"/>
      <c r="AU55" s="1314"/>
      <c r="AV55" s="1314"/>
      <c r="AW55" s="1314"/>
      <c r="AX55" s="1314"/>
      <c r="AY55" s="1314"/>
      <c r="AZ55" s="1314"/>
      <c r="BA55" s="1314"/>
      <c r="BB55" s="1313" t="s">
        <v>617</v>
      </c>
      <c r="BC55" s="1313"/>
      <c r="BD55" s="1313"/>
      <c r="BE55" s="1313"/>
      <c r="BF55" s="1313"/>
      <c r="BG55" s="1313"/>
      <c r="BH55" s="1313"/>
      <c r="BI55" s="1313"/>
      <c r="BJ55" s="1313"/>
      <c r="BK55" s="1313"/>
      <c r="BL55" s="1313"/>
      <c r="BM55" s="1313"/>
      <c r="BN55" s="1313"/>
      <c r="BO55" s="1313"/>
      <c r="BP55" s="1330"/>
      <c r="BQ55" s="1310"/>
      <c r="BR55" s="1310"/>
      <c r="BS55" s="1310"/>
      <c r="BT55" s="1310"/>
      <c r="BU55" s="1310"/>
      <c r="BV55" s="1310"/>
      <c r="BW55" s="1310"/>
      <c r="BX55" s="1310">
        <v>34.9</v>
      </c>
      <c r="BY55" s="1310"/>
      <c r="BZ55" s="1310"/>
      <c r="CA55" s="1310"/>
      <c r="CB55" s="1310"/>
      <c r="CC55" s="1310"/>
      <c r="CD55" s="1310"/>
      <c r="CE55" s="1310"/>
      <c r="CF55" s="1310">
        <v>53.1</v>
      </c>
      <c r="CG55" s="1310"/>
      <c r="CH55" s="1310"/>
      <c r="CI55" s="1310"/>
      <c r="CJ55" s="1310"/>
      <c r="CK55" s="1310"/>
      <c r="CL55" s="1310"/>
      <c r="CM55" s="1310"/>
      <c r="CN55" s="1310">
        <v>51.2</v>
      </c>
      <c r="CO55" s="1310"/>
      <c r="CP55" s="1310"/>
      <c r="CQ55" s="1310"/>
      <c r="CR55" s="1310"/>
      <c r="CS55" s="1310"/>
      <c r="CT55" s="1310"/>
      <c r="CU55" s="1310"/>
      <c r="CV55" s="1310">
        <v>47.2</v>
      </c>
      <c r="CW55" s="1310"/>
      <c r="CX55" s="1310"/>
      <c r="CY55" s="1310"/>
      <c r="CZ55" s="1310"/>
      <c r="DA55" s="1310"/>
      <c r="DB55" s="1310"/>
      <c r="DC55" s="1310"/>
    </row>
    <row r="56" spans="1:109">
      <c r="A56" s="402"/>
      <c r="B56" s="394"/>
      <c r="G56" s="1308"/>
      <c r="H56" s="1308"/>
      <c r="I56" s="1308"/>
      <c r="J56" s="1308"/>
      <c r="K56" s="1315"/>
      <c r="L56" s="1315"/>
      <c r="M56" s="1315"/>
      <c r="N56" s="1315"/>
      <c r="AN56" s="1314"/>
      <c r="AO56" s="1314"/>
      <c r="AP56" s="1314"/>
      <c r="AQ56" s="1314"/>
      <c r="AR56" s="1314"/>
      <c r="AS56" s="1314"/>
      <c r="AT56" s="1314"/>
      <c r="AU56" s="1314"/>
      <c r="AV56" s="1314"/>
      <c r="AW56" s="1314"/>
      <c r="AX56" s="1314"/>
      <c r="AY56" s="1314"/>
      <c r="AZ56" s="1314"/>
      <c r="BA56" s="1314"/>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c r="B57" s="406"/>
      <c r="G57" s="1308"/>
      <c r="H57" s="1308"/>
      <c r="I57" s="1311"/>
      <c r="J57" s="1311"/>
      <c r="K57" s="1315"/>
      <c r="L57" s="1315"/>
      <c r="M57" s="1315"/>
      <c r="N57" s="1315"/>
      <c r="AM57" s="387"/>
      <c r="AN57" s="1314"/>
      <c r="AO57" s="1314"/>
      <c r="AP57" s="1314"/>
      <c r="AQ57" s="1314"/>
      <c r="AR57" s="1314"/>
      <c r="AS57" s="1314"/>
      <c r="AT57" s="1314"/>
      <c r="AU57" s="1314"/>
      <c r="AV57" s="1314"/>
      <c r="AW57" s="1314"/>
      <c r="AX57" s="1314"/>
      <c r="AY57" s="1314"/>
      <c r="AZ57" s="1314"/>
      <c r="BA57" s="1314"/>
      <c r="BB57" s="1313" t="s">
        <v>618</v>
      </c>
      <c r="BC57" s="1313"/>
      <c r="BD57" s="1313"/>
      <c r="BE57" s="1313"/>
      <c r="BF57" s="1313"/>
      <c r="BG57" s="1313"/>
      <c r="BH57" s="1313"/>
      <c r="BI57" s="1313"/>
      <c r="BJ57" s="1313"/>
      <c r="BK57" s="1313"/>
      <c r="BL57" s="1313"/>
      <c r="BM57" s="1313"/>
      <c r="BN57" s="1313"/>
      <c r="BO57" s="1313"/>
      <c r="BP57" s="1330"/>
      <c r="BQ57" s="1310"/>
      <c r="BR57" s="1310"/>
      <c r="BS57" s="1310"/>
      <c r="BT57" s="1310"/>
      <c r="BU57" s="1310"/>
      <c r="BV57" s="1310"/>
      <c r="BW57" s="1310"/>
      <c r="BX57" s="1310">
        <v>60.2</v>
      </c>
      <c r="BY57" s="1310"/>
      <c r="BZ57" s="1310"/>
      <c r="CA57" s="1310"/>
      <c r="CB57" s="1310"/>
      <c r="CC57" s="1310"/>
      <c r="CD57" s="1310"/>
      <c r="CE57" s="1310"/>
      <c r="CF57" s="1310">
        <v>57.4</v>
      </c>
      <c r="CG57" s="1310"/>
      <c r="CH57" s="1310"/>
      <c r="CI57" s="1310"/>
      <c r="CJ57" s="1310"/>
      <c r="CK57" s="1310"/>
      <c r="CL57" s="1310"/>
      <c r="CM57" s="1310"/>
      <c r="CN57" s="1310">
        <v>58.7</v>
      </c>
      <c r="CO57" s="1310"/>
      <c r="CP57" s="1310"/>
      <c r="CQ57" s="1310"/>
      <c r="CR57" s="1310"/>
      <c r="CS57" s="1310"/>
      <c r="CT57" s="1310"/>
      <c r="CU57" s="1310"/>
      <c r="CV57" s="1310">
        <v>59.8</v>
      </c>
      <c r="CW57" s="1310"/>
      <c r="CX57" s="1310"/>
      <c r="CY57" s="1310"/>
      <c r="CZ57" s="1310"/>
      <c r="DA57" s="1310"/>
      <c r="DB57" s="1310"/>
      <c r="DC57" s="1310"/>
      <c r="DD57" s="407"/>
      <c r="DE57" s="406"/>
    </row>
    <row r="58" spans="1:109" s="402" customFormat="1">
      <c r="A58" s="387"/>
      <c r="B58" s="406"/>
      <c r="G58" s="1308"/>
      <c r="H58" s="1308"/>
      <c r="I58" s="1311"/>
      <c r="J58" s="1311"/>
      <c r="K58" s="1315"/>
      <c r="L58" s="1315"/>
      <c r="M58" s="1315"/>
      <c r="N58" s="1315"/>
      <c r="AM58" s="387"/>
      <c r="AN58" s="1314"/>
      <c r="AO58" s="1314"/>
      <c r="AP58" s="1314"/>
      <c r="AQ58" s="1314"/>
      <c r="AR58" s="1314"/>
      <c r="AS58" s="1314"/>
      <c r="AT58" s="1314"/>
      <c r="AU58" s="1314"/>
      <c r="AV58" s="1314"/>
      <c r="AW58" s="1314"/>
      <c r="AX58" s="1314"/>
      <c r="AY58" s="1314"/>
      <c r="AZ58" s="1314"/>
      <c r="BA58" s="1314"/>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620</v>
      </c>
    </row>
    <row r="64" spans="1:109">
      <c r="B64" s="394"/>
      <c r="G64" s="401"/>
      <c r="I64" s="414"/>
      <c r="J64" s="414"/>
      <c r="K64" s="414"/>
      <c r="L64" s="414"/>
      <c r="M64" s="414"/>
      <c r="N64" s="415"/>
      <c r="AM64" s="401"/>
      <c r="AN64" s="401" t="s">
        <v>614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6" t="s">
        <v>624</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c r="B66" s="394"/>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c r="B67" s="394"/>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c r="B68" s="394"/>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c r="B69" s="394"/>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615</v>
      </c>
    </row>
    <row r="72" spans="2:107">
      <c r="B72" s="394"/>
      <c r="G72" s="1308"/>
      <c r="H72" s="1308"/>
      <c r="I72" s="1308"/>
      <c r="J72" s="1308"/>
      <c r="K72" s="404"/>
      <c r="L72" s="404"/>
      <c r="M72" s="405"/>
      <c r="N72" s="405"/>
      <c r="AN72" s="1326"/>
      <c r="AO72" s="1327"/>
      <c r="AP72" s="1327"/>
      <c r="AQ72" s="1327"/>
      <c r="AR72" s="1327"/>
      <c r="AS72" s="1327"/>
      <c r="AT72" s="1327"/>
      <c r="AU72" s="1327"/>
      <c r="AV72" s="1327"/>
      <c r="AW72" s="1327"/>
      <c r="AX72" s="1327"/>
      <c r="AY72" s="1327"/>
      <c r="AZ72" s="1327"/>
      <c r="BA72" s="1327"/>
      <c r="BB72" s="1327"/>
      <c r="BC72" s="1327"/>
      <c r="BD72" s="1327"/>
      <c r="BE72" s="1327"/>
      <c r="BF72" s="1327"/>
      <c r="BG72" s="1327"/>
      <c r="BH72" s="1327"/>
      <c r="BI72" s="1327"/>
      <c r="BJ72" s="1327"/>
      <c r="BK72" s="1327"/>
      <c r="BL72" s="1327"/>
      <c r="BM72" s="1327"/>
      <c r="BN72" s="1327"/>
      <c r="BO72" s="1328"/>
      <c r="BP72" s="1314" t="s">
        <v>564</v>
      </c>
      <c r="BQ72" s="1314"/>
      <c r="BR72" s="1314"/>
      <c r="BS72" s="1314"/>
      <c r="BT72" s="1314"/>
      <c r="BU72" s="1314"/>
      <c r="BV72" s="1314"/>
      <c r="BW72" s="1314"/>
      <c r="BX72" s="1314" t="s">
        <v>565</v>
      </c>
      <c r="BY72" s="1314"/>
      <c r="BZ72" s="1314"/>
      <c r="CA72" s="1314"/>
      <c r="CB72" s="1314"/>
      <c r="CC72" s="1314"/>
      <c r="CD72" s="1314"/>
      <c r="CE72" s="1314"/>
      <c r="CF72" s="1314" t="s">
        <v>566</v>
      </c>
      <c r="CG72" s="1314"/>
      <c r="CH72" s="1314"/>
      <c r="CI72" s="1314"/>
      <c r="CJ72" s="1314"/>
      <c r="CK72" s="1314"/>
      <c r="CL72" s="1314"/>
      <c r="CM72" s="1314"/>
      <c r="CN72" s="1314" t="s">
        <v>567</v>
      </c>
      <c r="CO72" s="1314"/>
      <c r="CP72" s="1314"/>
      <c r="CQ72" s="1314"/>
      <c r="CR72" s="1314"/>
      <c r="CS72" s="1314"/>
      <c r="CT72" s="1314"/>
      <c r="CU72" s="1314"/>
      <c r="CV72" s="1314" t="s">
        <v>568</v>
      </c>
      <c r="CW72" s="1314"/>
      <c r="CX72" s="1314"/>
      <c r="CY72" s="1314"/>
      <c r="CZ72" s="1314"/>
      <c r="DA72" s="1314"/>
      <c r="DB72" s="1314"/>
      <c r="DC72" s="1314"/>
    </row>
    <row r="73" spans="2:107">
      <c r="B73" s="394"/>
      <c r="G73" s="1325"/>
      <c r="H73" s="1325"/>
      <c r="I73" s="1325"/>
      <c r="J73" s="1325"/>
      <c r="K73" s="1309"/>
      <c r="L73" s="1309"/>
      <c r="M73" s="1309"/>
      <c r="N73" s="1309"/>
      <c r="AM73" s="403"/>
      <c r="AN73" s="1313" t="s">
        <v>616</v>
      </c>
      <c r="AO73" s="1313"/>
      <c r="AP73" s="1313"/>
      <c r="AQ73" s="1313"/>
      <c r="AR73" s="1313"/>
      <c r="AS73" s="1313"/>
      <c r="AT73" s="1313"/>
      <c r="AU73" s="1313"/>
      <c r="AV73" s="1313"/>
      <c r="AW73" s="1313"/>
      <c r="AX73" s="1313"/>
      <c r="AY73" s="1313"/>
      <c r="AZ73" s="1313"/>
      <c r="BA73" s="1313"/>
      <c r="BB73" s="1313" t="s">
        <v>617</v>
      </c>
      <c r="BC73" s="1313"/>
      <c r="BD73" s="1313"/>
      <c r="BE73" s="1313"/>
      <c r="BF73" s="1313"/>
      <c r="BG73" s="1313"/>
      <c r="BH73" s="1313"/>
      <c r="BI73" s="1313"/>
      <c r="BJ73" s="1313"/>
      <c r="BK73" s="1313"/>
      <c r="BL73" s="1313"/>
      <c r="BM73" s="1313"/>
      <c r="BN73" s="1313"/>
      <c r="BO73" s="1313"/>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c r="B74" s="394"/>
      <c r="G74" s="1325"/>
      <c r="H74" s="1325"/>
      <c r="I74" s="1325"/>
      <c r="J74" s="1325"/>
      <c r="K74" s="1309"/>
      <c r="L74" s="1309"/>
      <c r="M74" s="1309"/>
      <c r="N74" s="1309"/>
      <c r="AM74" s="403"/>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c r="B75" s="394"/>
      <c r="G75" s="1325"/>
      <c r="H75" s="1325"/>
      <c r="I75" s="1308"/>
      <c r="J75" s="1308"/>
      <c r="K75" s="1315"/>
      <c r="L75" s="1315"/>
      <c r="M75" s="1315"/>
      <c r="N75" s="1315"/>
      <c r="AM75" s="403"/>
      <c r="AN75" s="1313"/>
      <c r="AO75" s="1313"/>
      <c r="AP75" s="1313"/>
      <c r="AQ75" s="1313"/>
      <c r="AR75" s="1313"/>
      <c r="AS75" s="1313"/>
      <c r="AT75" s="1313"/>
      <c r="AU75" s="1313"/>
      <c r="AV75" s="1313"/>
      <c r="AW75" s="1313"/>
      <c r="AX75" s="1313"/>
      <c r="AY75" s="1313"/>
      <c r="AZ75" s="1313"/>
      <c r="BA75" s="1313"/>
      <c r="BB75" s="1313" t="s">
        <v>621</v>
      </c>
      <c r="BC75" s="1313"/>
      <c r="BD75" s="1313"/>
      <c r="BE75" s="1313"/>
      <c r="BF75" s="1313"/>
      <c r="BG75" s="1313"/>
      <c r="BH75" s="1313"/>
      <c r="BI75" s="1313"/>
      <c r="BJ75" s="1313"/>
      <c r="BK75" s="1313"/>
      <c r="BL75" s="1313"/>
      <c r="BM75" s="1313"/>
      <c r="BN75" s="1313"/>
      <c r="BO75" s="1313"/>
      <c r="BP75" s="1310">
        <v>3.8</v>
      </c>
      <c r="BQ75" s="1310"/>
      <c r="BR75" s="1310"/>
      <c r="BS75" s="1310"/>
      <c r="BT75" s="1310"/>
      <c r="BU75" s="1310"/>
      <c r="BV75" s="1310"/>
      <c r="BW75" s="1310"/>
      <c r="BX75" s="1310">
        <v>2.5</v>
      </c>
      <c r="BY75" s="1310"/>
      <c r="BZ75" s="1310"/>
      <c r="CA75" s="1310"/>
      <c r="CB75" s="1310"/>
      <c r="CC75" s="1310"/>
      <c r="CD75" s="1310"/>
      <c r="CE75" s="1310"/>
      <c r="CF75" s="1310">
        <v>0.8</v>
      </c>
      <c r="CG75" s="1310"/>
      <c r="CH75" s="1310"/>
      <c r="CI75" s="1310"/>
      <c r="CJ75" s="1310"/>
      <c r="CK75" s="1310"/>
      <c r="CL75" s="1310"/>
      <c r="CM75" s="1310"/>
      <c r="CN75" s="1310">
        <v>0</v>
      </c>
      <c r="CO75" s="1310"/>
      <c r="CP75" s="1310"/>
      <c r="CQ75" s="1310"/>
      <c r="CR75" s="1310"/>
      <c r="CS75" s="1310"/>
      <c r="CT75" s="1310"/>
      <c r="CU75" s="1310"/>
      <c r="CV75" s="1310">
        <v>-0.7</v>
      </c>
      <c r="CW75" s="1310"/>
      <c r="CX75" s="1310"/>
      <c r="CY75" s="1310"/>
      <c r="CZ75" s="1310"/>
      <c r="DA75" s="1310"/>
      <c r="DB75" s="1310"/>
      <c r="DC75" s="1310"/>
    </row>
    <row r="76" spans="2:107">
      <c r="B76" s="394"/>
      <c r="G76" s="1325"/>
      <c r="H76" s="1325"/>
      <c r="I76" s="1308"/>
      <c r="J76" s="1308"/>
      <c r="K76" s="1315"/>
      <c r="L76" s="1315"/>
      <c r="M76" s="1315"/>
      <c r="N76" s="1315"/>
      <c r="AM76" s="403"/>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c r="B77" s="394"/>
      <c r="G77" s="1308"/>
      <c r="H77" s="1308"/>
      <c r="I77" s="1308"/>
      <c r="J77" s="1308"/>
      <c r="K77" s="1309"/>
      <c r="L77" s="1309"/>
      <c r="M77" s="1309"/>
      <c r="N77" s="1309"/>
      <c r="AN77" s="1314" t="s">
        <v>619</v>
      </c>
      <c r="AO77" s="1314"/>
      <c r="AP77" s="1314"/>
      <c r="AQ77" s="1314"/>
      <c r="AR77" s="1314"/>
      <c r="AS77" s="1314"/>
      <c r="AT77" s="1314"/>
      <c r="AU77" s="1314"/>
      <c r="AV77" s="1314"/>
      <c r="AW77" s="1314"/>
      <c r="AX77" s="1314"/>
      <c r="AY77" s="1314"/>
      <c r="AZ77" s="1314"/>
      <c r="BA77" s="1314"/>
      <c r="BB77" s="1313" t="s">
        <v>617</v>
      </c>
      <c r="BC77" s="1313"/>
      <c r="BD77" s="1313"/>
      <c r="BE77" s="1313"/>
      <c r="BF77" s="1313"/>
      <c r="BG77" s="1313"/>
      <c r="BH77" s="1313"/>
      <c r="BI77" s="1313"/>
      <c r="BJ77" s="1313"/>
      <c r="BK77" s="1313"/>
      <c r="BL77" s="1313"/>
      <c r="BM77" s="1313"/>
      <c r="BN77" s="1313"/>
      <c r="BO77" s="1313"/>
      <c r="BP77" s="1310">
        <v>33.799999999999997</v>
      </c>
      <c r="BQ77" s="1310"/>
      <c r="BR77" s="1310"/>
      <c r="BS77" s="1310"/>
      <c r="BT77" s="1310"/>
      <c r="BU77" s="1310"/>
      <c r="BV77" s="1310"/>
      <c r="BW77" s="1310"/>
      <c r="BX77" s="1310">
        <v>34.9</v>
      </c>
      <c r="BY77" s="1310"/>
      <c r="BZ77" s="1310"/>
      <c r="CA77" s="1310"/>
      <c r="CB77" s="1310"/>
      <c r="CC77" s="1310"/>
      <c r="CD77" s="1310"/>
      <c r="CE77" s="1310"/>
      <c r="CF77" s="1310">
        <v>53.1</v>
      </c>
      <c r="CG77" s="1310"/>
      <c r="CH77" s="1310"/>
      <c r="CI77" s="1310"/>
      <c r="CJ77" s="1310"/>
      <c r="CK77" s="1310"/>
      <c r="CL77" s="1310"/>
      <c r="CM77" s="1310"/>
      <c r="CN77" s="1310">
        <v>51.2</v>
      </c>
      <c r="CO77" s="1310"/>
      <c r="CP77" s="1310"/>
      <c r="CQ77" s="1310"/>
      <c r="CR77" s="1310"/>
      <c r="CS77" s="1310"/>
      <c r="CT77" s="1310"/>
      <c r="CU77" s="1310"/>
      <c r="CV77" s="1310">
        <v>47.2</v>
      </c>
      <c r="CW77" s="1310"/>
      <c r="CX77" s="1310"/>
      <c r="CY77" s="1310"/>
      <c r="CZ77" s="1310"/>
      <c r="DA77" s="1310"/>
      <c r="DB77" s="1310"/>
      <c r="DC77" s="1310"/>
    </row>
    <row r="78" spans="2:107">
      <c r="B78" s="394"/>
      <c r="G78" s="1308"/>
      <c r="H78" s="1308"/>
      <c r="I78" s="1308"/>
      <c r="J78" s="1308"/>
      <c r="K78" s="1309"/>
      <c r="L78" s="1309"/>
      <c r="M78" s="1309"/>
      <c r="N78" s="1309"/>
      <c r="AN78" s="1314"/>
      <c r="AO78" s="1314"/>
      <c r="AP78" s="1314"/>
      <c r="AQ78" s="1314"/>
      <c r="AR78" s="1314"/>
      <c r="AS78" s="1314"/>
      <c r="AT78" s="1314"/>
      <c r="AU78" s="1314"/>
      <c r="AV78" s="1314"/>
      <c r="AW78" s="1314"/>
      <c r="AX78" s="1314"/>
      <c r="AY78" s="1314"/>
      <c r="AZ78" s="1314"/>
      <c r="BA78" s="1314"/>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c r="B79" s="394"/>
      <c r="G79" s="1308"/>
      <c r="H79" s="1308"/>
      <c r="I79" s="1311"/>
      <c r="J79" s="1311"/>
      <c r="K79" s="1312"/>
      <c r="L79" s="1312"/>
      <c r="M79" s="1312"/>
      <c r="N79" s="1312"/>
      <c r="AN79" s="1314"/>
      <c r="AO79" s="1314"/>
      <c r="AP79" s="1314"/>
      <c r="AQ79" s="1314"/>
      <c r="AR79" s="1314"/>
      <c r="AS79" s="1314"/>
      <c r="AT79" s="1314"/>
      <c r="AU79" s="1314"/>
      <c r="AV79" s="1314"/>
      <c r="AW79" s="1314"/>
      <c r="AX79" s="1314"/>
      <c r="AY79" s="1314"/>
      <c r="AZ79" s="1314"/>
      <c r="BA79" s="1314"/>
      <c r="BB79" s="1313" t="s">
        <v>621</v>
      </c>
      <c r="BC79" s="1313"/>
      <c r="BD79" s="1313"/>
      <c r="BE79" s="1313"/>
      <c r="BF79" s="1313"/>
      <c r="BG79" s="1313"/>
      <c r="BH79" s="1313"/>
      <c r="BI79" s="1313"/>
      <c r="BJ79" s="1313"/>
      <c r="BK79" s="1313"/>
      <c r="BL79" s="1313"/>
      <c r="BM79" s="1313"/>
      <c r="BN79" s="1313"/>
      <c r="BO79" s="1313"/>
      <c r="BP79" s="1310">
        <v>7.1</v>
      </c>
      <c r="BQ79" s="1310"/>
      <c r="BR79" s="1310"/>
      <c r="BS79" s="1310"/>
      <c r="BT79" s="1310"/>
      <c r="BU79" s="1310"/>
      <c r="BV79" s="1310"/>
      <c r="BW79" s="1310"/>
      <c r="BX79" s="1310">
        <v>7.2</v>
      </c>
      <c r="BY79" s="1310"/>
      <c r="BZ79" s="1310"/>
      <c r="CA79" s="1310"/>
      <c r="CB79" s="1310"/>
      <c r="CC79" s="1310"/>
      <c r="CD79" s="1310"/>
      <c r="CE79" s="1310"/>
      <c r="CF79" s="1310">
        <v>8.6</v>
      </c>
      <c r="CG79" s="1310"/>
      <c r="CH79" s="1310"/>
      <c r="CI79" s="1310"/>
      <c r="CJ79" s="1310"/>
      <c r="CK79" s="1310"/>
      <c r="CL79" s="1310"/>
      <c r="CM79" s="1310"/>
      <c r="CN79" s="1310">
        <v>8.1999999999999993</v>
      </c>
      <c r="CO79" s="1310"/>
      <c r="CP79" s="1310"/>
      <c r="CQ79" s="1310"/>
      <c r="CR79" s="1310"/>
      <c r="CS79" s="1310"/>
      <c r="CT79" s="1310"/>
      <c r="CU79" s="1310"/>
      <c r="CV79" s="1310">
        <v>7.8</v>
      </c>
      <c r="CW79" s="1310"/>
      <c r="CX79" s="1310"/>
      <c r="CY79" s="1310"/>
      <c r="CZ79" s="1310"/>
      <c r="DA79" s="1310"/>
      <c r="DB79" s="1310"/>
      <c r="DC79" s="1310"/>
    </row>
    <row r="80" spans="2:107">
      <c r="B80" s="394"/>
      <c r="G80" s="1308"/>
      <c r="H80" s="1308"/>
      <c r="I80" s="1311"/>
      <c r="J80" s="1311"/>
      <c r="K80" s="1312"/>
      <c r="L80" s="1312"/>
      <c r="M80" s="1312"/>
      <c r="N80" s="1312"/>
      <c r="AN80" s="1314"/>
      <c r="AO80" s="1314"/>
      <c r="AP80" s="1314"/>
      <c r="AQ80" s="1314"/>
      <c r="AR80" s="1314"/>
      <c r="AS80" s="1314"/>
      <c r="AT80" s="1314"/>
      <c r="AU80" s="1314"/>
      <c r="AV80" s="1314"/>
      <c r="AW80" s="1314"/>
      <c r="AX80" s="1314"/>
      <c r="AY80" s="1314"/>
      <c r="AZ80" s="1314"/>
      <c r="BA80" s="1314"/>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lR1D0tMniLFlilq3P7djkMl/1qr2BAsy4W+JJeyPACblCPFGsU33lfNM6oOgOIMyGb8rDAJcOgu7IgxbMQ9uuw==" saltValue="RsumKZHqd816+MaOlYM9d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510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SUvRy2ketXsQcAdDpiBpLKY8l+U0CasyYcCWpDDRzwnDnXfI6C8e8pvGXAyxv77Xl3B9wqTQKn8N6h2k++hhQ==" saltValue="Bd33a11iHV0NWoGs6/6MP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vHLtiy4X0HW7JgSrBuCipOZZGCr9hEo6tnL+ru9nn9X4otI8q+wUy/Pd54VuYB6o8iX0GOo8zEbBpr4q2neig==" saltValue="lq5ATAgy6Zit7X8fDano8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561</v>
      </c>
      <c r="G2" s="156"/>
      <c r="H2" s="157"/>
    </row>
    <row r="3" spans="1:8">
      <c r="A3" s="153" t="s">
        <v>554</v>
      </c>
      <c r="B3" s="158"/>
      <c r="C3" s="159"/>
      <c r="D3" s="160">
        <v>40932</v>
      </c>
      <c r="E3" s="161"/>
      <c r="F3" s="162">
        <v>53605</v>
      </c>
      <c r="G3" s="163"/>
      <c r="H3" s="164"/>
    </row>
    <row r="4" spans="1:8">
      <c r="A4" s="165"/>
      <c r="B4" s="166"/>
      <c r="C4" s="167"/>
      <c r="D4" s="168">
        <v>22108</v>
      </c>
      <c r="E4" s="169"/>
      <c r="F4" s="170">
        <v>28343</v>
      </c>
      <c r="G4" s="171"/>
      <c r="H4" s="172"/>
    </row>
    <row r="5" spans="1:8">
      <c r="A5" s="153" t="s">
        <v>556</v>
      </c>
      <c r="B5" s="158"/>
      <c r="C5" s="159"/>
      <c r="D5" s="160">
        <v>36579</v>
      </c>
      <c r="E5" s="161"/>
      <c r="F5" s="162">
        <v>58051</v>
      </c>
      <c r="G5" s="163"/>
      <c r="H5" s="164"/>
    </row>
    <row r="6" spans="1:8">
      <c r="A6" s="165"/>
      <c r="B6" s="166"/>
      <c r="C6" s="167"/>
      <c r="D6" s="168">
        <v>22927</v>
      </c>
      <c r="E6" s="169"/>
      <c r="F6" s="170">
        <v>32143</v>
      </c>
      <c r="G6" s="171"/>
      <c r="H6" s="172"/>
    </row>
    <row r="7" spans="1:8">
      <c r="A7" s="153" t="s">
        <v>557</v>
      </c>
      <c r="B7" s="158"/>
      <c r="C7" s="159"/>
      <c r="D7" s="160">
        <v>36504</v>
      </c>
      <c r="E7" s="161"/>
      <c r="F7" s="162">
        <v>65942</v>
      </c>
      <c r="G7" s="163"/>
      <c r="H7" s="164"/>
    </row>
    <row r="8" spans="1:8">
      <c r="A8" s="165"/>
      <c r="B8" s="166"/>
      <c r="C8" s="167"/>
      <c r="D8" s="168">
        <v>19459</v>
      </c>
      <c r="E8" s="169"/>
      <c r="F8" s="170">
        <v>32778</v>
      </c>
      <c r="G8" s="171"/>
      <c r="H8" s="172"/>
    </row>
    <row r="9" spans="1:8">
      <c r="A9" s="153" t="s">
        <v>558</v>
      </c>
      <c r="B9" s="158"/>
      <c r="C9" s="159"/>
      <c r="D9" s="160">
        <v>38490</v>
      </c>
      <c r="E9" s="161"/>
      <c r="F9" s="162">
        <v>68655</v>
      </c>
      <c r="G9" s="163"/>
      <c r="H9" s="164"/>
    </row>
    <row r="10" spans="1:8">
      <c r="A10" s="165"/>
      <c r="B10" s="166"/>
      <c r="C10" s="167"/>
      <c r="D10" s="168">
        <v>22582</v>
      </c>
      <c r="E10" s="169"/>
      <c r="F10" s="170">
        <v>32316</v>
      </c>
      <c r="G10" s="171"/>
      <c r="H10" s="172"/>
    </row>
    <row r="11" spans="1:8">
      <c r="A11" s="153" t="s">
        <v>559</v>
      </c>
      <c r="B11" s="158"/>
      <c r="C11" s="159"/>
      <c r="D11" s="160">
        <v>49810</v>
      </c>
      <c r="E11" s="161"/>
      <c r="F11" s="162">
        <v>66863</v>
      </c>
      <c r="G11" s="163"/>
      <c r="H11" s="164"/>
    </row>
    <row r="12" spans="1:8">
      <c r="A12" s="165"/>
      <c r="B12" s="166"/>
      <c r="C12" s="173"/>
      <c r="D12" s="168">
        <v>29572</v>
      </c>
      <c r="E12" s="169"/>
      <c r="F12" s="170">
        <v>32770</v>
      </c>
      <c r="G12" s="171"/>
      <c r="H12" s="172"/>
    </row>
    <row r="13" spans="1:8">
      <c r="A13" s="153"/>
      <c r="B13" s="158"/>
      <c r="C13" s="174"/>
      <c r="D13" s="175">
        <v>40463</v>
      </c>
      <c r="E13" s="176"/>
      <c r="F13" s="177">
        <v>62623</v>
      </c>
      <c r="G13" s="178"/>
      <c r="H13" s="164"/>
    </row>
    <row r="14" spans="1:8">
      <c r="A14" s="165"/>
      <c r="B14" s="166"/>
      <c r="C14" s="167"/>
      <c r="D14" s="168">
        <v>23330</v>
      </c>
      <c r="E14" s="169"/>
      <c r="F14" s="170">
        <v>31670</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10.18</v>
      </c>
      <c r="C19" s="179">
        <f>ROUND(VALUE(SUBSTITUTE(実質収支比率等に係る経年分析!G$48,"▲","-")),2)</f>
        <v>12.84</v>
      </c>
      <c r="D19" s="179">
        <f>ROUND(VALUE(SUBSTITUTE(実質収支比率等に係る経年分析!H$48,"▲","-")),2)</f>
        <v>12.19</v>
      </c>
      <c r="E19" s="179">
        <f>ROUND(VALUE(SUBSTITUTE(実質収支比率等に係る経年分析!I$48,"▲","-")),2)</f>
        <v>7.48</v>
      </c>
      <c r="F19" s="179">
        <f>ROUND(VALUE(SUBSTITUTE(実質収支比率等に係る経年分析!J$48,"▲","-")),2)</f>
        <v>7.43</v>
      </c>
    </row>
    <row r="20" spans="1:11">
      <c r="A20" s="179" t="s">
        <v>54</v>
      </c>
      <c r="B20" s="179">
        <f>ROUND(VALUE(SUBSTITUTE(実質収支比率等に係る経年分析!F$47,"▲","-")),2)</f>
        <v>23.02</v>
      </c>
      <c r="C20" s="179">
        <f>ROUND(VALUE(SUBSTITUTE(実質収支比率等に係る経年分析!G$47,"▲","-")),2)</f>
        <v>27.83</v>
      </c>
      <c r="D20" s="179">
        <f>ROUND(VALUE(SUBSTITUTE(実質収支比率等に係る経年分析!H$47,"▲","-")),2)</f>
        <v>32.43</v>
      </c>
      <c r="E20" s="179">
        <f>ROUND(VALUE(SUBSTITUTE(実質収支比率等に係る経年分析!I$47,"▲","-")),2)</f>
        <v>39.44</v>
      </c>
      <c r="F20" s="179">
        <f>ROUND(VALUE(SUBSTITUTE(実質収支比率等に係る経年分析!J$47,"▲","-")),2)</f>
        <v>40.840000000000003</v>
      </c>
    </row>
    <row r="21" spans="1:11">
      <c r="A21" s="179" t="s">
        <v>55</v>
      </c>
      <c r="B21" s="179">
        <f>IF(ISNUMBER(VALUE(SUBSTITUTE(実質収支比率等に係る経年分析!F$49,"▲","-"))),ROUND(VALUE(SUBSTITUTE(実質収支比率等に係る経年分析!F$49,"▲","-")),2),NA())</f>
        <v>-4.07</v>
      </c>
      <c r="C21" s="179">
        <f>IF(ISNUMBER(VALUE(SUBSTITUTE(実質収支比率等に係る経年分析!G$49,"▲","-"))),ROUND(VALUE(SUBSTITUTE(実質収支比率等に係る経年分析!G$49,"▲","-")),2),NA())</f>
        <v>7.71</v>
      </c>
      <c r="D21" s="179">
        <f>IF(ISNUMBER(VALUE(SUBSTITUTE(実質収支比率等に係る経年分析!H$49,"▲","-"))),ROUND(VALUE(SUBSTITUTE(実質収支比率等に係る経年分析!H$49,"▲","-")),2),NA())</f>
        <v>3.71</v>
      </c>
      <c r="E21" s="179">
        <f>IF(ISNUMBER(VALUE(SUBSTITUTE(実質収支比率等に係る経年分析!I$49,"▲","-"))),ROUND(VALUE(SUBSTITUTE(実質収支比率等に係る経年分析!I$49,"▲","-")),2),NA())</f>
        <v>2.04</v>
      </c>
      <c r="F21" s="179">
        <f>IF(ISNUMBER(VALUE(SUBSTITUTE(実質収支比率等に係る経年分析!J$49,"▲","-"))),ROUND(VALUE(SUBSTITUTE(実質収支比率等に係る経年分析!J$49,"▲","-")),2),NA())</f>
        <v>1.53</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0.06</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国済寺土地区画整理事業特別会計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0.21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0.14000000000000001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0.27</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c r="A31" s="180" t="str">
        <f>IF(連結実質赤字比率に係る赤字・黒字の構成分析!C$39="",NA(),連結実質赤字比率に係る赤字・黒字の構成分析!C$39)</f>
        <v>岡中央土地区画整理事業特別会計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0.05</v>
      </c>
    </row>
    <row r="33" spans="1:16">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2.37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1.02</v>
      </c>
    </row>
    <row r="34" spans="1:16">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3.72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4.79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6.22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5.74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5.94</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6.37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6.04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6.26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6.48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6.83</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10.14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12.78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12.15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7.43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7.33</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4303</v>
      </c>
      <c r="E42" s="181"/>
      <c r="F42" s="181"/>
      <c r="G42" s="181">
        <f>'実質公債費比率（分子）の構造'!L$52</f>
        <v>4059</v>
      </c>
      <c r="H42" s="181"/>
      <c r="I42" s="181"/>
      <c r="J42" s="181">
        <f>'実質公債費比率（分子）の構造'!M$52</f>
        <v>4202</v>
      </c>
      <c r="K42" s="181"/>
      <c r="L42" s="181"/>
      <c r="M42" s="181">
        <f>'実質公債費比率（分子）の構造'!N$52</f>
        <v>4094</v>
      </c>
      <c r="N42" s="181"/>
      <c r="O42" s="181"/>
      <c r="P42" s="181">
        <f>'実質公債費比率（分子）の構造'!O$52</f>
        <v>4117</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65</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c r="A46" s="181" t="s">
        <v>66</v>
      </c>
      <c r="B46" s="181">
        <f>'実質公債費比率（分子）の構造'!K$48</f>
        <v>1457</v>
      </c>
      <c r="C46" s="181"/>
      <c r="D46" s="181"/>
      <c r="E46" s="181">
        <f>'実質公債費比率（分子）の構造'!L$48</f>
        <v>1405</v>
      </c>
      <c r="F46" s="181"/>
      <c r="G46" s="181"/>
      <c r="H46" s="181">
        <f>'実質公債費比率（分子）の構造'!M$48</f>
        <v>1207</v>
      </c>
      <c r="I46" s="181"/>
      <c r="J46" s="181"/>
      <c r="K46" s="181">
        <f>'実質公債費比率（分子）の構造'!N$48</f>
        <v>1263</v>
      </c>
      <c r="L46" s="181"/>
      <c r="M46" s="181"/>
      <c r="N46" s="181">
        <f>'実質公債費比率（分子）の構造'!O$48</f>
        <v>797</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3403</v>
      </c>
      <c r="C49" s="181"/>
      <c r="D49" s="181"/>
      <c r="E49" s="181">
        <f>'実質公債費比率（分子）の構造'!L$45</f>
        <v>2886</v>
      </c>
      <c r="F49" s="181"/>
      <c r="G49" s="181"/>
      <c r="H49" s="181">
        <f>'実質公債費比率（分子）の構造'!M$45</f>
        <v>2866</v>
      </c>
      <c r="I49" s="181"/>
      <c r="J49" s="181"/>
      <c r="K49" s="181">
        <f>'実質公債費比率（分子）の構造'!N$45</f>
        <v>2788</v>
      </c>
      <c r="L49" s="181"/>
      <c r="M49" s="181"/>
      <c r="N49" s="181">
        <f>'実質公債費比率（分子）の構造'!O$45</f>
        <v>2908</v>
      </c>
      <c r="O49" s="181"/>
      <c r="P49" s="181"/>
    </row>
    <row r="50" spans="1:16">
      <c r="A50" s="181" t="s">
        <v>70</v>
      </c>
      <c r="B50" s="181" t="e">
        <f>NA()</f>
        <v>#N/A</v>
      </c>
      <c r="C50" s="181">
        <f>IF(ISNUMBER('実質公債費比率（分子）の構造'!K$53),'実質公債費比率（分子）の構造'!K$53,NA())</f>
        <v>557</v>
      </c>
      <c r="D50" s="181" t="e">
        <f>NA()</f>
        <v>#N/A</v>
      </c>
      <c r="E50" s="181" t="e">
        <f>NA()</f>
        <v>#N/A</v>
      </c>
      <c r="F50" s="181">
        <f>IF(ISNUMBER('実質公債費比率（分子）の構造'!L$53),'実質公債費比率（分子）の構造'!L$53,NA())</f>
        <v>232</v>
      </c>
      <c r="G50" s="181" t="e">
        <f>NA()</f>
        <v>#N/A</v>
      </c>
      <c r="H50" s="181" t="e">
        <f>NA()</f>
        <v>#N/A</v>
      </c>
      <c r="I50" s="181">
        <f>IF(ISNUMBER('実質公債費比率（分子）の構造'!M$53),'実質公債費比率（分子）の構造'!M$53,NA())</f>
        <v>-129</v>
      </c>
      <c r="J50" s="181" t="e">
        <f>NA()</f>
        <v>#N/A</v>
      </c>
      <c r="K50" s="181" t="e">
        <f>NA()</f>
        <v>#N/A</v>
      </c>
      <c r="L50" s="181">
        <f>IF(ISNUMBER('実質公債費比率（分子）の構造'!N$53),'実質公債費比率（分子）の構造'!N$53,NA())</f>
        <v>-43</v>
      </c>
      <c r="M50" s="181" t="e">
        <f>NA()</f>
        <v>#N/A</v>
      </c>
      <c r="N50" s="181" t="e">
        <f>NA()</f>
        <v>#N/A</v>
      </c>
      <c r="O50" s="181">
        <f>IF(ISNUMBER('実質公債費比率（分子）の構造'!O$53),'実質公債費比率（分子）の構造'!O$53,NA())</f>
        <v>-412</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49199</v>
      </c>
      <c r="E56" s="180"/>
      <c r="F56" s="180"/>
      <c r="G56" s="180">
        <f>'将来負担比率（分子）の構造'!J$52</f>
        <v>50358</v>
      </c>
      <c r="H56" s="180"/>
      <c r="I56" s="180"/>
      <c r="J56" s="180">
        <f>'将来負担比率（分子）の構造'!K$52</f>
        <v>49866</v>
      </c>
      <c r="K56" s="180"/>
      <c r="L56" s="180"/>
      <c r="M56" s="180">
        <f>'将来負担比率（分子）の構造'!L$52</f>
        <v>50250</v>
      </c>
      <c r="N56" s="180"/>
      <c r="O56" s="180"/>
      <c r="P56" s="180">
        <f>'将来負担比率（分子）の構造'!M$52</f>
        <v>49509</v>
      </c>
    </row>
    <row r="57" spans="1:16">
      <c r="A57" s="180" t="s">
        <v>41</v>
      </c>
      <c r="B57" s="180"/>
      <c r="C57" s="180"/>
      <c r="D57" s="180">
        <f>'将来負担比率（分子）の構造'!I$51</f>
        <v>4015</v>
      </c>
      <c r="E57" s="180"/>
      <c r="F57" s="180"/>
      <c r="G57" s="180">
        <f>'将来負担比率（分子）の構造'!J$51</f>
        <v>3787</v>
      </c>
      <c r="H57" s="180"/>
      <c r="I57" s="180"/>
      <c r="J57" s="180">
        <f>'将来負担比率（分子）の構造'!K$51</f>
        <v>4461</v>
      </c>
      <c r="K57" s="180"/>
      <c r="L57" s="180"/>
      <c r="M57" s="180">
        <f>'将来負担比率（分子）の構造'!L$51</f>
        <v>4871</v>
      </c>
      <c r="N57" s="180"/>
      <c r="O57" s="180"/>
      <c r="P57" s="180">
        <f>'将来負担比率（分子）の構造'!M$51</f>
        <v>4720</v>
      </c>
    </row>
    <row r="58" spans="1:16">
      <c r="A58" s="180" t="s">
        <v>40</v>
      </c>
      <c r="B58" s="180"/>
      <c r="C58" s="180"/>
      <c r="D58" s="180">
        <f>'将来負担比率（分子）の構造'!I$50</f>
        <v>12769</v>
      </c>
      <c r="E58" s="180"/>
      <c r="F58" s="180"/>
      <c r="G58" s="180">
        <f>'将来負担比率（分子）の構造'!J$50</f>
        <v>14867</v>
      </c>
      <c r="H58" s="180"/>
      <c r="I58" s="180"/>
      <c r="J58" s="180">
        <f>'将来負担比率（分子）の構造'!K$50</f>
        <v>17349</v>
      </c>
      <c r="K58" s="180"/>
      <c r="L58" s="180"/>
      <c r="M58" s="180">
        <f>'将来負担比率（分子）の構造'!L$50</f>
        <v>20405</v>
      </c>
      <c r="N58" s="180"/>
      <c r="O58" s="180"/>
      <c r="P58" s="180">
        <f>'将来負担比率（分子）の構造'!M$50</f>
        <v>21422</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f>'将来負担比率（分子）の構造'!I$46</f>
        <v>2</v>
      </c>
      <c r="C61" s="180"/>
      <c r="D61" s="180"/>
      <c r="E61" s="180">
        <f>'将来負担比率（分子）の構造'!J$46</f>
        <v>0</v>
      </c>
      <c r="F61" s="180"/>
      <c r="G61" s="180"/>
      <c r="H61" s="180">
        <f>'将来負担比率（分子）の構造'!K$46</f>
        <v>1</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12483</v>
      </c>
      <c r="C62" s="180"/>
      <c r="D62" s="180"/>
      <c r="E62" s="180">
        <f>'将来負担比率（分子）の構造'!J$45</f>
        <v>12143</v>
      </c>
      <c r="F62" s="180"/>
      <c r="G62" s="180"/>
      <c r="H62" s="180">
        <f>'将来負担比率（分子）の構造'!K$45</f>
        <v>11976</v>
      </c>
      <c r="I62" s="180"/>
      <c r="J62" s="180"/>
      <c r="K62" s="180">
        <f>'将来負担比率（分子）の構造'!L$45</f>
        <v>12031</v>
      </c>
      <c r="L62" s="180"/>
      <c r="M62" s="180"/>
      <c r="N62" s="180">
        <f>'将来負担比率（分子）の構造'!M$45</f>
        <v>11784</v>
      </c>
      <c r="O62" s="180"/>
      <c r="P62" s="180"/>
    </row>
    <row r="63" spans="1:16">
      <c r="A63" s="180" t="s">
        <v>33</v>
      </c>
      <c r="B63" s="180" t="str">
        <f>'将来負担比率（分子）の構造'!I$44</f>
        <v>-</v>
      </c>
      <c r="C63" s="180"/>
      <c r="D63" s="180"/>
      <c r="E63" s="180" t="str">
        <f>'将来負担比率（分子）の構造'!J$44</f>
        <v>-</v>
      </c>
      <c r="F63" s="180"/>
      <c r="G63" s="180"/>
      <c r="H63" s="180">
        <f>'将来負担比率（分子）の構造'!K$44</f>
        <v>129</v>
      </c>
      <c r="I63" s="180"/>
      <c r="J63" s="180"/>
      <c r="K63" s="180">
        <f>'将来負担比率（分子）の構造'!L$44</f>
        <v>125</v>
      </c>
      <c r="L63" s="180"/>
      <c r="M63" s="180"/>
      <c r="N63" s="180">
        <f>'将来負担比率（分子）の構造'!M$44</f>
        <v>262</v>
      </c>
      <c r="O63" s="180"/>
      <c r="P63" s="180"/>
    </row>
    <row r="64" spans="1:16">
      <c r="A64" s="180" t="s">
        <v>32</v>
      </c>
      <c r="B64" s="180">
        <f>'将来負担比率（分子）の構造'!I$43</f>
        <v>15391</v>
      </c>
      <c r="C64" s="180"/>
      <c r="D64" s="180"/>
      <c r="E64" s="180">
        <f>'将来負担比率（分子）の構造'!J$43</f>
        <v>13691</v>
      </c>
      <c r="F64" s="180"/>
      <c r="G64" s="180"/>
      <c r="H64" s="180">
        <f>'将来負担比率（分子）の構造'!K$43</f>
        <v>11104</v>
      </c>
      <c r="I64" s="180"/>
      <c r="J64" s="180"/>
      <c r="K64" s="180">
        <f>'将来負担比率（分子）の構造'!L$43</f>
        <v>14630</v>
      </c>
      <c r="L64" s="180"/>
      <c r="M64" s="180"/>
      <c r="N64" s="180">
        <f>'将来負担比率（分子）の構造'!M$43</f>
        <v>11284</v>
      </c>
      <c r="O64" s="180"/>
      <c r="P64" s="180"/>
    </row>
    <row r="65" spans="1:16">
      <c r="A65" s="180" t="s">
        <v>31</v>
      </c>
      <c r="B65" s="180">
        <f>'将来負担比率（分子）の構造'!I$42</f>
        <v>1448</v>
      </c>
      <c r="C65" s="180"/>
      <c r="D65" s="180"/>
      <c r="E65" s="180">
        <f>'将来負担比率（分子）の構造'!J$42</f>
        <v>1441</v>
      </c>
      <c r="F65" s="180"/>
      <c r="G65" s="180"/>
      <c r="H65" s="180">
        <f>'将来負担比率（分子）の構造'!K$42</f>
        <v>1744</v>
      </c>
      <c r="I65" s="180"/>
      <c r="J65" s="180"/>
      <c r="K65" s="180">
        <f>'将来負担比率（分子）の構造'!L$42</f>
        <v>1727</v>
      </c>
      <c r="L65" s="180"/>
      <c r="M65" s="180"/>
      <c r="N65" s="180">
        <f>'将来負担比率（分子）の構造'!M$42</f>
        <v>1712</v>
      </c>
      <c r="O65" s="180"/>
      <c r="P65" s="180"/>
    </row>
    <row r="66" spans="1:16">
      <c r="A66" s="180" t="s">
        <v>30</v>
      </c>
      <c r="B66" s="180">
        <f>'将来負担比率（分子）の構造'!I$41</f>
        <v>33922</v>
      </c>
      <c r="C66" s="180"/>
      <c r="D66" s="180"/>
      <c r="E66" s="180">
        <f>'将来負担比率（分子）の構造'!J$41</f>
        <v>34050</v>
      </c>
      <c r="F66" s="180"/>
      <c r="G66" s="180"/>
      <c r="H66" s="180">
        <f>'将来負担比率（分子）の構造'!K$41</f>
        <v>33582</v>
      </c>
      <c r="I66" s="180"/>
      <c r="J66" s="180"/>
      <c r="K66" s="180">
        <f>'将来負担比率（分子）の構造'!L$41</f>
        <v>34104</v>
      </c>
      <c r="L66" s="180"/>
      <c r="M66" s="180"/>
      <c r="N66" s="180">
        <f>'将来負担比率（分子）の構造'!M$41</f>
        <v>37741</v>
      </c>
      <c r="O66" s="180"/>
      <c r="P66" s="180"/>
    </row>
    <row r="67" spans="1:16">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9762</v>
      </c>
      <c r="C72" s="184">
        <f>基金残高に係る経年分析!G55</f>
        <v>11804</v>
      </c>
      <c r="D72" s="184">
        <f>基金残高に係る経年分析!H55</f>
        <v>12269</v>
      </c>
    </row>
    <row r="73" spans="1:16">
      <c r="A73" s="183" t="s">
        <v>77</v>
      </c>
      <c r="B73" s="184">
        <f>基金残高に係る経年分析!F56</f>
        <v>1663</v>
      </c>
      <c r="C73" s="184">
        <f>基金残高に係る経年分析!G56</f>
        <v>1669</v>
      </c>
      <c r="D73" s="184">
        <f>基金残高に係る経年分析!H56</f>
        <v>1673</v>
      </c>
    </row>
    <row r="74" spans="1:16">
      <c r="A74" s="183" t="s">
        <v>78</v>
      </c>
      <c r="B74" s="184">
        <f>基金残高に係る経年分析!F57</f>
        <v>7247</v>
      </c>
      <c r="C74" s="184">
        <f>基金残高に係る経年分析!G57</f>
        <v>8049</v>
      </c>
      <c r="D74" s="184">
        <f>基金残高に係る経年分析!H57</f>
        <v>8418</v>
      </c>
    </row>
  </sheetData>
  <sheetProtection algorithmName="SHA-512" hashValue="v/yohw6H8qpVc4Ry35hHQa/KZ7HrfuNIYhWp0K2K4A6VVd+zPGxPAoSBRrjUmFReRpxwhrxKOrMqJy1oox6/QQ==" saltValue="lOGJoCsTrfmJVEKx08Oz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226</v>
      </c>
      <c r="C5" s="761"/>
      <c r="D5" s="761"/>
      <c r="E5" s="761"/>
      <c r="F5" s="761"/>
      <c r="G5" s="761"/>
      <c r="H5" s="761"/>
      <c r="I5" s="761"/>
      <c r="J5" s="761"/>
      <c r="K5" s="761"/>
      <c r="L5" s="761"/>
      <c r="M5" s="761"/>
      <c r="N5" s="761"/>
      <c r="O5" s="761"/>
      <c r="P5" s="761"/>
      <c r="Q5" s="762"/>
      <c r="R5" s="726">
        <v>19367671</v>
      </c>
      <c r="S5" s="727"/>
      <c r="T5" s="727"/>
      <c r="U5" s="727"/>
      <c r="V5" s="727"/>
      <c r="W5" s="727"/>
      <c r="X5" s="727"/>
      <c r="Y5" s="773"/>
      <c r="Z5" s="791">
        <v>37.700000000000003</v>
      </c>
      <c r="AA5" s="791"/>
      <c r="AB5" s="791"/>
      <c r="AC5" s="791"/>
      <c r="AD5" s="792">
        <v>18836338</v>
      </c>
      <c r="AE5" s="792"/>
      <c r="AF5" s="792"/>
      <c r="AG5" s="792"/>
      <c r="AH5" s="792"/>
      <c r="AI5" s="792"/>
      <c r="AJ5" s="792"/>
      <c r="AK5" s="792"/>
      <c r="AL5" s="774">
        <v>66.2</v>
      </c>
      <c r="AM5" s="743"/>
      <c r="AN5" s="743"/>
      <c r="AO5" s="775"/>
      <c r="AP5" s="760" t="s">
        <v>227</v>
      </c>
      <c r="AQ5" s="761"/>
      <c r="AR5" s="761"/>
      <c r="AS5" s="761"/>
      <c r="AT5" s="761"/>
      <c r="AU5" s="761"/>
      <c r="AV5" s="761"/>
      <c r="AW5" s="761"/>
      <c r="AX5" s="761"/>
      <c r="AY5" s="761"/>
      <c r="AZ5" s="761"/>
      <c r="BA5" s="761"/>
      <c r="BB5" s="761"/>
      <c r="BC5" s="761"/>
      <c r="BD5" s="761"/>
      <c r="BE5" s="761"/>
      <c r="BF5" s="762"/>
      <c r="BG5" s="661">
        <v>18831701</v>
      </c>
      <c r="BH5" s="664"/>
      <c r="BI5" s="664"/>
      <c r="BJ5" s="664"/>
      <c r="BK5" s="664"/>
      <c r="BL5" s="664"/>
      <c r="BM5" s="664"/>
      <c r="BN5" s="665"/>
      <c r="BO5" s="723">
        <v>97.2</v>
      </c>
      <c r="BP5" s="723"/>
      <c r="BQ5" s="723"/>
      <c r="BR5" s="723"/>
      <c r="BS5" s="724" t="s">
        <v>128</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c r="B6" s="658" t="s">
        <v>231</v>
      </c>
      <c r="C6" s="659"/>
      <c r="D6" s="659"/>
      <c r="E6" s="659"/>
      <c r="F6" s="659"/>
      <c r="G6" s="659"/>
      <c r="H6" s="659"/>
      <c r="I6" s="659"/>
      <c r="J6" s="659"/>
      <c r="K6" s="659"/>
      <c r="L6" s="659"/>
      <c r="M6" s="659"/>
      <c r="N6" s="659"/>
      <c r="O6" s="659"/>
      <c r="P6" s="659"/>
      <c r="Q6" s="660"/>
      <c r="R6" s="661">
        <v>642943</v>
      </c>
      <c r="S6" s="664"/>
      <c r="T6" s="664"/>
      <c r="U6" s="664"/>
      <c r="V6" s="664"/>
      <c r="W6" s="664"/>
      <c r="X6" s="664"/>
      <c r="Y6" s="665"/>
      <c r="Z6" s="723">
        <v>1.3</v>
      </c>
      <c r="AA6" s="723"/>
      <c r="AB6" s="723"/>
      <c r="AC6" s="723"/>
      <c r="AD6" s="724">
        <v>642943</v>
      </c>
      <c r="AE6" s="724"/>
      <c r="AF6" s="724"/>
      <c r="AG6" s="724"/>
      <c r="AH6" s="724"/>
      <c r="AI6" s="724"/>
      <c r="AJ6" s="724"/>
      <c r="AK6" s="724"/>
      <c r="AL6" s="666">
        <v>2.2999999999999998</v>
      </c>
      <c r="AM6" s="667"/>
      <c r="AN6" s="667"/>
      <c r="AO6" s="725"/>
      <c r="AP6" s="658" t="s">
        <v>232</v>
      </c>
      <c r="AQ6" s="659"/>
      <c r="AR6" s="659"/>
      <c r="AS6" s="659"/>
      <c r="AT6" s="659"/>
      <c r="AU6" s="659"/>
      <c r="AV6" s="659"/>
      <c r="AW6" s="659"/>
      <c r="AX6" s="659"/>
      <c r="AY6" s="659"/>
      <c r="AZ6" s="659"/>
      <c r="BA6" s="659"/>
      <c r="BB6" s="659"/>
      <c r="BC6" s="659"/>
      <c r="BD6" s="659"/>
      <c r="BE6" s="659"/>
      <c r="BF6" s="660"/>
      <c r="BG6" s="661">
        <v>18831701</v>
      </c>
      <c r="BH6" s="664"/>
      <c r="BI6" s="664"/>
      <c r="BJ6" s="664"/>
      <c r="BK6" s="664"/>
      <c r="BL6" s="664"/>
      <c r="BM6" s="664"/>
      <c r="BN6" s="665"/>
      <c r="BO6" s="723">
        <v>97.2</v>
      </c>
      <c r="BP6" s="723"/>
      <c r="BQ6" s="723"/>
      <c r="BR6" s="723"/>
      <c r="BS6" s="724" t="s">
        <v>233</v>
      </c>
      <c r="BT6" s="724"/>
      <c r="BU6" s="724"/>
      <c r="BV6" s="724"/>
      <c r="BW6" s="724"/>
      <c r="BX6" s="724"/>
      <c r="BY6" s="724"/>
      <c r="BZ6" s="724"/>
      <c r="CA6" s="724"/>
      <c r="CB6" s="765"/>
      <c r="CD6" s="732" t="s">
        <v>234</v>
      </c>
      <c r="CE6" s="733"/>
      <c r="CF6" s="733"/>
      <c r="CG6" s="733"/>
      <c r="CH6" s="733"/>
      <c r="CI6" s="733"/>
      <c r="CJ6" s="733"/>
      <c r="CK6" s="733"/>
      <c r="CL6" s="733"/>
      <c r="CM6" s="733"/>
      <c r="CN6" s="733"/>
      <c r="CO6" s="733"/>
      <c r="CP6" s="733"/>
      <c r="CQ6" s="734"/>
      <c r="CR6" s="661">
        <v>300369</v>
      </c>
      <c r="CS6" s="664"/>
      <c r="CT6" s="664"/>
      <c r="CU6" s="664"/>
      <c r="CV6" s="664"/>
      <c r="CW6" s="664"/>
      <c r="CX6" s="664"/>
      <c r="CY6" s="665"/>
      <c r="CZ6" s="774">
        <v>0.6</v>
      </c>
      <c r="DA6" s="743"/>
      <c r="DB6" s="743"/>
      <c r="DC6" s="777"/>
      <c r="DD6" s="669" t="s">
        <v>233</v>
      </c>
      <c r="DE6" s="664"/>
      <c r="DF6" s="664"/>
      <c r="DG6" s="664"/>
      <c r="DH6" s="664"/>
      <c r="DI6" s="664"/>
      <c r="DJ6" s="664"/>
      <c r="DK6" s="664"/>
      <c r="DL6" s="664"/>
      <c r="DM6" s="664"/>
      <c r="DN6" s="664"/>
      <c r="DO6" s="664"/>
      <c r="DP6" s="665"/>
      <c r="DQ6" s="669">
        <v>300369</v>
      </c>
      <c r="DR6" s="664"/>
      <c r="DS6" s="664"/>
      <c r="DT6" s="664"/>
      <c r="DU6" s="664"/>
      <c r="DV6" s="664"/>
      <c r="DW6" s="664"/>
      <c r="DX6" s="664"/>
      <c r="DY6" s="664"/>
      <c r="DZ6" s="664"/>
      <c r="EA6" s="664"/>
      <c r="EB6" s="664"/>
      <c r="EC6" s="704"/>
    </row>
    <row r="7" spans="2:143" ht="11.25" customHeight="1">
      <c r="B7" s="658" t="s">
        <v>235</v>
      </c>
      <c r="C7" s="659"/>
      <c r="D7" s="659"/>
      <c r="E7" s="659"/>
      <c r="F7" s="659"/>
      <c r="G7" s="659"/>
      <c r="H7" s="659"/>
      <c r="I7" s="659"/>
      <c r="J7" s="659"/>
      <c r="K7" s="659"/>
      <c r="L7" s="659"/>
      <c r="M7" s="659"/>
      <c r="N7" s="659"/>
      <c r="O7" s="659"/>
      <c r="P7" s="659"/>
      <c r="Q7" s="660"/>
      <c r="R7" s="661">
        <v>25835</v>
      </c>
      <c r="S7" s="664"/>
      <c r="T7" s="664"/>
      <c r="U7" s="664"/>
      <c r="V7" s="664"/>
      <c r="W7" s="664"/>
      <c r="X7" s="664"/>
      <c r="Y7" s="665"/>
      <c r="Z7" s="723">
        <v>0.1</v>
      </c>
      <c r="AA7" s="723"/>
      <c r="AB7" s="723"/>
      <c r="AC7" s="723"/>
      <c r="AD7" s="724">
        <v>25835</v>
      </c>
      <c r="AE7" s="724"/>
      <c r="AF7" s="724"/>
      <c r="AG7" s="724"/>
      <c r="AH7" s="724"/>
      <c r="AI7" s="724"/>
      <c r="AJ7" s="724"/>
      <c r="AK7" s="724"/>
      <c r="AL7" s="666">
        <v>0.1</v>
      </c>
      <c r="AM7" s="667"/>
      <c r="AN7" s="667"/>
      <c r="AO7" s="725"/>
      <c r="AP7" s="658" t="s">
        <v>236</v>
      </c>
      <c r="AQ7" s="659"/>
      <c r="AR7" s="659"/>
      <c r="AS7" s="659"/>
      <c r="AT7" s="659"/>
      <c r="AU7" s="659"/>
      <c r="AV7" s="659"/>
      <c r="AW7" s="659"/>
      <c r="AX7" s="659"/>
      <c r="AY7" s="659"/>
      <c r="AZ7" s="659"/>
      <c r="BA7" s="659"/>
      <c r="BB7" s="659"/>
      <c r="BC7" s="659"/>
      <c r="BD7" s="659"/>
      <c r="BE7" s="659"/>
      <c r="BF7" s="660"/>
      <c r="BG7" s="661">
        <v>8907700</v>
      </c>
      <c r="BH7" s="664"/>
      <c r="BI7" s="664"/>
      <c r="BJ7" s="664"/>
      <c r="BK7" s="664"/>
      <c r="BL7" s="664"/>
      <c r="BM7" s="664"/>
      <c r="BN7" s="665"/>
      <c r="BO7" s="723">
        <v>46</v>
      </c>
      <c r="BP7" s="723"/>
      <c r="BQ7" s="723"/>
      <c r="BR7" s="723"/>
      <c r="BS7" s="724" t="s">
        <v>128</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6795958</v>
      </c>
      <c r="CS7" s="664"/>
      <c r="CT7" s="664"/>
      <c r="CU7" s="664"/>
      <c r="CV7" s="664"/>
      <c r="CW7" s="664"/>
      <c r="CX7" s="664"/>
      <c r="CY7" s="665"/>
      <c r="CZ7" s="723">
        <v>14.2</v>
      </c>
      <c r="DA7" s="723"/>
      <c r="DB7" s="723"/>
      <c r="DC7" s="723"/>
      <c r="DD7" s="669">
        <v>1640565</v>
      </c>
      <c r="DE7" s="664"/>
      <c r="DF7" s="664"/>
      <c r="DG7" s="664"/>
      <c r="DH7" s="664"/>
      <c r="DI7" s="664"/>
      <c r="DJ7" s="664"/>
      <c r="DK7" s="664"/>
      <c r="DL7" s="664"/>
      <c r="DM7" s="664"/>
      <c r="DN7" s="664"/>
      <c r="DO7" s="664"/>
      <c r="DP7" s="665"/>
      <c r="DQ7" s="669">
        <v>4892228</v>
      </c>
      <c r="DR7" s="664"/>
      <c r="DS7" s="664"/>
      <c r="DT7" s="664"/>
      <c r="DU7" s="664"/>
      <c r="DV7" s="664"/>
      <c r="DW7" s="664"/>
      <c r="DX7" s="664"/>
      <c r="DY7" s="664"/>
      <c r="DZ7" s="664"/>
      <c r="EA7" s="664"/>
      <c r="EB7" s="664"/>
      <c r="EC7" s="704"/>
    </row>
    <row r="8" spans="2:143" ht="11.25" customHeight="1">
      <c r="B8" s="658" t="s">
        <v>238</v>
      </c>
      <c r="C8" s="659"/>
      <c r="D8" s="659"/>
      <c r="E8" s="659"/>
      <c r="F8" s="659"/>
      <c r="G8" s="659"/>
      <c r="H8" s="659"/>
      <c r="I8" s="659"/>
      <c r="J8" s="659"/>
      <c r="K8" s="659"/>
      <c r="L8" s="659"/>
      <c r="M8" s="659"/>
      <c r="N8" s="659"/>
      <c r="O8" s="659"/>
      <c r="P8" s="659"/>
      <c r="Q8" s="660"/>
      <c r="R8" s="661">
        <v>71814</v>
      </c>
      <c r="S8" s="664"/>
      <c r="T8" s="664"/>
      <c r="U8" s="664"/>
      <c r="V8" s="664"/>
      <c r="W8" s="664"/>
      <c r="X8" s="664"/>
      <c r="Y8" s="665"/>
      <c r="Z8" s="723">
        <v>0.1</v>
      </c>
      <c r="AA8" s="723"/>
      <c r="AB8" s="723"/>
      <c r="AC8" s="723"/>
      <c r="AD8" s="724">
        <v>71814</v>
      </c>
      <c r="AE8" s="724"/>
      <c r="AF8" s="724"/>
      <c r="AG8" s="724"/>
      <c r="AH8" s="724"/>
      <c r="AI8" s="724"/>
      <c r="AJ8" s="724"/>
      <c r="AK8" s="724"/>
      <c r="AL8" s="666">
        <v>0.3</v>
      </c>
      <c r="AM8" s="667"/>
      <c r="AN8" s="667"/>
      <c r="AO8" s="725"/>
      <c r="AP8" s="658" t="s">
        <v>239</v>
      </c>
      <c r="AQ8" s="659"/>
      <c r="AR8" s="659"/>
      <c r="AS8" s="659"/>
      <c r="AT8" s="659"/>
      <c r="AU8" s="659"/>
      <c r="AV8" s="659"/>
      <c r="AW8" s="659"/>
      <c r="AX8" s="659"/>
      <c r="AY8" s="659"/>
      <c r="AZ8" s="659"/>
      <c r="BA8" s="659"/>
      <c r="BB8" s="659"/>
      <c r="BC8" s="659"/>
      <c r="BD8" s="659"/>
      <c r="BE8" s="659"/>
      <c r="BF8" s="660"/>
      <c r="BG8" s="661">
        <v>254489</v>
      </c>
      <c r="BH8" s="664"/>
      <c r="BI8" s="664"/>
      <c r="BJ8" s="664"/>
      <c r="BK8" s="664"/>
      <c r="BL8" s="664"/>
      <c r="BM8" s="664"/>
      <c r="BN8" s="665"/>
      <c r="BO8" s="723">
        <v>1.3</v>
      </c>
      <c r="BP8" s="723"/>
      <c r="BQ8" s="723"/>
      <c r="BR8" s="723"/>
      <c r="BS8" s="669" t="s">
        <v>128</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20489003</v>
      </c>
      <c r="CS8" s="664"/>
      <c r="CT8" s="664"/>
      <c r="CU8" s="664"/>
      <c r="CV8" s="664"/>
      <c r="CW8" s="664"/>
      <c r="CX8" s="664"/>
      <c r="CY8" s="665"/>
      <c r="CZ8" s="723">
        <v>42.8</v>
      </c>
      <c r="DA8" s="723"/>
      <c r="DB8" s="723"/>
      <c r="DC8" s="723"/>
      <c r="DD8" s="669">
        <v>674693</v>
      </c>
      <c r="DE8" s="664"/>
      <c r="DF8" s="664"/>
      <c r="DG8" s="664"/>
      <c r="DH8" s="664"/>
      <c r="DI8" s="664"/>
      <c r="DJ8" s="664"/>
      <c r="DK8" s="664"/>
      <c r="DL8" s="664"/>
      <c r="DM8" s="664"/>
      <c r="DN8" s="664"/>
      <c r="DO8" s="664"/>
      <c r="DP8" s="665"/>
      <c r="DQ8" s="669">
        <v>9681558</v>
      </c>
      <c r="DR8" s="664"/>
      <c r="DS8" s="664"/>
      <c r="DT8" s="664"/>
      <c r="DU8" s="664"/>
      <c r="DV8" s="664"/>
      <c r="DW8" s="664"/>
      <c r="DX8" s="664"/>
      <c r="DY8" s="664"/>
      <c r="DZ8" s="664"/>
      <c r="EA8" s="664"/>
      <c r="EB8" s="664"/>
      <c r="EC8" s="704"/>
    </row>
    <row r="9" spans="2:143" ht="11.25" customHeight="1">
      <c r="B9" s="658" t="s">
        <v>241</v>
      </c>
      <c r="C9" s="659"/>
      <c r="D9" s="659"/>
      <c r="E9" s="659"/>
      <c r="F9" s="659"/>
      <c r="G9" s="659"/>
      <c r="H9" s="659"/>
      <c r="I9" s="659"/>
      <c r="J9" s="659"/>
      <c r="K9" s="659"/>
      <c r="L9" s="659"/>
      <c r="M9" s="659"/>
      <c r="N9" s="659"/>
      <c r="O9" s="659"/>
      <c r="P9" s="659"/>
      <c r="Q9" s="660"/>
      <c r="R9" s="661">
        <v>66076</v>
      </c>
      <c r="S9" s="664"/>
      <c r="T9" s="664"/>
      <c r="U9" s="664"/>
      <c r="V9" s="664"/>
      <c r="W9" s="664"/>
      <c r="X9" s="664"/>
      <c r="Y9" s="665"/>
      <c r="Z9" s="723">
        <v>0.1</v>
      </c>
      <c r="AA9" s="723"/>
      <c r="AB9" s="723"/>
      <c r="AC9" s="723"/>
      <c r="AD9" s="724">
        <v>66076</v>
      </c>
      <c r="AE9" s="724"/>
      <c r="AF9" s="724"/>
      <c r="AG9" s="724"/>
      <c r="AH9" s="724"/>
      <c r="AI9" s="724"/>
      <c r="AJ9" s="724"/>
      <c r="AK9" s="724"/>
      <c r="AL9" s="666">
        <v>0.2</v>
      </c>
      <c r="AM9" s="667"/>
      <c r="AN9" s="667"/>
      <c r="AO9" s="725"/>
      <c r="AP9" s="658" t="s">
        <v>242</v>
      </c>
      <c r="AQ9" s="659"/>
      <c r="AR9" s="659"/>
      <c r="AS9" s="659"/>
      <c r="AT9" s="659"/>
      <c r="AU9" s="659"/>
      <c r="AV9" s="659"/>
      <c r="AW9" s="659"/>
      <c r="AX9" s="659"/>
      <c r="AY9" s="659"/>
      <c r="AZ9" s="659"/>
      <c r="BA9" s="659"/>
      <c r="BB9" s="659"/>
      <c r="BC9" s="659"/>
      <c r="BD9" s="659"/>
      <c r="BE9" s="659"/>
      <c r="BF9" s="660"/>
      <c r="BG9" s="661">
        <v>7168923</v>
      </c>
      <c r="BH9" s="664"/>
      <c r="BI9" s="664"/>
      <c r="BJ9" s="664"/>
      <c r="BK9" s="664"/>
      <c r="BL9" s="664"/>
      <c r="BM9" s="664"/>
      <c r="BN9" s="665"/>
      <c r="BO9" s="723">
        <v>37</v>
      </c>
      <c r="BP9" s="723"/>
      <c r="BQ9" s="723"/>
      <c r="BR9" s="723"/>
      <c r="BS9" s="669" t="s">
        <v>233</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3092920</v>
      </c>
      <c r="CS9" s="664"/>
      <c r="CT9" s="664"/>
      <c r="CU9" s="664"/>
      <c r="CV9" s="664"/>
      <c r="CW9" s="664"/>
      <c r="CX9" s="664"/>
      <c r="CY9" s="665"/>
      <c r="CZ9" s="723">
        <v>6.5</v>
      </c>
      <c r="DA9" s="723"/>
      <c r="DB9" s="723"/>
      <c r="DC9" s="723"/>
      <c r="DD9" s="669">
        <v>188747</v>
      </c>
      <c r="DE9" s="664"/>
      <c r="DF9" s="664"/>
      <c r="DG9" s="664"/>
      <c r="DH9" s="664"/>
      <c r="DI9" s="664"/>
      <c r="DJ9" s="664"/>
      <c r="DK9" s="664"/>
      <c r="DL9" s="664"/>
      <c r="DM9" s="664"/>
      <c r="DN9" s="664"/>
      <c r="DO9" s="664"/>
      <c r="DP9" s="665"/>
      <c r="DQ9" s="669">
        <v>2573706</v>
      </c>
      <c r="DR9" s="664"/>
      <c r="DS9" s="664"/>
      <c r="DT9" s="664"/>
      <c r="DU9" s="664"/>
      <c r="DV9" s="664"/>
      <c r="DW9" s="664"/>
      <c r="DX9" s="664"/>
      <c r="DY9" s="664"/>
      <c r="DZ9" s="664"/>
      <c r="EA9" s="664"/>
      <c r="EB9" s="664"/>
      <c r="EC9" s="704"/>
    </row>
    <row r="10" spans="2:143" ht="11.25" customHeight="1">
      <c r="B10" s="658" t="s">
        <v>244</v>
      </c>
      <c r="C10" s="659"/>
      <c r="D10" s="659"/>
      <c r="E10" s="659"/>
      <c r="F10" s="659"/>
      <c r="G10" s="659"/>
      <c r="H10" s="659"/>
      <c r="I10" s="659"/>
      <c r="J10" s="659"/>
      <c r="K10" s="659"/>
      <c r="L10" s="659"/>
      <c r="M10" s="659"/>
      <c r="N10" s="659"/>
      <c r="O10" s="659"/>
      <c r="P10" s="659"/>
      <c r="Q10" s="660"/>
      <c r="R10" s="661" t="s">
        <v>233</v>
      </c>
      <c r="S10" s="664"/>
      <c r="T10" s="664"/>
      <c r="U10" s="664"/>
      <c r="V10" s="664"/>
      <c r="W10" s="664"/>
      <c r="X10" s="664"/>
      <c r="Y10" s="665"/>
      <c r="Z10" s="723" t="s">
        <v>233</v>
      </c>
      <c r="AA10" s="723"/>
      <c r="AB10" s="723"/>
      <c r="AC10" s="723"/>
      <c r="AD10" s="724" t="s">
        <v>233</v>
      </c>
      <c r="AE10" s="724"/>
      <c r="AF10" s="724"/>
      <c r="AG10" s="724"/>
      <c r="AH10" s="724"/>
      <c r="AI10" s="724"/>
      <c r="AJ10" s="724"/>
      <c r="AK10" s="724"/>
      <c r="AL10" s="666" t="s">
        <v>128</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362016</v>
      </c>
      <c r="BH10" s="664"/>
      <c r="BI10" s="664"/>
      <c r="BJ10" s="664"/>
      <c r="BK10" s="664"/>
      <c r="BL10" s="664"/>
      <c r="BM10" s="664"/>
      <c r="BN10" s="665"/>
      <c r="BO10" s="723">
        <v>1.9</v>
      </c>
      <c r="BP10" s="723"/>
      <c r="BQ10" s="723"/>
      <c r="BR10" s="723"/>
      <c r="BS10" s="669" t="s">
        <v>128</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v>61602</v>
      </c>
      <c r="CS10" s="664"/>
      <c r="CT10" s="664"/>
      <c r="CU10" s="664"/>
      <c r="CV10" s="664"/>
      <c r="CW10" s="664"/>
      <c r="CX10" s="664"/>
      <c r="CY10" s="665"/>
      <c r="CZ10" s="723">
        <v>0.1</v>
      </c>
      <c r="DA10" s="723"/>
      <c r="DB10" s="723"/>
      <c r="DC10" s="723"/>
      <c r="DD10" s="669" t="s">
        <v>233</v>
      </c>
      <c r="DE10" s="664"/>
      <c r="DF10" s="664"/>
      <c r="DG10" s="664"/>
      <c r="DH10" s="664"/>
      <c r="DI10" s="664"/>
      <c r="DJ10" s="664"/>
      <c r="DK10" s="664"/>
      <c r="DL10" s="664"/>
      <c r="DM10" s="664"/>
      <c r="DN10" s="664"/>
      <c r="DO10" s="664"/>
      <c r="DP10" s="665"/>
      <c r="DQ10" s="669">
        <v>16602</v>
      </c>
      <c r="DR10" s="664"/>
      <c r="DS10" s="664"/>
      <c r="DT10" s="664"/>
      <c r="DU10" s="664"/>
      <c r="DV10" s="664"/>
      <c r="DW10" s="664"/>
      <c r="DX10" s="664"/>
      <c r="DY10" s="664"/>
      <c r="DZ10" s="664"/>
      <c r="EA10" s="664"/>
      <c r="EB10" s="664"/>
      <c r="EC10" s="704"/>
    </row>
    <row r="11" spans="2:143" ht="11.25" customHeight="1">
      <c r="B11" s="658" t="s">
        <v>247</v>
      </c>
      <c r="C11" s="659"/>
      <c r="D11" s="659"/>
      <c r="E11" s="659"/>
      <c r="F11" s="659"/>
      <c r="G11" s="659"/>
      <c r="H11" s="659"/>
      <c r="I11" s="659"/>
      <c r="J11" s="659"/>
      <c r="K11" s="659"/>
      <c r="L11" s="659"/>
      <c r="M11" s="659"/>
      <c r="N11" s="659"/>
      <c r="O11" s="659"/>
      <c r="P11" s="659"/>
      <c r="Q11" s="660"/>
      <c r="R11" s="661" t="s">
        <v>233</v>
      </c>
      <c r="S11" s="664"/>
      <c r="T11" s="664"/>
      <c r="U11" s="664"/>
      <c r="V11" s="664"/>
      <c r="W11" s="664"/>
      <c r="X11" s="664"/>
      <c r="Y11" s="665"/>
      <c r="Z11" s="723" t="s">
        <v>128</v>
      </c>
      <c r="AA11" s="723"/>
      <c r="AB11" s="723"/>
      <c r="AC11" s="723"/>
      <c r="AD11" s="724" t="s">
        <v>233</v>
      </c>
      <c r="AE11" s="724"/>
      <c r="AF11" s="724"/>
      <c r="AG11" s="724"/>
      <c r="AH11" s="724"/>
      <c r="AI11" s="724"/>
      <c r="AJ11" s="724"/>
      <c r="AK11" s="724"/>
      <c r="AL11" s="666" t="s">
        <v>128</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1122272</v>
      </c>
      <c r="BH11" s="664"/>
      <c r="BI11" s="664"/>
      <c r="BJ11" s="664"/>
      <c r="BK11" s="664"/>
      <c r="BL11" s="664"/>
      <c r="BM11" s="664"/>
      <c r="BN11" s="665"/>
      <c r="BO11" s="723">
        <v>5.8</v>
      </c>
      <c r="BP11" s="723"/>
      <c r="BQ11" s="723"/>
      <c r="BR11" s="723"/>
      <c r="BS11" s="669" t="s">
        <v>233</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1459049</v>
      </c>
      <c r="CS11" s="664"/>
      <c r="CT11" s="664"/>
      <c r="CU11" s="664"/>
      <c r="CV11" s="664"/>
      <c r="CW11" s="664"/>
      <c r="CX11" s="664"/>
      <c r="CY11" s="665"/>
      <c r="CZ11" s="723">
        <v>3.1</v>
      </c>
      <c r="DA11" s="723"/>
      <c r="DB11" s="723"/>
      <c r="DC11" s="723"/>
      <c r="DD11" s="669">
        <v>329518</v>
      </c>
      <c r="DE11" s="664"/>
      <c r="DF11" s="664"/>
      <c r="DG11" s="664"/>
      <c r="DH11" s="664"/>
      <c r="DI11" s="664"/>
      <c r="DJ11" s="664"/>
      <c r="DK11" s="664"/>
      <c r="DL11" s="664"/>
      <c r="DM11" s="664"/>
      <c r="DN11" s="664"/>
      <c r="DO11" s="664"/>
      <c r="DP11" s="665"/>
      <c r="DQ11" s="669">
        <v>1346572</v>
      </c>
      <c r="DR11" s="664"/>
      <c r="DS11" s="664"/>
      <c r="DT11" s="664"/>
      <c r="DU11" s="664"/>
      <c r="DV11" s="664"/>
      <c r="DW11" s="664"/>
      <c r="DX11" s="664"/>
      <c r="DY11" s="664"/>
      <c r="DZ11" s="664"/>
      <c r="EA11" s="664"/>
      <c r="EB11" s="664"/>
      <c r="EC11" s="704"/>
    </row>
    <row r="12" spans="2:143" ht="11.25" customHeight="1">
      <c r="B12" s="658" t="s">
        <v>250</v>
      </c>
      <c r="C12" s="659"/>
      <c r="D12" s="659"/>
      <c r="E12" s="659"/>
      <c r="F12" s="659"/>
      <c r="G12" s="659"/>
      <c r="H12" s="659"/>
      <c r="I12" s="659"/>
      <c r="J12" s="659"/>
      <c r="K12" s="659"/>
      <c r="L12" s="659"/>
      <c r="M12" s="659"/>
      <c r="N12" s="659"/>
      <c r="O12" s="659"/>
      <c r="P12" s="659"/>
      <c r="Q12" s="660"/>
      <c r="R12" s="661">
        <v>2539649</v>
      </c>
      <c r="S12" s="664"/>
      <c r="T12" s="664"/>
      <c r="U12" s="664"/>
      <c r="V12" s="664"/>
      <c r="W12" s="664"/>
      <c r="X12" s="664"/>
      <c r="Y12" s="665"/>
      <c r="Z12" s="723">
        <v>4.9000000000000004</v>
      </c>
      <c r="AA12" s="723"/>
      <c r="AB12" s="723"/>
      <c r="AC12" s="723"/>
      <c r="AD12" s="724">
        <v>2539649</v>
      </c>
      <c r="AE12" s="724"/>
      <c r="AF12" s="724"/>
      <c r="AG12" s="724"/>
      <c r="AH12" s="724"/>
      <c r="AI12" s="724"/>
      <c r="AJ12" s="724"/>
      <c r="AK12" s="724"/>
      <c r="AL12" s="666">
        <v>8.9</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8571270</v>
      </c>
      <c r="BH12" s="664"/>
      <c r="BI12" s="664"/>
      <c r="BJ12" s="664"/>
      <c r="BK12" s="664"/>
      <c r="BL12" s="664"/>
      <c r="BM12" s="664"/>
      <c r="BN12" s="665"/>
      <c r="BO12" s="723">
        <v>44.3</v>
      </c>
      <c r="BP12" s="723"/>
      <c r="BQ12" s="723"/>
      <c r="BR12" s="723"/>
      <c r="BS12" s="669" t="s">
        <v>233</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571184</v>
      </c>
      <c r="CS12" s="664"/>
      <c r="CT12" s="664"/>
      <c r="CU12" s="664"/>
      <c r="CV12" s="664"/>
      <c r="CW12" s="664"/>
      <c r="CX12" s="664"/>
      <c r="CY12" s="665"/>
      <c r="CZ12" s="723">
        <v>1.2</v>
      </c>
      <c r="DA12" s="723"/>
      <c r="DB12" s="723"/>
      <c r="DC12" s="723"/>
      <c r="DD12" s="669">
        <v>34969</v>
      </c>
      <c r="DE12" s="664"/>
      <c r="DF12" s="664"/>
      <c r="DG12" s="664"/>
      <c r="DH12" s="664"/>
      <c r="DI12" s="664"/>
      <c r="DJ12" s="664"/>
      <c r="DK12" s="664"/>
      <c r="DL12" s="664"/>
      <c r="DM12" s="664"/>
      <c r="DN12" s="664"/>
      <c r="DO12" s="664"/>
      <c r="DP12" s="665"/>
      <c r="DQ12" s="669">
        <v>352136</v>
      </c>
      <c r="DR12" s="664"/>
      <c r="DS12" s="664"/>
      <c r="DT12" s="664"/>
      <c r="DU12" s="664"/>
      <c r="DV12" s="664"/>
      <c r="DW12" s="664"/>
      <c r="DX12" s="664"/>
      <c r="DY12" s="664"/>
      <c r="DZ12" s="664"/>
      <c r="EA12" s="664"/>
      <c r="EB12" s="664"/>
      <c r="EC12" s="704"/>
    </row>
    <row r="13" spans="2:143" ht="11.25" customHeight="1">
      <c r="B13" s="658" t="s">
        <v>253</v>
      </c>
      <c r="C13" s="659"/>
      <c r="D13" s="659"/>
      <c r="E13" s="659"/>
      <c r="F13" s="659"/>
      <c r="G13" s="659"/>
      <c r="H13" s="659"/>
      <c r="I13" s="659"/>
      <c r="J13" s="659"/>
      <c r="K13" s="659"/>
      <c r="L13" s="659"/>
      <c r="M13" s="659"/>
      <c r="N13" s="659"/>
      <c r="O13" s="659"/>
      <c r="P13" s="659"/>
      <c r="Q13" s="660"/>
      <c r="R13" s="661">
        <v>38745</v>
      </c>
      <c r="S13" s="664"/>
      <c r="T13" s="664"/>
      <c r="U13" s="664"/>
      <c r="V13" s="664"/>
      <c r="W13" s="664"/>
      <c r="X13" s="664"/>
      <c r="Y13" s="665"/>
      <c r="Z13" s="723">
        <v>0.1</v>
      </c>
      <c r="AA13" s="723"/>
      <c r="AB13" s="723"/>
      <c r="AC13" s="723"/>
      <c r="AD13" s="724">
        <v>38745</v>
      </c>
      <c r="AE13" s="724"/>
      <c r="AF13" s="724"/>
      <c r="AG13" s="724"/>
      <c r="AH13" s="724"/>
      <c r="AI13" s="724"/>
      <c r="AJ13" s="724"/>
      <c r="AK13" s="724"/>
      <c r="AL13" s="666">
        <v>0.1</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8551762</v>
      </c>
      <c r="BH13" s="664"/>
      <c r="BI13" s="664"/>
      <c r="BJ13" s="664"/>
      <c r="BK13" s="664"/>
      <c r="BL13" s="664"/>
      <c r="BM13" s="664"/>
      <c r="BN13" s="665"/>
      <c r="BO13" s="723">
        <v>44.2</v>
      </c>
      <c r="BP13" s="723"/>
      <c r="BQ13" s="723"/>
      <c r="BR13" s="723"/>
      <c r="BS13" s="669" t="s">
        <v>128</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5021635</v>
      </c>
      <c r="CS13" s="664"/>
      <c r="CT13" s="664"/>
      <c r="CU13" s="664"/>
      <c r="CV13" s="664"/>
      <c r="CW13" s="664"/>
      <c r="CX13" s="664"/>
      <c r="CY13" s="665"/>
      <c r="CZ13" s="723">
        <v>10.5</v>
      </c>
      <c r="DA13" s="723"/>
      <c r="DB13" s="723"/>
      <c r="DC13" s="723"/>
      <c r="DD13" s="669">
        <v>2504861</v>
      </c>
      <c r="DE13" s="664"/>
      <c r="DF13" s="664"/>
      <c r="DG13" s="664"/>
      <c r="DH13" s="664"/>
      <c r="DI13" s="664"/>
      <c r="DJ13" s="664"/>
      <c r="DK13" s="664"/>
      <c r="DL13" s="664"/>
      <c r="DM13" s="664"/>
      <c r="DN13" s="664"/>
      <c r="DO13" s="664"/>
      <c r="DP13" s="665"/>
      <c r="DQ13" s="669">
        <v>4244085</v>
      </c>
      <c r="DR13" s="664"/>
      <c r="DS13" s="664"/>
      <c r="DT13" s="664"/>
      <c r="DU13" s="664"/>
      <c r="DV13" s="664"/>
      <c r="DW13" s="664"/>
      <c r="DX13" s="664"/>
      <c r="DY13" s="664"/>
      <c r="DZ13" s="664"/>
      <c r="EA13" s="664"/>
      <c r="EB13" s="664"/>
      <c r="EC13" s="704"/>
    </row>
    <row r="14" spans="2:143" ht="11.25" customHeight="1">
      <c r="B14" s="658" t="s">
        <v>256</v>
      </c>
      <c r="C14" s="659"/>
      <c r="D14" s="659"/>
      <c r="E14" s="659"/>
      <c r="F14" s="659"/>
      <c r="G14" s="659"/>
      <c r="H14" s="659"/>
      <c r="I14" s="659"/>
      <c r="J14" s="659"/>
      <c r="K14" s="659"/>
      <c r="L14" s="659"/>
      <c r="M14" s="659"/>
      <c r="N14" s="659"/>
      <c r="O14" s="659"/>
      <c r="P14" s="659"/>
      <c r="Q14" s="660"/>
      <c r="R14" s="661" t="s">
        <v>233</v>
      </c>
      <c r="S14" s="664"/>
      <c r="T14" s="664"/>
      <c r="U14" s="664"/>
      <c r="V14" s="664"/>
      <c r="W14" s="664"/>
      <c r="X14" s="664"/>
      <c r="Y14" s="665"/>
      <c r="Z14" s="723" t="s">
        <v>233</v>
      </c>
      <c r="AA14" s="723"/>
      <c r="AB14" s="723"/>
      <c r="AC14" s="723"/>
      <c r="AD14" s="724" t="s">
        <v>233</v>
      </c>
      <c r="AE14" s="724"/>
      <c r="AF14" s="724"/>
      <c r="AG14" s="724"/>
      <c r="AH14" s="724"/>
      <c r="AI14" s="724"/>
      <c r="AJ14" s="724"/>
      <c r="AK14" s="724"/>
      <c r="AL14" s="666" t="s">
        <v>233</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396911</v>
      </c>
      <c r="BH14" s="664"/>
      <c r="BI14" s="664"/>
      <c r="BJ14" s="664"/>
      <c r="BK14" s="664"/>
      <c r="BL14" s="664"/>
      <c r="BM14" s="664"/>
      <c r="BN14" s="665"/>
      <c r="BO14" s="723">
        <v>2</v>
      </c>
      <c r="BP14" s="723"/>
      <c r="BQ14" s="723"/>
      <c r="BR14" s="723"/>
      <c r="BS14" s="669" t="s">
        <v>233</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2299926</v>
      </c>
      <c r="CS14" s="664"/>
      <c r="CT14" s="664"/>
      <c r="CU14" s="664"/>
      <c r="CV14" s="664"/>
      <c r="CW14" s="664"/>
      <c r="CX14" s="664"/>
      <c r="CY14" s="665"/>
      <c r="CZ14" s="723">
        <v>4.8</v>
      </c>
      <c r="DA14" s="723"/>
      <c r="DB14" s="723"/>
      <c r="DC14" s="723"/>
      <c r="DD14" s="669">
        <v>353193</v>
      </c>
      <c r="DE14" s="664"/>
      <c r="DF14" s="664"/>
      <c r="DG14" s="664"/>
      <c r="DH14" s="664"/>
      <c r="DI14" s="664"/>
      <c r="DJ14" s="664"/>
      <c r="DK14" s="664"/>
      <c r="DL14" s="664"/>
      <c r="DM14" s="664"/>
      <c r="DN14" s="664"/>
      <c r="DO14" s="664"/>
      <c r="DP14" s="665"/>
      <c r="DQ14" s="669">
        <v>1588458</v>
      </c>
      <c r="DR14" s="664"/>
      <c r="DS14" s="664"/>
      <c r="DT14" s="664"/>
      <c r="DU14" s="664"/>
      <c r="DV14" s="664"/>
      <c r="DW14" s="664"/>
      <c r="DX14" s="664"/>
      <c r="DY14" s="664"/>
      <c r="DZ14" s="664"/>
      <c r="EA14" s="664"/>
      <c r="EB14" s="664"/>
      <c r="EC14" s="704"/>
    </row>
    <row r="15" spans="2:143" ht="11.25" customHeight="1">
      <c r="B15" s="658" t="s">
        <v>259</v>
      </c>
      <c r="C15" s="659"/>
      <c r="D15" s="659"/>
      <c r="E15" s="659"/>
      <c r="F15" s="659"/>
      <c r="G15" s="659"/>
      <c r="H15" s="659"/>
      <c r="I15" s="659"/>
      <c r="J15" s="659"/>
      <c r="K15" s="659"/>
      <c r="L15" s="659"/>
      <c r="M15" s="659"/>
      <c r="N15" s="659"/>
      <c r="O15" s="659"/>
      <c r="P15" s="659"/>
      <c r="Q15" s="660"/>
      <c r="R15" s="661">
        <v>273394</v>
      </c>
      <c r="S15" s="664"/>
      <c r="T15" s="664"/>
      <c r="U15" s="664"/>
      <c r="V15" s="664"/>
      <c r="W15" s="664"/>
      <c r="X15" s="664"/>
      <c r="Y15" s="665"/>
      <c r="Z15" s="723">
        <v>0.5</v>
      </c>
      <c r="AA15" s="723"/>
      <c r="AB15" s="723"/>
      <c r="AC15" s="723"/>
      <c r="AD15" s="724">
        <v>273394</v>
      </c>
      <c r="AE15" s="724"/>
      <c r="AF15" s="724"/>
      <c r="AG15" s="724"/>
      <c r="AH15" s="724"/>
      <c r="AI15" s="724"/>
      <c r="AJ15" s="724"/>
      <c r="AK15" s="724"/>
      <c r="AL15" s="666">
        <v>1</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955820</v>
      </c>
      <c r="BH15" s="664"/>
      <c r="BI15" s="664"/>
      <c r="BJ15" s="664"/>
      <c r="BK15" s="664"/>
      <c r="BL15" s="664"/>
      <c r="BM15" s="664"/>
      <c r="BN15" s="665"/>
      <c r="BO15" s="723">
        <v>4.9000000000000004</v>
      </c>
      <c r="BP15" s="723"/>
      <c r="BQ15" s="723"/>
      <c r="BR15" s="723"/>
      <c r="BS15" s="669" t="s">
        <v>128</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4829934</v>
      </c>
      <c r="CS15" s="664"/>
      <c r="CT15" s="664"/>
      <c r="CU15" s="664"/>
      <c r="CV15" s="664"/>
      <c r="CW15" s="664"/>
      <c r="CX15" s="664"/>
      <c r="CY15" s="665"/>
      <c r="CZ15" s="723">
        <v>10.1</v>
      </c>
      <c r="DA15" s="723"/>
      <c r="DB15" s="723"/>
      <c r="DC15" s="723"/>
      <c r="DD15" s="669">
        <v>1429904</v>
      </c>
      <c r="DE15" s="664"/>
      <c r="DF15" s="664"/>
      <c r="DG15" s="664"/>
      <c r="DH15" s="664"/>
      <c r="DI15" s="664"/>
      <c r="DJ15" s="664"/>
      <c r="DK15" s="664"/>
      <c r="DL15" s="664"/>
      <c r="DM15" s="664"/>
      <c r="DN15" s="664"/>
      <c r="DO15" s="664"/>
      <c r="DP15" s="665"/>
      <c r="DQ15" s="669">
        <v>3804984</v>
      </c>
      <c r="DR15" s="664"/>
      <c r="DS15" s="664"/>
      <c r="DT15" s="664"/>
      <c r="DU15" s="664"/>
      <c r="DV15" s="664"/>
      <c r="DW15" s="664"/>
      <c r="DX15" s="664"/>
      <c r="DY15" s="664"/>
      <c r="DZ15" s="664"/>
      <c r="EA15" s="664"/>
      <c r="EB15" s="664"/>
      <c r="EC15" s="704"/>
    </row>
    <row r="16" spans="2:143" ht="11.25" customHeight="1">
      <c r="B16" s="658" t="s">
        <v>262</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128</v>
      </c>
      <c r="AA16" s="723"/>
      <c r="AB16" s="723"/>
      <c r="AC16" s="723"/>
      <c r="AD16" s="724" t="s">
        <v>128</v>
      </c>
      <c r="AE16" s="724"/>
      <c r="AF16" s="724"/>
      <c r="AG16" s="724"/>
      <c r="AH16" s="724"/>
      <c r="AI16" s="724"/>
      <c r="AJ16" s="724"/>
      <c r="AK16" s="724"/>
      <c r="AL16" s="666" t="s">
        <v>233</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233</v>
      </c>
      <c r="BH16" s="664"/>
      <c r="BI16" s="664"/>
      <c r="BJ16" s="664"/>
      <c r="BK16" s="664"/>
      <c r="BL16" s="664"/>
      <c r="BM16" s="664"/>
      <c r="BN16" s="665"/>
      <c r="BO16" s="723" t="s">
        <v>128</v>
      </c>
      <c r="BP16" s="723"/>
      <c r="BQ16" s="723"/>
      <c r="BR16" s="723"/>
      <c r="BS16" s="669" t="s">
        <v>128</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t="s">
        <v>128</v>
      </c>
      <c r="CS16" s="664"/>
      <c r="CT16" s="664"/>
      <c r="CU16" s="664"/>
      <c r="CV16" s="664"/>
      <c r="CW16" s="664"/>
      <c r="CX16" s="664"/>
      <c r="CY16" s="665"/>
      <c r="CZ16" s="723" t="s">
        <v>128</v>
      </c>
      <c r="DA16" s="723"/>
      <c r="DB16" s="723"/>
      <c r="DC16" s="723"/>
      <c r="DD16" s="669" t="s">
        <v>128</v>
      </c>
      <c r="DE16" s="664"/>
      <c r="DF16" s="664"/>
      <c r="DG16" s="664"/>
      <c r="DH16" s="664"/>
      <c r="DI16" s="664"/>
      <c r="DJ16" s="664"/>
      <c r="DK16" s="664"/>
      <c r="DL16" s="664"/>
      <c r="DM16" s="664"/>
      <c r="DN16" s="664"/>
      <c r="DO16" s="664"/>
      <c r="DP16" s="665"/>
      <c r="DQ16" s="669" t="s">
        <v>233</v>
      </c>
      <c r="DR16" s="664"/>
      <c r="DS16" s="664"/>
      <c r="DT16" s="664"/>
      <c r="DU16" s="664"/>
      <c r="DV16" s="664"/>
      <c r="DW16" s="664"/>
      <c r="DX16" s="664"/>
      <c r="DY16" s="664"/>
      <c r="DZ16" s="664"/>
      <c r="EA16" s="664"/>
      <c r="EB16" s="664"/>
      <c r="EC16" s="704"/>
    </row>
    <row r="17" spans="2:133" ht="11.25" customHeight="1">
      <c r="B17" s="658" t="s">
        <v>265</v>
      </c>
      <c r="C17" s="659"/>
      <c r="D17" s="659"/>
      <c r="E17" s="659"/>
      <c r="F17" s="659"/>
      <c r="G17" s="659"/>
      <c r="H17" s="659"/>
      <c r="I17" s="659"/>
      <c r="J17" s="659"/>
      <c r="K17" s="659"/>
      <c r="L17" s="659"/>
      <c r="M17" s="659"/>
      <c r="N17" s="659"/>
      <c r="O17" s="659"/>
      <c r="P17" s="659"/>
      <c r="Q17" s="660"/>
      <c r="R17" s="661">
        <v>98882</v>
      </c>
      <c r="S17" s="664"/>
      <c r="T17" s="664"/>
      <c r="U17" s="664"/>
      <c r="V17" s="664"/>
      <c r="W17" s="664"/>
      <c r="X17" s="664"/>
      <c r="Y17" s="665"/>
      <c r="Z17" s="723">
        <v>0.2</v>
      </c>
      <c r="AA17" s="723"/>
      <c r="AB17" s="723"/>
      <c r="AC17" s="723"/>
      <c r="AD17" s="724">
        <v>98882</v>
      </c>
      <c r="AE17" s="724"/>
      <c r="AF17" s="724"/>
      <c r="AG17" s="724"/>
      <c r="AH17" s="724"/>
      <c r="AI17" s="724"/>
      <c r="AJ17" s="724"/>
      <c r="AK17" s="724"/>
      <c r="AL17" s="666">
        <v>0.3</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233</v>
      </c>
      <c r="BH17" s="664"/>
      <c r="BI17" s="664"/>
      <c r="BJ17" s="664"/>
      <c r="BK17" s="664"/>
      <c r="BL17" s="664"/>
      <c r="BM17" s="664"/>
      <c r="BN17" s="665"/>
      <c r="BO17" s="723" t="s">
        <v>128</v>
      </c>
      <c r="BP17" s="723"/>
      <c r="BQ17" s="723"/>
      <c r="BR17" s="723"/>
      <c r="BS17" s="669" t="s">
        <v>233</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2907537</v>
      </c>
      <c r="CS17" s="664"/>
      <c r="CT17" s="664"/>
      <c r="CU17" s="664"/>
      <c r="CV17" s="664"/>
      <c r="CW17" s="664"/>
      <c r="CX17" s="664"/>
      <c r="CY17" s="665"/>
      <c r="CZ17" s="723">
        <v>6.1</v>
      </c>
      <c r="DA17" s="723"/>
      <c r="DB17" s="723"/>
      <c r="DC17" s="723"/>
      <c r="DD17" s="669" t="s">
        <v>128</v>
      </c>
      <c r="DE17" s="664"/>
      <c r="DF17" s="664"/>
      <c r="DG17" s="664"/>
      <c r="DH17" s="664"/>
      <c r="DI17" s="664"/>
      <c r="DJ17" s="664"/>
      <c r="DK17" s="664"/>
      <c r="DL17" s="664"/>
      <c r="DM17" s="664"/>
      <c r="DN17" s="664"/>
      <c r="DO17" s="664"/>
      <c r="DP17" s="665"/>
      <c r="DQ17" s="669">
        <v>2839629</v>
      </c>
      <c r="DR17" s="664"/>
      <c r="DS17" s="664"/>
      <c r="DT17" s="664"/>
      <c r="DU17" s="664"/>
      <c r="DV17" s="664"/>
      <c r="DW17" s="664"/>
      <c r="DX17" s="664"/>
      <c r="DY17" s="664"/>
      <c r="DZ17" s="664"/>
      <c r="EA17" s="664"/>
      <c r="EB17" s="664"/>
      <c r="EC17" s="704"/>
    </row>
    <row r="18" spans="2:133" ht="11.25" customHeight="1">
      <c r="B18" s="658" t="s">
        <v>268</v>
      </c>
      <c r="C18" s="659"/>
      <c r="D18" s="659"/>
      <c r="E18" s="659"/>
      <c r="F18" s="659"/>
      <c r="G18" s="659"/>
      <c r="H18" s="659"/>
      <c r="I18" s="659"/>
      <c r="J18" s="659"/>
      <c r="K18" s="659"/>
      <c r="L18" s="659"/>
      <c r="M18" s="659"/>
      <c r="N18" s="659"/>
      <c r="O18" s="659"/>
      <c r="P18" s="659"/>
      <c r="Q18" s="660"/>
      <c r="R18" s="661">
        <v>6397255</v>
      </c>
      <c r="S18" s="664"/>
      <c r="T18" s="664"/>
      <c r="U18" s="664"/>
      <c r="V18" s="664"/>
      <c r="W18" s="664"/>
      <c r="X18" s="664"/>
      <c r="Y18" s="665"/>
      <c r="Z18" s="723">
        <v>12.5</v>
      </c>
      <c r="AA18" s="723"/>
      <c r="AB18" s="723"/>
      <c r="AC18" s="723"/>
      <c r="AD18" s="724">
        <v>5704324</v>
      </c>
      <c r="AE18" s="724"/>
      <c r="AF18" s="724"/>
      <c r="AG18" s="724"/>
      <c r="AH18" s="724"/>
      <c r="AI18" s="724"/>
      <c r="AJ18" s="724"/>
      <c r="AK18" s="724"/>
      <c r="AL18" s="666">
        <v>20</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128</v>
      </c>
      <c r="BP18" s="723"/>
      <c r="BQ18" s="723"/>
      <c r="BR18" s="723"/>
      <c r="BS18" s="669" t="s">
        <v>128</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233</v>
      </c>
      <c r="CS18" s="664"/>
      <c r="CT18" s="664"/>
      <c r="CU18" s="664"/>
      <c r="CV18" s="664"/>
      <c r="CW18" s="664"/>
      <c r="CX18" s="664"/>
      <c r="CY18" s="665"/>
      <c r="CZ18" s="723" t="s">
        <v>233</v>
      </c>
      <c r="DA18" s="723"/>
      <c r="DB18" s="723"/>
      <c r="DC18" s="723"/>
      <c r="DD18" s="669" t="s">
        <v>128</v>
      </c>
      <c r="DE18" s="664"/>
      <c r="DF18" s="664"/>
      <c r="DG18" s="664"/>
      <c r="DH18" s="664"/>
      <c r="DI18" s="664"/>
      <c r="DJ18" s="664"/>
      <c r="DK18" s="664"/>
      <c r="DL18" s="664"/>
      <c r="DM18" s="664"/>
      <c r="DN18" s="664"/>
      <c r="DO18" s="664"/>
      <c r="DP18" s="665"/>
      <c r="DQ18" s="669" t="s">
        <v>128</v>
      </c>
      <c r="DR18" s="664"/>
      <c r="DS18" s="664"/>
      <c r="DT18" s="664"/>
      <c r="DU18" s="664"/>
      <c r="DV18" s="664"/>
      <c r="DW18" s="664"/>
      <c r="DX18" s="664"/>
      <c r="DY18" s="664"/>
      <c r="DZ18" s="664"/>
      <c r="EA18" s="664"/>
      <c r="EB18" s="664"/>
      <c r="EC18" s="704"/>
    </row>
    <row r="19" spans="2:133" ht="11.25" customHeight="1">
      <c r="B19" s="658" t="s">
        <v>271</v>
      </c>
      <c r="C19" s="659"/>
      <c r="D19" s="659"/>
      <c r="E19" s="659"/>
      <c r="F19" s="659"/>
      <c r="G19" s="659"/>
      <c r="H19" s="659"/>
      <c r="I19" s="659"/>
      <c r="J19" s="659"/>
      <c r="K19" s="659"/>
      <c r="L19" s="659"/>
      <c r="M19" s="659"/>
      <c r="N19" s="659"/>
      <c r="O19" s="659"/>
      <c r="P19" s="659"/>
      <c r="Q19" s="660"/>
      <c r="R19" s="661">
        <v>5704324</v>
      </c>
      <c r="S19" s="664"/>
      <c r="T19" s="664"/>
      <c r="U19" s="664"/>
      <c r="V19" s="664"/>
      <c r="W19" s="664"/>
      <c r="X19" s="664"/>
      <c r="Y19" s="665"/>
      <c r="Z19" s="723">
        <v>11.1</v>
      </c>
      <c r="AA19" s="723"/>
      <c r="AB19" s="723"/>
      <c r="AC19" s="723"/>
      <c r="AD19" s="724">
        <v>5704324</v>
      </c>
      <c r="AE19" s="724"/>
      <c r="AF19" s="724"/>
      <c r="AG19" s="724"/>
      <c r="AH19" s="724"/>
      <c r="AI19" s="724"/>
      <c r="AJ19" s="724"/>
      <c r="AK19" s="724"/>
      <c r="AL19" s="666">
        <v>20</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v>535970</v>
      </c>
      <c r="BH19" s="664"/>
      <c r="BI19" s="664"/>
      <c r="BJ19" s="664"/>
      <c r="BK19" s="664"/>
      <c r="BL19" s="664"/>
      <c r="BM19" s="664"/>
      <c r="BN19" s="665"/>
      <c r="BO19" s="723">
        <v>2.8</v>
      </c>
      <c r="BP19" s="723"/>
      <c r="BQ19" s="723"/>
      <c r="BR19" s="723"/>
      <c r="BS19" s="669" t="s">
        <v>233</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233</v>
      </c>
      <c r="CS19" s="664"/>
      <c r="CT19" s="664"/>
      <c r="CU19" s="664"/>
      <c r="CV19" s="664"/>
      <c r="CW19" s="664"/>
      <c r="CX19" s="664"/>
      <c r="CY19" s="665"/>
      <c r="CZ19" s="723" t="s">
        <v>233</v>
      </c>
      <c r="DA19" s="723"/>
      <c r="DB19" s="723"/>
      <c r="DC19" s="723"/>
      <c r="DD19" s="669" t="s">
        <v>233</v>
      </c>
      <c r="DE19" s="664"/>
      <c r="DF19" s="664"/>
      <c r="DG19" s="664"/>
      <c r="DH19" s="664"/>
      <c r="DI19" s="664"/>
      <c r="DJ19" s="664"/>
      <c r="DK19" s="664"/>
      <c r="DL19" s="664"/>
      <c r="DM19" s="664"/>
      <c r="DN19" s="664"/>
      <c r="DO19" s="664"/>
      <c r="DP19" s="665"/>
      <c r="DQ19" s="669" t="s">
        <v>233</v>
      </c>
      <c r="DR19" s="664"/>
      <c r="DS19" s="664"/>
      <c r="DT19" s="664"/>
      <c r="DU19" s="664"/>
      <c r="DV19" s="664"/>
      <c r="DW19" s="664"/>
      <c r="DX19" s="664"/>
      <c r="DY19" s="664"/>
      <c r="DZ19" s="664"/>
      <c r="EA19" s="664"/>
      <c r="EB19" s="664"/>
      <c r="EC19" s="704"/>
    </row>
    <row r="20" spans="2:133" ht="11.25" customHeight="1">
      <c r="B20" s="658" t="s">
        <v>274</v>
      </c>
      <c r="C20" s="659"/>
      <c r="D20" s="659"/>
      <c r="E20" s="659"/>
      <c r="F20" s="659"/>
      <c r="G20" s="659"/>
      <c r="H20" s="659"/>
      <c r="I20" s="659"/>
      <c r="J20" s="659"/>
      <c r="K20" s="659"/>
      <c r="L20" s="659"/>
      <c r="M20" s="659"/>
      <c r="N20" s="659"/>
      <c r="O20" s="659"/>
      <c r="P20" s="659"/>
      <c r="Q20" s="660"/>
      <c r="R20" s="661">
        <v>692728</v>
      </c>
      <c r="S20" s="664"/>
      <c r="T20" s="664"/>
      <c r="U20" s="664"/>
      <c r="V20" s="664"/>
      <c r="W20" s="664"/>
      <c r="X20" s="664"/>
      <c r="Y20" s="665"/>
      <c r="Z20" s="723">
        <v>1.4</v>
      </c>
      <c r="AA20" s="723"/>
      <c r="AB20" s="723"/>
      <c r="AC20" s="723"/>
      <c r="AD20" s="724" t="s">
        <v>233</v>
      </c>
      <c r="AE20" s="724"/>
      <c r="AF20" s="724"/>
      <c r="AG20" s="724"/>
      <c r="AH20" s="724"/>
      <c r="AI20" s="724"/>
      <c r="AJ20" s="724"/>
      <c r="AK20" s="724"/>
      <c r="AL20" s="666" t="s">
        <v>233</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v>535970</v>
      </c>
      <c r="BH20" s="664"/>
      <c r="BI20" s="664"/>
      <c r="BJ20" s="664"/>
      <c r="BK20" s="664"/>
      <c r="BL20" s="664"/>
      <c r="BM20" s="664"/>
      <c r="BN20" s="665"/>
      <c r="BO20" s="723">
        <v>2.8</v>
      </c>
      <c r="BP20" s="723"/>
      <c r="BQ20" s="723"/>
      <c r="BR20" s="723"/>
      <c r="BS20" s="669" t="s">
        <v>128</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47829117</v>
      </c>
      <c r="CS20" s="664"/>
      <c r="CT20" s="664"/>
      <c r="CU20" s="664"/>
      <c r="CV20" s="664"/>
      <c r="CW20" s="664"/>
      <c r="CX20" s="664"/>
      <c r="CY20" s="665"/>
      <c r="CZ20" s="723">
        <v>100</v>
      </c>
      <c r="DA20" s="723"/>
      <c r="DB20" s="723"/>
      <c r="DC20" s="723"/>
      <c r="DD20" s="669">
        <v>7156450</v>
      </c>
      <c r="DE20" s="664"/>
      <c r="DF20" s="664"/>
      <c r="DG20" s="664"/>
      <c r="DH20" s="664"/>
      <c r="DI20" s="664"/>
      <c r="DJ20" s="664"/>
      <c r="DK20" s="664"/>
      <c r="DL20" s="664"/>
      <c r="DM20" s="664"/>
      <c r="DN20" s="664"/>
      <c r="DO20" s="664"/>
      <c r="DP20" s="665"/>
      <c r="DQ20" s="669">
        <v>31640327</v>
      </c>
      <c r="DR20" s="664"/>
      <c r="DS20" s="664"/>
      <c r="DT20" s="664"/>
      <c r="DU20" s="664"/>
      <c r="DV20" s="664"/>
      <c r="DW20" s="664"/>
      <c r="DX20" s="664"/>
      <c r="DY20" s="664"/>
      <c r="DZ20" s="664"/>
      <c r="EA20" s="664"/>
      <c r="EB20" s="664"/>
      <c r="EC20" s="704"/>
    </row>
    <row r="21" spans="2:133" ht="11.25" customHeight="1">
      <c r="B21" s="658" t="s">
        <v>277</v>
      </c>
      <c r="C21" s="659"/>
      <c r="D21" s="659"/>
      <c r="E21" s="659"/>
      <c r="F21" s="659"/>
      <c r="G21" s="659"/>
      <c r="H21" s="659"/>
      <c r="I21" s="659"/>
      <c r="J21" s="659"/>
      <c r="K21" s="659"/>
      <c r="L21" s="659"/>
      <c r="M21" s="659"/>
      <c r="N21" s="659"/>
      <c r="O21" s="659"/>
      <c r="P21" s="659"/>
      <c r="Q21" s="660"/>
      <c r="R21" s="661">
        <v>203</v>
      </c>
      <c r="S21" s="664"/>
      <c r="T21" s="664"/>
      <c r="U21" s="664"/>
      <c r="V21" s="664"/>
      <c r="W21" s="664"/>
      <c r="X21" s="664"/>
      <c r="Y21" s="665"/>
      <c r="Z21" s="723">
        <v>0</v>
      </c>
      <c r="AA21" s="723"/>
      <c r="AB21" s="723"/>
      <c r="AC21" s="723"/>
      <c r="AD21" s="724" t="s">
        <v>233</v>
      </c>
      <c r="AE21" s="724"/>
      <c r="AF21" s="724"/>
      <c r="AG21" s="724"/>
      <c r="AH21" s="724"/>
      <c r="AI21" s="724"/>
      <c r="AJ21" s="724"/>
      <c r="AK21" s="724"/>
      <c r="AL21" s="666" t="s">
        <v>233</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v>4637</v>
      </c>
      <c r="BH21" s="664"/>
      <c r="BI21" s="664"/>
      <c r="BJ21" s="664"/>
      <c r="BK21" s="664"/>
      <c r="BL21" s="664"/>
      <c r="BM21" s="664"/>
      <c r="BN21" s="665"/>
      <c r="BO21" s="723">
        <v>0</v>
      </c>
      <c r="BP21" s="723"/>
      <c r="BQ21" s="723"/>
      <c r="BR21" s="723"/>
      <c r="BS21" s="669" t="s">
        <v>233</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279</v>
      </c>
      <c r="C22" s="659"/>
      <c r="D22" s="659"/>
      <c r="E22" s="659"/>
      <c r="F22" s="659"/>
      <c r="G22" s="659"/>
      <c r="H22" s="659"/>
      <c r="I22" s="659"/>
      <c r="J22" s="659"/>
      <c r="K22" s="659"/>
      <c r="L22" s="659"/>
      <c r="M22" s="659"/>
      <c r="N22" s="659"/>
      <c r="O22" s="659"/>
      <c r="P22" s="659"/>
      <c r="Q22" s="660"/>
      <c r="R22" s="661">
        <v>29522264</v>
      </c>
      <c r="S22" s="664"/>
      <c r="T22" s="664"/>
      <c r="U22" s="664"/>
      <c r="V22" s="664"/>
      <c r="W22" s="664"/>
      <c r="X22" s="664"/>
      <c r="Y22" s="665"/>
      <c r="Z22" s="723">
        <v>57.5</v>
      </c>
      <c r="AA22" s="723"/>
      <c r="AB22" s="723"/>
      <c r="AC22" s="723"/>
      <c r="AD22" s="724">
        <v>28298000</v>
      </c>
      <c r="AE22" s="724"/>
      <c r="AF22" s="724"/>
      <c r="AG22" s="724"/>
      <c r="AH22" s="724"/>
      <c r="AI22" s="724"/>
      <c r="AJ22" s="724"/>
      <c r="AK22" s="724"/>
      <c r="AL22" s="666">
        <v>99.4</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233</v>
      </c>
      <c r="BH22" s="664"/>
      <c r="BI22" s="664"/>
      <c r="BJ22" s="664"/>
      <c r="BK22" s="664"/>
      <c r="BL22" s="664"/>
      <c r="BM22" s="664"/>
      <c r="BN22" s="665"/>
      <c r="BO22" s="723" t="s">
        <v>233</v>
      </c>
      <c r="BP22" s="723"/>
      <c r="BQ22" s="723"/>
      <c r="BR22" s="723"/>
      <c r="BS22" s="669" t="s">
        <v>233</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282</v>
      </c>
      <c r="C23" s="659"/>
      <c r="D23" s="659"/>
      <c r="E23" s="659"/>
      <c r="F23" s="659"/>
      <c r="G23" s="659"/>
      <c r="H23" s="659"/>
      <c r="I23" s="659"/>
      <c r="J23" s="659"/>
      <c r="K23" s="659"/>
      <c r="L23" s="659"/>
      <c r="M23" s="659"/>
      <c r="N23" s="659"/>
      <c r="O23" s="659"/>
      <c r="P23" s="659"/>
      <c r="Q23" s="660"/>
      <c r="R23" s="661">
        <v>21072</v>
      </c>
      <c r="S23" s="664"/>
      <c r="T23" s="664"/>
      <c r="U23" s="664"/>
      <c r="V23" s="664"/>
      <c r="W23" s="664"/>
      <c r="X23" s="664"/>
      <c r="Y23" s="665"/>
      <c r="Z23" s="723">
        <v>0</v>
      </c>
      <c r="AA23" s="723"/>
      <c r="AB23" s="723"/>
      <c r="AC23" s="723"/>
      <c r="AD23" s="724">
        <v>21072</v>
      </c>
      <c r="AE23" s="724"/>
      <c r="AF23" s="724"/>
      <c r="AG23" s="724"/>
      <c r="AH23" s="724"/>
      <c r="AI23" s="724"/>
      <c r="AJ23" s="724"/>
      <c r="AK23" s="724"/>
      <c r="AL23" s="666">
        <v>0.1</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v>531333</v>
      </c>
      <c r="BH23" s="664"/>
      <c r="BI23" s="664"/>
      <c r="BJ23" s="664"/>
      <c r="BK23" s="664"/>
      <c r="BL23" s="664"/>
      <c r="BM23" s="664"/>
      <c r="BN23" s="665"/>
      <c r="BO23" s="723">
        <v>2.7</v>
      </c>
      <c r="BP23" s="723"/>
      <c r="BQ23" s="723"/>
      <c r="BR23" s="723"/>
      <c r="BS23" s="669" t="s">
        <v>233</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c r="B24" s="658" t="s">
        <v>289</v>
      </c>
      <c r="C24" s="659"/>
      <c r="D24" s="659"/>
      <c r="E24" s="659"/>
      <c r="F24" s="659"/>
      <c r="G24" s="659"/>
      <c r="H24" s="659"/>
      <c r="I24" s="659"/>
      <c r="J24" s="659"/>
      <c r="K24" s="659"/>
      <c r="L24" s="659"/>
      <c r="M24" s="659"/>
      <c r="N24" s="659"/>
      <c r="O24" s="659"/>
      <c r="P24" s="659"/>
      <c r="Q24" s="660"/>
      <c r="R24" s="661">
        <v>1099580</v>
      </c>
      <c r="S24" s="664"/>
      <c r="T24" s="664"/>
      <c r="U24" s="664"/>
      <c r="V24" s="664"/>
      <c r="W24" s="664"/>
      <c r="X24" s="664"/>
      <c r="Y24" s="665"/>
      <c r="Z24" s="723">
        <v>2.1</v>
      </c>
      <c r="AA24" s="723"/>
      <c r="AB24" s="723"/>
      <c r="AC24" s="723"/>
      <c r="AD24" s="724" t="s">
        <v>128</v>
      </c>
      <c r="AE24" s="724"/>
      <c r="AF24" s="724"/>
      <c r="AG24" s="724"/>
      <c r="AH24" s="724"/>
      <c r="AI24" s="724"/>
      <c r="AJ24" s="724"/>
      <c r="AK24" s="724"/>
      <c r="AL24" s="666" t="s">
        <v>233</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233</v>
      </c>
      <c r="BP24" s="723"/>
      <c r="BQ24" s="723"/>
      <c r="BR24" s="723"/>
      <c r="BS24" s="669" t="s">
        <v>233</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24612308</v>
      </c>
      <c r="CS24" s="727"/>
      <c r="CT24" s="727"/>
      <c r="CU24" s="727"/>
      <c r="CV24" s="727"/>
      <c r="CW24" s="727"/>
      <c r="CX24" s="727"/>
      <c r="CY24" s="773"/>
      <c r="CZ24" s="774">
        <v>51.5</v>
      </c>
      <c r="DA24" s="743"/>
      <c r="DB24" s="743"/>
      <c r="DC24" s="777"/>
      <c r="DD24" s="772">
        <v>14771671</v>
      </c>
      <c r="DE24" s="727"/>
      <c r="DF24" s="727"/>
      <c r="DG24" s="727"/>
      <c r="DH24" s="727"/>
      <c r="DI24" s="727"/>
      <c r="DJ24" s="727"/>
      <c r="DK24" s="773"/>
      <c r="DL24" s="772">
        <v>14762537</v>
      </c>
      <c r="DM24" s="727"/>
      <c r="DN24" s="727"/>
      <c r="DO24" s="727"/>
      <c r="DP24" s="727"/>
      <c r="DQ24" s="727"/>
      <c r="DR24" s="727"/>
      <c r="DS24" s="727"/>
      <c r="DT24" s="727"/>
      <c r="DU24" s="727"/>
      <c r="DV24" s="773"/>
      <c r="DW24" s="774">
        <v>49.3</v>
      </c>
      <c r="DX24" s="743"/>
      <c r="DY24" s="743"/>
      <c r="DZ24" s="743"/>
      <c r="EA24" s="743"/>
      <c r="EB24" s="743"/>
      <c r="EC24" s="775"/>
    </row>
    <row r="25" spans="2:133" ht="11.25" customHeight="1">
      <c r="B25" s="658" t="s">
        <v>292</v>
      </c>
      <c r="C25" s="659"/>
      <c r="D25" s="659"/>
      <c r="E25" s="659"/>
      <c r="F25" s="659"/>
      <c r="G25" s="659"/>
      <c r="H25" s="659"/>
      <c r="I25" s="659"/>
      <c r="J25" s="659"/>
      <c r="K25" s="659"/>
      <c r="L25" s="659"/>
      <c r="M25" s="659"/>
      <c r="N25" s="659"/>
      <c r="O25" s="659"/>
      <c r="P25" s="659"/>
      <c r="Q25" s="660"/>
      <c r="R25" s="661">
        <v>546335</v>
      </c>
      <c r="S25" s="664"/>
      <c r="T25" s="664"/>
      <c r="U25" s="664"/>
      <c r="V25" s="664"/>
      <c r="W25" s="664"/>
      <c r="X25" s="664"/>
      <c r="Y25" s="665"/>
      <c r="Z25" s="723">
        <v>1.1000000000000001</v>
      </c>
      <c r="AA25" s="723"/>
      <c r="AB25" s="723"/>
      <c r="AC25" s="723"/>
      <c r="AD25" s="724">
        <v>65728</v>
      </c>
      <c r="AE25" s="724"/>
      <c r="AF25" s="724"/>
      <c r="AG25" s="724"/>
      <c r="AH25" s="724"/>
      <c r="AI25" s="724"/>
      <c r="AJ25" s="724"/>
      <c r="AK25" s="724"/>
      <c r="AL25" s="666">
        <v>0.2</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128</v>
      </c>
      <c r="BP25" s="723"/>
      <c r="BQ25" s="723"/>
      <c r="BR25" s="723"/>
      <c r="BS25" s="669" t="s">
        <v>233</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8270951</v>
      </c>
      <c r="CS25" s="662"/>
      <c r="CT25" s="662"/>
      <c r="CU25" s="662"/>
      <c r="CV25" s="662"/>
      <c r="CW25" s="662"/>
      <c r="CX25" s="662"/>
      <c r="CY25" s="663"/>
      <c r="CZ25" s="666">
        <v>17.3</v>
      </c>
      <c r="DA25" s="695"/>
      <c r="DB25" s="695"/>
      <c r="DC25" s="696"/>
      <c r="DD25" s="669">
        <v>7538589</v>
      </c>
      <c r="DE25" s="662"/>
      <c r="DF25" s="662"/>
      <c r="DG25" s="662"/>
      <c r="DH25" s="662"/>
      <c r="DI25" s="662"/>
      <c r="DJ25" s="662"/>
      <c r="DK25" s="663"/>
      <c r="DL25" s="669">
        <v>7530585</v>
      </c>
      <c r="DM25" s="662"/>
      <c r="DN25" s="662"/>
      <c r="DO25" s="662"/>
      <c r="DP25" s="662"/>
      <c r="DQ25" s="662"/>
      <c r="DR25" s="662"/>
      <c r="DS25" s="662"/>
      <c r="DT25" s="662"/>
      <c r="DU25" s="662"/>
      <c r="DV25" s="663"/>
      <c r="DW25" s="666">
        <v>25.1</v>
      </c>
      <c r="DX25" s="695"/>
      <c r="DY25" s="695"/>
      <c r="DZ25" s="695"/>
      <c r="EA25" s="695"/>
      <c r="EB25" s="695"/>
      <c r="EC25" s="697"/>
    </row>
    <row r="26" spans="2:133" ht="11.25" customHeight="1">
      <c r="B26" s="658" t="s">
        <v>295</v>
      </c>
      <c r="C26" s="659"/>
      <c r="D26" s="659"/>
      <c r="E26" s="659"/>
      <c r="F26" s="659"/>
      <c r="G26" s="659"/>
      <c r="H26" s="659"/>
      <c r="I26" s="659"/>
      <c r="J26" s="659"/>
      <c r="K26" s="659"/>
      <c r="L26" s="659"/>
      <c r="M26" s="659"/>
      <c r="N26" s="659"/>
      <c r="O26" s="659"/>
      <c r="P26" s="659"/>
      <c r="Q26" s="660"/>
      <c r="R26" s="661">
        <v>74262</v>
      </c>
      <c r="S26" s="664"/>
      <c r="T26" s="664"/>
      <c r="U26" s="664"/>
      <c r="V26" s="664"/>
      <c r="W26" s="664"/>
      <c r="X26" s="664"/>
      <c r="Y26" s="665"/>
      <c r="Z26" s="723">
        <v>0.1</v>
      </c>
      <c r="AA26" s="723"/>
      <c r="AB26" s="723"/>
      <c r="AC26" s="723"/>
      <c r="AD26" s="724">
        <v>554</v>
      </c>
      <c r="AE26" s="724"/>
      <c r="AF26" s="724"/>
      <c r="AG26" s="724"/>
      <c r="AH26" s="724"/>
      <c r="AI26" s="724"/>
      <c r="AJ26" s="724"/>
      <c r="AK26" s="724"/>
      <c r="AL26" s="666">
        <v>0</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233</v>
      </c>
      <c r="BP26" s="723"/>
      <c r="BQ26" s="723"/>
      <c r="BR26" s="723"/>
      <c r="BS26" s="669" t="s">
        <v>128</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5920430</v>
      </c>
      <c r="CS26" s="664"/>
      <c r="CT26" s="664"/>
      <c r="CU26" s="664"/>
      <c r="CV26" s="664"/>
      <c r="CW26" s="664"/>
      <c r="CX26" s="664"/>
      <c r="CY26" s="665"/>
      <c r="CZ26" s="666">
        <v>12.4</v>
      </c>
      <c r="DA26" s="695"/>
      <c r="DB26" s="695"/>
      <c r="DC26" s="696"/>
      <c r="DD26" s="669">
        <v>5201705</v>
      </c>
      <c r="DE26" s="664"/>
      <c r="DF26" s="664"/>
      <c r="DG26" s="664"/>
      <c r="DH26" s="664"/>
      <c r="DI26" s="664"/>
      <c r="DJ26" s="664"/>
      <c r="DK26" s="665"/>
      <c r="DL26" s="669" t="s">
        <v>233</v>
      </c>
      <c r="DM26" s="664"/>
      <c r="DN26" s="664"/>
      <c r="DO26" s="664"/>
      <c r="DP26" s="664"/>
      <c r="DQ26" s="664"/>
      <c r="DR26" s="664"/>
      <c r="DS26" s="664"/>
      <c r="DT26" s="664"/>
      <c r="DU26" s="664"/>
      <c r="DV26" s="665"/>
      <c r="DW26" s="666" t="s">
        <v>233</v>
      </c>
      <c r="DX26" s="695"/>
      <c r="DY26" s="695"/>
      <c r="DZ26" s="695"/>
      <c r="EA26" s="695"/>
      <c r="EB26" s="695"/>
      <c r="EC26" s="697"/>
    </row>
    <row r="27" spans="2:133" ht="11.25" customHeight="1">
      <c r="B27" s="658" t="s">
        <v>298</v>
      </c>
      <c r="C27" s="659"/>
      <c r="D27" s="659"/>
      <c r="E27" s="659"/>
      <c r="F27" s="659"/>
      <c r="G27" s="659"/>
      <c r="H27" s="659"/>
      <c r="I27" s="659"/>
      <c r="J27" s="659"/>
      <c r="K27" s="659"/>
      <c r="L27" s="659"/>
      <c r="M27" s="659"/>
      <c r="N27" s="659"/>
      <c r="O27" s="659"/>
      <c r="P27" s="659"/>
      <c r="Q27" s="660"/>
      <c r="R27" s="661">
        <v>7416967</v>
      </c>
      <c r="S27" s="664"/>
      <c r="T27" s="664"/>
      <c r="U27" s="664"/>
      <c r="V27" s="664"/>
      <c r="W27" s="664"/>
      <c r="X27" s="664"/>
      <c r="Y27" s="665"/>
      <c r="Z27" s="723">
        <v>14.5</v>
      </c>
      <c r="AA27" s="723"/>
      <c r="AB27" s="723"/>
      <c r="AC27" s="723"/>
      <c r="AD27" s="724" t="s">
        <v>128</v>
      </c>
      <c r="AE27" s="724"/>
      <c r="AF27" s="724"/>
      <c r="AG27" s="724"/>
      <c r="AH27" s="724"/>
      <c r="AI27" s="724"/>
      <c r="AJ27" s="724"/>
      <c r="AK27" s="724"/>
      <c r="AL27" s="666" t="s">
        <v>233</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19367671</v>
      </c>
      <c r="BH27" s="664"/>
      <c r="BI27" s="664"/>
      <c r="BJ27" s="664"/>
      <c r="BK27" s="664"/>
      <c r="BL27" s="664"/>
      <c r="BM27" s="664"/>
      <c r="BN27" s="665"/>
      <c r="BO27" s="723">
        <v>100</v>
      </c>
      <c r="BP27" s="723"/>
      <c r="BQ27" s="723"/>
      <c r="BR27" s="723"/>
      <c r="BS27" s="669" t="s">
        <v>128</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13433820</v>
      </c>
      <c r="CS27" s="662"/>
      <c r="CT27" s="662"/>
      <c r="CU27" s="662"/>
      <c r="CV27" s="662"/>
      <c r="CW27" s="662"/>
      <c r="CX27" s="662"/>
      <c r="CY27" s="663"/>
      <c r="CZ27" s="666">
        <v>28.1</v>
      </c>
      <c r="DA27" s="695"/>
      <c r="DB27" s="695"/>
      <c r="DC27" s="696"/>
      <c r="DD27" s="669">
        <v>4393453</v>
      </c>
      <c r="DE27" s="662"/>
      <c r="DF27" s="662"/>
      <c r="DG27" s="662"/>
      <c r="DH27" s="662"/>
      <c r="DI27" s="662"/>
      <c r="DJ27" s="662"/>
      <c r="DK27" s="663"/>
      <c r="DL27" s="669">
        <v>4392323</v>
      </c>
      <c r="DM27" s="662"/>
      <c r="DN27" s="662"/>
      <c r="DO27" s="662"/>
      <c r="DP27" s="662"/>
      <c r="DQ27" s="662"/>
      <c r="DR27" s="662"/>
      <c r="DS27" s="662"/>
      <c r="DT27" s="662"/>
      <c r="DU27" s="662"/>
      <c r="DV27" s="663"/>
      <c r="DW27" s="666">
        <v>14.7</v>
      </c>
      <c r="DX27" s="695"/>
      <c r="DY27" s="695"/>
      <c r="DZ27" s="695"/>
      <c r="EA27" s="695"/>
      <c r="EB27" s="695"/>
      <c r="EC27" s="697"/>
    </row>
    <row r="28" spans="2:133" ht="11.25" customHeight="1">
      <c r="B28" s="766" t="s">
        <v>301</v>
      </c>
      <c r="C28" s="767"/>
      <c r="D28" s="767"/>
      <c r="E28" s="767"/>
      <c r="F28" s="767"/>
      <c r="G28" s="767"/>
      <c r="H28" s="767"/>
      <c r="I28" s="767"/>
      <c r="J28" s="767"/>
      <c r="K28" s="767"/>
      <c r="L28" s="767"/>
      <c r="M28" s="767"/>
      <c r="N28" s="767"/>
      <c r="O28" s="767"/>
      <c r="P28" s="767"/>
      <c r="Q28" s="768"/>
      <c r="R28" s="661" t="s">
        <v>233</v>
      </c>
      <c r="S28" s="664"/>
      <c r="T28" s="664"/>
      <c r="U28" s="664"/>
      <c r="V28" s="664"/>
      <c r="W28" s="664"/>
      <c r="X28" s="664"/>
      <c r="Y28" s="665"/>
      <c r="Z28" s="723" t="s">
        <v>233</v>
      </c>
      <c r="AA28" s="723"/>
      <c r="AB28" s="723"/>
      <c r="AC28" s="723"/>
      <c r="AD28" s="724" t="s">
        <v>233</v>
      </c>
      <c r="AE28" s="724"/>
      <c r="AF28" s="724"/>
      <c r="AG28" s="724"/>
      <c r="AH28" s="724"/>
      <c r="AI28" s="724"/>
      <c r="AJ28" s="724"/>
      <c r="AK28" s="724"/>
      <c r="AL28" s="666" t="s">
        <v>233</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2907537</v>
      </c>
      <c r="CS28" s="664"/>
      <c r="CT28" s="664"/>
      <c r="CU28" s="664"/>
      <c r="CV28" s="664"/>
      <c r="CW28" s="664"/>
      <c r="CX28" s="664"/>
      <c r="CY28" s="665"/>
      <c r="CZ28" s="666">
        <v>6.1</v>
      </c>
      <c r="DA28" s="695"/>
      <c r="DB28" s="695"/>
      <c r="DC28" s="696"/>
      <c r="DD28" s="669">
        <v>2839629</v>
      </c>
      <c r="DE28" s="664"/>
      <c r="DF28" s="664"/>
      <c r="DG28" s="664"/>
      <c r="DH28" s="664"/>
      <c r="DI28" s="664"/>
      <c r="DJ28" s="664"/>
      <c r="DK28" s="665"/>
      <c r="DL28" s="669">
        <v>2839629</v>
      </c>
      <c r="DM28" s="664"/>
      <c r="DN28" s="664"/>
      <c r="DO28" s="664"/>
      <c r="DP28" s="664"/>
      <c r="DQ28" s="664"/>
      <c r="DR28" s="664"/>
      <c r="DS28" s="664"/>
      <c r="DT28" s="664"/>
      <c r="DU28" s="664"/>
      <c r="DV28" s="665"/>
      <c r="DW28" s="666">
        <v>9.5</v>
      </c>
      <c r="DX28" s="695"/>
      <c r="DY28" s="695"/>
      <c r="DZ28" s="695"/>
      <c r="EA28" s="695"/>
      <c r="EB28" s="695"/>
      <c r="EC28" s="697"/>
    </row>
    <row r="29" spans="2:133" ht="11.25" customHeight="1">
      <c r="B29" s="658" t="s">
        <v>303</v>
      </c>
      <c r="C29" s="659"/>
      <c r="D29" s="659"/>
      <c r="E29" s="659"/>
      <c r="F29" s="659"/>
      <c r="G29" s="659"/>
      <c r="H29" s="659"/>
      <c r="I29" s="659"/>
      <c r="J29" s="659"/>
      <c r="K29" s="659"/>
      <c r="L29" s="659"/>
      <c r="M29" s="659"/>
      <c r="N29" s="659"/>
      <c r="O29" s="659"/>
      <c r="P29" s="659"/>
      <c r="Q29" s="660"/>
      <c r="R29" s="661">
        <v>3292937</v>
      </c>
      <c r="S29" s="664"/>
      <c r="T29" s="664"/>
      <c r="U29" s="664"/>
      <c r="V29" s="664"/>
      <c r="W29" s="664"/>
      <c r="X29" s="664"/>
      <c r="Y29" s="665"/>
      <c r="Z29" s="723">
        <v>6.4</v>
      </c>
      <c r="AA29" s="723"/>
      <c r="AB29" s="723"/>
      <c r="AC29" s="723"/>
      <c r="AD29" s="724" t="s">
        <v>233</v>
      </c>
      <c r="AE29" s="724"/>
      <c r="AF29" s="724"/>
      <c r="AG29" s="724"/>
      <c r="AH29" s="724"/>
      <c r="AI29" s="724"/>
      <c r="AJ29" s="724"/>
      <c r="AK29" s="724"/>
      <c r="AL29" s="666" t="s">
        <v>233</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307</v>
      </c>
      <c r="CG29" s="702"/>
      <c r="CH29" s="702"/>
      <c r="CI29" s="702"/>
      <c r="CJ29" s="702"/>
      <c r="CK29" s="702"/>
      <c r="CL29" s="702"/>
      <c r="CM29" s="702"/>
      <c r="CN29" s="702"/>
      <c r="CO29" s="702"/>
      <c r="CP29" s="702"/>
      <c r="CQ29" s="703"/>
      <c r="CR29" s="661">
        <v>2907537</v>
      </c>
      <c r="CS29" s="662"/>
      <c r="CT29" s="662"/>
      <c r="CU29" s="662"/>
      <c r="CV29" s="662"/>
      <c r="CW29" s="662"/>
      <c r="CX29" s="662"/>
      <c r="CY29" s="663"/>
      <c r="CZ29" s="666">
        <v>6.1</v>
      </c>
      <c r="DA29" s="695"/>
      <c r="DB29" s="695"/>
      <c r="DC29" s="696"/>
      <c r="DD29" s="669">
        <v>2839629</v>
      </c>
      <c r="DE29" s="662"/>
      <c r="DF29" s="662"/>
      <c r="DG29" s="662"/>
      <c r="DH29" s="662"/>
      <c r="DI29" s="662"/>
      <c r="DJ29" s="662"/>
      <c r="DK29" s="663"/>
      <c r="DL29" s="669">
        <v>2839629</v>
      </c>
      <c r="DM29" s="662"/>
      <c r="DN29" s="662"/>
      <c r="DO29" s="662"/>
      <c r="DP29" s="662"/>
      <c r="DQ29" s="662"/>
      <c r="DR29" s="662"/>
      <c r="DS29" s="662"/>
      <c r="DT29" s="662"/>
      <c r="DU29" s="662"/>
      <c r="DV29" s="663"/>
      <c r="DW29" s="666">
        <v>9.5</v>
      </c>
      <c r="DX29" s="695"/>
      <c r="DY29" s="695"/>
      <c r="DZ29" s="695"/>
      <c r="EA29" s="695"/>
      <c r="EB29" s="695"/>
      <c r="EC29" s="697"/>
    </row>
    <row r="30" spans="2:133" ht="11.25" customHeight="1">
      <c r="B30" s="658" t="s">
        <v>308</v>
      </c>
      <c r="C30" s="659"/>
      <c r="D30" s="659"/>
      <c r="E30" s="659"/>
      <c r="F30" s="659"/>
      <c r="G30" s="659"/>
      <c r="H30" s="659"/>
      <c r="I30" s="659"/>
      <c r="J30" s="659"/>
      <c r="K30" s="659"/>
      <c r="L30" s="659"/>
      <c r="M30" s="659"/>
      <c r="N30" s="659"/>
      <c r="O30" s="659"/>
      <c r="P30" s="659"/>
      <c r="Q30" s="660"/>
      <c r="R30" s="661">
        <v>202331</v>
      </c>
      <c r="S30" s="664"/>
      <c r="T30" s="664"/>
      <c r="U30" s="664"/>
      <c r="V30" s="664"/>
      <c r="W30" s="664"/>
      <c r="X30" s="664"/>
      <c r="Y30" s="665"/>
      <c r="Z30" s="723">
        <v>0.4</v>
      </c>
      <c r="AA30" s="723"/>
      <c r="AB30" s="723"/>
      <c r="AC30" s="723"/>
      <c r="AD30" s="724">
        <v>44596</v>
      </c>
      <c r="AE30" s="724"/>
      <c r="AF30" s="724"/>
      <c r="AG30" s="724"/>
      <c r="AH30" s="724"/>
      <c r="AI30" s="724"/>
      <c r="AJ30" s="724"/>
      <c r="AK30" s="724"/>
      <c r="AL30" s="666">
        <v>0.2</v>
      </c>
      <c r="AM30" s="667"/>
      <c r="AN30" s="667"/>
      <c r="AO30" s="725"/>
      <c r="AP30" s="751" t="s">
        <v>309</v>
      </c>
      <c r="AQ30" s="752"/>
      <c r="AR30" s="752"/>
      <c r="AS30" s="752"/>
      <c r="AT30" s="757" t="s">
        <v>310</v>
      </c>
      <c r="AU30" s="230"/>
      <c r="AV30" s="230"/>
      <c r="AW30" s="230"/>
      <c r="AX30" s="760" t="s">
        <v>185</v>
      </c>
      <c r="AY30" s="761"/>
      <c r="AZ30" s="761"/>
      <c r="BA30" s="761"/>
      <c r="BB30" s="761"/>
      <c r="BC30" s="761"/>
      <c r="BD30" s="761"/>
      <c r="BE30" s="761"/>
      <c r="BF30" s="762"/>
      <c r="BG30" s="741">
        <v>99</v>
      </c>
      <c r="BH30" s="742"/>
      <c r="BI30" s="742"/>
      <c r="BJ30" s="742"/>
      <c r="BK30" s="742"/>
      <c r="BL30" s="742"/>
      <c r="BM30" s="743">
        <v>96.6</v>
      </c>
      <c r="BN30" s="742"/>
      <c r="BO30" s="742"/>
      <c r="BP30" s="742"/>
      <c r="BQ30" s="744"/>
      <c r="BR30" s="741">
        <v>99</v>
      </c>
      <c r="BS30" s="742"/>
      <c r="BT30" s="742"/>
      <c r="BU30" s="742"/>
      <c r="BV30" s="742"/>
      <c r="BW30" s="742"/>
      <c r="BX30" s="743">
        <v>96.3</v>
      </c>
      <c r="BY30" s="742"/>
      <c r="BZ30" s="742"/>
      <c r="CA30" s="742"/>
      <c r="CB30" s="744"/>
      <c r="CD30" s="747"/>
      <c r="CE30" s="748"/>
      <c r="CF30" s="705" t="s">
        <v>311</v>
      </c>
      <c r="CG30" s="702"/>
      <c r="CH30" s="702"/>
      <c r="CI30" s="702"/>
      <c r="CJ30" s="702"/>
      <c r="CK30" s="702"/>
      <c r="CL30" s="702"/>
      <c r="CM30" s="702"/>
      <c r="CN30" s="702"/>
      <c r="CO30" s="702"/>
      <c r="CP30" s="702"/>
      <c r="CQ30" s="703"/>
      <c r="CR30" s="661">
        <v>2614406</v>
      </c>
      <c r="CS30" s="664"/>
      <c r="CT30" s="664"/>
      <c r="CU30" s="664"/>
      <c r="CV30" s="664"/>
      <c r="CW30" s="664"/>
      <c r="CX30" s="664"/>
      <c r="CY30" s="665"/>
      <c r="CZ30" s="666">
        <v>5.5</v>
      </c>
      <c r="DA30" s="695"/>
      <c r="DB30" s="695"/>
      <c r="DC30" s="696"/>
      <c r="DD30" s="669">
        <v>2549307</v>
      </c>
      <c r="DE30" s="664"/>
      <c r="DF30" s="664"/>
      <c r="DG30" s="664"/>
      <c r="DH30" s="664"/>
      <c r="DI30" s="664"/>
      <c r="DJ30" s="664"/>
      <c r="DK30" s="665"/>
      <c r="DL30" s="669">
        <v>2549307</v>
      </c>
      <c r="DM30" s="664"/>
      <c r="DN30" s="664"/>
      <c r="DO30" s="664"/>
      <c r="DP30" s="664"/>
      <c r="DQ30" s="664"/>
      <c r="DR30" s="664"/>
      <c r="DS30" s="664"/>
      <c r="DT30" s="664"/>
      <c r="DU30" s="664"/>
      <c r="DV30" s="665"/>
      <c r="DW30" s="666">
        <v>8.5</v>
      </c>
      <c r="DX30" s="695"/>
      <c r="DY30" s="695"/>
      <c r="DZ30" s="695"/>
      <c r="EA30" s="695"/>
      <c r="EB30" s="695"/>
      <c r="EC30" s="697"/>
    </row>
    <row r="31" spans="2:133" ht="11.25" customHeight="1">
      <c r="B31" s="658" t="s">
        <v>312</v>
      </c>
      <c r="C31" s="659"/>
      <c r="D31" s="659"/>
      <c r="E31" s="659"/>
      <c r="F31" s="659"/>
      <c r="G31" s="659"/>
      <c r="H31" s="659"/>
      <c r="I31" s="659"/>
      <c r="J31" s="659"/>
      <c r="K31" s="659"/>
      <c r="L31" s="659"/>
      <c r="M31" s="659"/>
      <c r="N31" s="659"/>
      <c r="O31" s="659"/>
      <c r="P31" s="659"/>
      <c r="Q31" s="660"/>
      <c r="R31" s="661">
        <v>262512</v>
      </c>
      <c r="S31" s="664"/>
      <c r="T31" s="664"/>
      <c r="U31" s="664"/>
      <c r="V31" s="664"/>
      <c r="W31" s="664"/>
      <c r="X31" s="664"/>
      <c r="Y31" s="665"/>
      <c r="Z31" s="723">
        <v>0.5</v>
      </c>
      <c r="AA31" s="723"/>
      <c r="AB31" s="723"/>
      <c r="AC31" s="723"/>
      <c r="AD31" s="724" t="s">
        <v>233</v>
      </c>
      <c r="AE31" s="724"/>
      <c r="AF31" s="724"/>
      <c r="AG31" s="724"/>
      <c r="AH31" s="724"/>
      <c r="AI31" s="724"/>
      <c r="AJ31" s="724"/>
      <c r="AK31" s="724"/>
      <c r="AL31" s="666" t="s">
        <v>233</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99</v>
      </c>
      <c r="BH31" s="662"/>
      <c r="BI31" s="662"/>
      <c r="BJ31" s="662"/>
      <c r="BK31" s="662"/>
      <c r="BL31" s="662"/>
      <c r="BM31" s="667">
        <v>96.7</v>
      </c>
      <c r="BN31" s="740"/>
      <c r="BO31" s="740"/>
      <c r="BP31" s="740"/>
      <c r="BQ31" s="701"/>
      <c r="BR31" s="739">
        <v>98.9</v>
      </c>
      <c r="BS31" s="662"/>
      <c r="BT31" s="662"/>
      <c r="BU31" s="662"/>
      <c r="BV31" s="662"/>
      <c r="BW31" s="662"/>
      <c r="BX31" s="667">
        <v>96.4</v>
      </c>
      <c r="BY31" s="740"/>
      <c r="BZ31" s="740"/>
      <c r="CA31" s="740"/>
      <c r="CB31" s="701"/>
      <c r="CD31" s="747"/>
      <c r="CE31" s="748"/>
      <c r="CF31" s="705" t="s">
        <v>315</v>
      </c>
      <c r="CG31" s="702"/>
      <c r="CH31" s="702"/>
      <c r="CI31" s="702"/>
      <c r="CJ31" s="702"/>
      <c r="CK31" s="702"/>
      <c r="CL31" s="702"/>
      <c r="CM31" s="702"/>
      <c r="CN31" s="702"/>
      <c r="CO31" s="702"/>
      <c r="CP31" s="702"/>
      <c r="CQ31" s="703"/>
      <c r="CR31" s="661">
        <v>293131</v>
      </c>
      <c r="CS31" s="662"/>
      <c r="CT31" s="662"/>
      <c r="CU31" s="662"/>
      <c r="CV31" s="662"/>
      <c r="CW31" s="662"/>
      <c r="CX31" s="662"/>
      <c r="CY31" s="663"/>
      <c r="CZ31" s="666">
        <v>0.6</v>
      </c>
      <c r="DA31" s="695"/>
      <c r="DB31" s="695"/>
      <c r="DC31" s="696"/>
      <c r="DD31" s="669">
        <v>290322</v>
      </c>
      <c r="DE31" s="662"/>
      <c r="DF31" s="662"/>
      <c r="DG31" s="662"/>
      <c r="DH31" s="662"/>
      <c r="DI31" s="662"/>
      <c r="DJ31" s="662"/>
      <c r="DK31" s="663"/>
      <c r="DL31" s="669">
        <v>290322</v>
      </c>
      <c r="DM31" s="662"/>
      <c r="DN31" s="662"/>
      <c r="DO31" s="662"/>
      <c r="DP31" s="662"/>
      <c r="DQ31" s="662"/>
      <c r="DR31" s="662"/>
      <c r="DS31" s="662"/>
      <c r="DT31" s="662"/>
      <c r="DU31" s="662"/>
      <c r="DV31" s="663"/>
      <c r="DW31" s="666">
        <v>1</v>
      </c>
      <c r="DX31" s="695"/>
      <c r="DY31" s="695"/>
      <c r="DZ31" s="695"/>
      <c r="EA31" s="695"/>
      <c r="EB31" s="695"/>
      <c r="EC31" s="697"/>
    </row>
    <row r="32" spans="2:133" ht="11.25" customHeight="1">
      <c r="B32" s="658" t="s">
        <v>316</v>
      </c>
      <c r="C32" s="659"/>
      <c r="D32" s="659"/>
      <c r="E32" s="659"/>
      <c r="F32" s="659"/>
      <c r="G32" s="659"/>
      <c r="H32" s="659"/>
      <c r="I32" s="659"/>
      <c r="J32" s="659"/>
      <c r="K32" s="659"/>
      <c r="L32" s="659"/>
      <c r="M32" s="659"/>
      <c r="N32" s="659"/>
      <c r="O32" s="659"/>
      <c r="P32" s="659"/>
      <c r="Q32" s="660"/>
      <c r="R32" s="661">
        <v>466314</v>
      </c>
      <c r="S32" s="664"/>
      <c r="T32" s="664"/>
      <c r="U32" s="664"/>
      <c r="V32" s="664"/>
      <c r="W32" s="664"/>
      <c r="X32" s="664"/>
      <c r="Y32" s="665"/>
      <c r="Z32" s="723">
        <v>0.9</v>
      </c>
      <c r="AA32" s="723"/>
      <c r="AB32" s="723"/>
      <c r="AC32" s="723"/>
      <c r="AD32" s="724" t="s">
        <v>128</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98.9</v>
      </c>
      <c r="BH32" s="677"/>
      <c r="BI32" s="677"/>
      <c r="BJ32" s="677"/>
      <c r="BK32" s="677"/>
      <c r="BL32" s="677"/>
      <c r="BM32" s="721">
        <v>96.3</v>
      </c>
      <c r="BN32" s="677"/>
      <c r="BO32" s="677"/>
      <c r="BP32" s="677"/>
      <c r="BQ32" s="714"/>
      <c r="BR32" s="738">
        <v>99</v>
      </c>
      <c r="BS32" s="677"/>
      <c r="BT32" s="677"/>
      <c r="BU32" s="677"/>
      <c r="BV32" s="677"/>
      <c r="BW32" s="677"/>
      <c r="BX32" s="721">
        <v>96</v>
      </c>
      <c r="BY32" s="677"/>
      <c r="BZ32" s="677"/>
      <c r="CA32" s="677"/>
      <c r="CB32" s="714"/>
      <c r="CD32" s="749"/>
      <c r="CE32" s="750"/>
      <c r="CF32" s="705" t="s">
        <v>318</v>
      </c>
      <c r="CG32" s="702"/>
      <c r="CH32" s="702"/>
      <c r="CI32" s="702"/>
      <c r="CJ32" s="702"/>
      <c r="CK32" s="702"/>
      <c r="CL32" s="702"/>
      <c r="CM32" s="702"/>
      <c r="CN32" s="702"/>
      <c r="CO32" s="702"/>
      <c r="CP32" s="702"/>
      <c r="CQ32" s="703"/>
      <c r="CR32" s="661" t="s">
        <v>233</v>
      </c>
      <c r="CS32" s="664"/>
      <c r="CT32" s="664"/>
      <c r="CU32" s="664"/>
      <c r="CV32" s="664"/>
      <c r="CW32" s="664"/>
      <c r="CX32" s="664"/>
      <c r="CY32" s="665"/>
      <c r="CZ32" s="666" t="s">
        <v>128</v>
      </c>
      <c r="DA32" s="695"/>
      <c r="DB32" s="695"/>
      <c r="DC32" s="696"/>
      <c r="DD32" s="669" t="s">
        <v>233</v>
      </c>
      <c r="DE32" s="664"/>
      <c r="DF32" s="664"/>
      <c r="DG32" s="664"/>
      <c r="DH32" s="664"/>
      <c r="DI32" s="664"/>
      <c r="DJ32" s="664"/>
      <c r="DK32" s="665"/>
      <c r="DL32" s="669" t="s">
        <v>233</v>
      </c>
      <c r="DM32" s="664"/>
      <c r="DN32" s="664"/>
      <c r="DO32" s="664"/>
      <c r="DP32" s="664"/>
      <c r="DQ32" s="664"/>
      <c r="DR32" s="664"/>
      <c r="DS32" s="664"/>
      <c r="DT32" s="664"/>
      <c r="DU32" s="664"/>
      <c r="DV32" s="665"/>
      <c r="DW32" s="666" t="s">
        <v>128</v>
      </c>
      <c r="DX32" s="695"/>
      <c r="DY32" s="695"/>
      <c r="DZ32" s="695"/>
      <c r="EA32" s="695"/>
      <c r="EB32" s="695"/>
      <c r="EC32" s="697"/>
    </row>
    <row r="33" spans="2:133" ht="11.25" customHeight="1">
      <c r="B33" s="658" t="s">
        <v>319</v>
      </c>
      <c r="C33" s="659"/>
      <c r="D33" s="659"/>
      <c r="E33" s="659"/>
      <c r="F33" s="659"/>
      <c r="G33" s="659"/>
      <c r="H33" s="659"/>
      <c r="I33" s="659"/>
      <c r="J33" s="659"/>
      <c r="K33" s="659"/>
      <c r="L33" s="659"/>
      <c r="M33" s="659"/>
      <c r="N33" s="659"/>
      <c r="O33" s="659"/>
      <c r="P33" s="659"/>
      <c r="Q33" s="660"/>
      <c r="R33" s="661">
        <v>3128289</v>
      </c>
      <c r="S33" s="664"/>
      <c r="T33" s="664"/>
      <c r="U33" s="664"/>
      <c r="V33" s="664"/>
      <c r="W33" s="664"/>
      <c r="X33" s="664"/>
      <c r="Y33" s="665"/>
      <c r="Z33" s="723">
        <v>6.1</v>
      </c>
      <c r="AA33" s="723"/>
      <c r="AB33" s="723"/>
      <c r="AC33" s="723"/>
      <c r="AD33" s="724" t="s">
        <v>128</v>
      </c>
      <c r="AE33" s="724"/>
      <c r="AF33" s="724"/>
      <c r="AG33" s="724"/>
      <c r="AH33" s="724"/>
      <c r="AI33" s="724"/>
      <c r="AJ33" s="724"/>
      <c r="AK33" s="724"/>
      <c r="AL33" s="666" t="s">
        <v>233</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16060359</v>
      </c>
      <c r="CS33" s="662"/>
      <c r="CT33" s="662"/>
      <c r="CU33" s="662"/>
      <c r="CV33" s="662"/>
      <c r="CW33" s="662"/>
      <c r="CX33" s="662"/>
      <c r="CY33" s="663"/>
      <c r="CZ33" s="666">
        <v>33.6</v>
      </c>
      <c r="DA33" s="695"/>
      <c r="DB33" s="695"/>
      <c r="DC33" s="696"/>
      <c r="DD33" s="669">
        <v>13224129</v>
      </c>
      <c r="DE33" s="662"/>
      <c r="DF33" s="662"/>
      <c r="DG33" s="662"/>
      <c r="DH33" s="662"/>
      <c r="DI33" s="662"/>
      <c r="DJ33" s="662"/>
      <c r="DK33" s="663"/>
      <c r="DL33" s="669">
        <v>10784975</v>
      </c>
      <c r="DM33" s="662"/>
      <c r="DN33" s="662"/>
      <c r="DO33" s="662"/>
      <c r="DP33" s="662"/>
      <c r="DQ33" s="662"/>
      <c r="DR33" s="662"/>
      <c r="DS33" s="662"/>
      <c r="DT33" s="662"/>
      <c r="DU33" s="662"/>
      <c r="DV33" s="663"/>
      <c r="DW33" s="666">
        <v>36</v>
      </c>
      <c r="DX33" s="695"/>
      <c r="DY33" s="695"/>
      <c r="DZ33" s="695"/>
      <c r="EA33" s="695"/>
      <c r="EB33" s="695"/>
      <c r="EC33" s="697"/>
    </row>
    <row r="34" spans="2:133" ht="11.25" customHeight="1">
      <c r="B34" s="658" t="s">
        <v>321</v>
      </c>
      <c r="C34" s="659"/>
      <c r="D34" s="659"/>
      <c r="E34" s="659"/>
      <c r="F34" s="659"/>
      <c r="G34" s="659"/>
      <c r="H34" s="659"/>
      <c r="I34" s="659"/>
      <c r="J34" s="659"/>
      <c r="K34" s="659"/>
      <c r="L34" s="659"/>
      <c r="M34" s="659"/>
      <c r="N34" s="659"/>
      <c r="O34" s="659"/>
      <c r="P34" s="659"/>
      <c r="Q34" s="660"/>
      <c r="R34" s="661">
        <v>794304</v>
      </c>
      <c r="S34" s="664"/>
      <c r="T34" s="664"/>
      <c r="U34" s="664"/>
      <c r="V34" s="664"/>
      <c r="W34" s="664"/>
      <c r="X34" s="664"/>
      <c r="Y34" s="665"/>
      <c r="Z34" s="723">
        <v>1.5</v>
      </c>
      <c r="AA34" s="723"/>
      <c r="AB34" s="723"/>
      <c r="AC34" s="723"/>
      <c r="AD34" s="724">
        <v>38101</v>
      </c>
      <c r="AE34" s="724"/>
      <c r="AF34" s="724"/>
      <c r="AG34" s="724"/>
      <c r="AH34" s="724"/>
      <c r="AI34" s="724"/>
      <c r="AJ34" s="724"/>
      <c r="AK34" s="724"/>
      <c r="AL34" s="666">
        <v>0.1</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5962673</v>
      </c>
      <c r="CS34" s="664"/>
      <c r="CT34" s="664"/>
      <c r="CU34" s="664"/>
      <c r="CV34" s="664"/>
      <c r="CW34" s="664"/>
      <c r="CX34" s="664"/>
      <c r="CY34" s="665"/>
      <c r="CZ34" s="666">
        <v>12.5</v>
      </c>
      <c r="DA34" s="695"/>
      <c r="DB34" s="695"/>
      <c r="DC34" s="696"/>
      <c r="DD34" s="669">
        <v>5020456</v>
      </c>
      <c r="DE34" s="664"/>
      <c r="DF34" s="664"/>
      <c r="DG34" s="664"/>
      <c r="DH34" s="664"/>
      <c r="DI34" s="664"/>
      <c r="DJ34" s="664"/>
      <c r="DK34" s="665"/>
      <c r="DL34" s="669">
        <v>5005761</v>
      </c>
      <c r="DM34" s="664"/>
      <c r="DN34" s="664"/>
      <c r="DO34" s="664"/>
      <c r="DP34" s="664"/>
      <c r="DQ34" s="664"/>
      <c r="DR34" s="664"/>
      <c r="DS34" s="664"/>
      <c r="DT34" s="664"/>
      <c r="DU34" s="664"/>
      <c r="DV34" s="665"/>
      <c r="DW34" s="666">
        <v>16.7</v>
      </c>
      <c r="DX34" s="695"/>
      <c r="DY34" s="695"/>
      <c r="DZ34" s="695"/>
      <c r="EA34" s="695"/>
      <c r="EB34" s="695"/>
      <c r="EC34" s="697"/>
    </row>
    <row r="35" spans="2:133" ht="11.25" customHeight="1">
      <c r="B35" s="658" t="s">
        <v>325</v>
      </c>
      <c r="C35" s="659"/>
      <c r="D35" s="659"/>
      <c r="E35" s="659"/>
      <c r="F35" s="659"/>
      <c r="G35" s="659"/>
      <c r="H35" s="659"/>
      <c r="I35" s="659"/>
      <c r="J35" s="659"/>
      <c r="K35" s="659"/>
      <c r="L35" s="659"/>
      <c r="M35" s="659"/>
      <c r="N35" s="659"/>
      <c r="O35" s="659"/>
      <c r="P35" s="659"/>
      <c r="Q35" s="660"/>
      <c r="R35" s="661">
        <v>4486000</v>
      </c>
      <c r="S35" s="664"/>
      <c r="T35" s="664"/>
      <c r="U35" s="664"/>
      <c r="V35" s="664"/>
      <c r="W35" s="664"/>
      <c r="X35" s="664"/>
      <c r="Y35" s="665"/>
      <c r="Z35" s="723">
        <v>8.6999999999999993</v>
      </c>
      <c r="AA35" s="723"/>
      <c r="AB35" s="723"/>
      <c r="AC35" s="723"/>
      <c r="AD35" s="724" t="s">
        <v>128</v>
      </c>
      <c r="AE35" s="724"/>
      <c r="AF35" s="724"/>
      <c r="AG35" s="724"/>
      <c r="AH35" s="724"/>
      <c r="AI35" s="724"/>
      <c r="AJ35" s="724"/>
      <c r="AK35" s="724"/>
      <c r="AL35" s="666" t="s">
        <v>128</v>
      </c>
      <c r="AM35" s="667"/>
      <c r="AN35" s="667"/>
      <c r="AO35" s="725"/>
      <c r="AP35" s="234"/>
      <c r="AQ35" s="729" t="s">
        <v>326</v>
      </c>
      <c r="AR35" s="730"/>
      <c r="AS35" s="730"/>
      <c r="AT35" s="730"/>
      <c r="AU35" s="730"/>
      <c r="AV35" s="730"/>
      <c r="AW35" s="730"/>
      <c r="AX35" s="730"/>
      <c r="AY35" s="731"/>
      <c r="AZ35" s="726">
        <v>5129210</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306415</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99726</v>
      </c>
      <c r="CS35" s="662"/>
      <c r="CT35" s="662"/>
      <c r="CU35" s="662"/>
      <c r="CV35" s="662"/>
      <c r="CW35" s="662"/>
      <c r="CX35" s="662"/>
      <c r="CY35" s="663"/>
      <c r="CZ35" s="666">
        <v>0.2</v>
      </c>
      <c r="DA35" s="695"/>
      <c r="DB35" s="695"/>
      <c r="DC35" s="696"/>
      <c r="DD35" s="669">
        <v>96153</v>
      </c>
      <c r="DE35" s="662"/>
      <c r="DF35" s="662"/>
      <c r="DG35" s="662"/>
      <c r="DH35" s="662"/>
      <c r="DI35" s="662"/>
      <c r="DJ35" s="662"/>
      <c r="DK35" s="663"/>
      <c r="DL35" s="669">
        <v>95009</v>
      </c>
      <c r="DM35" s="662"/>
      <c r="DN35" s="662"/>
      <c r="DO35" s="662"/>
      <c r="DP35" s="662"/>
      <c r="DQ35" s="662"/>
      <c r="DR35" s="662"/>
      <c r="DS35" s="662"/>
      <c r="DT35" s="662"/>
      <c r="DU35" s="662"/>
      <c r="DV35" s="663"/>
      <c r="DW35" s="666">
        <v>0.3</v>
      </c>
      <c r="DX35" s="695"/>
      <c r="DY35" s="695"/>
      <c r="DZ35" s="695"/>
      <c r="EA35" s="695"/>
      <c r="EB35" s="695"/>
      <c r="EC35" s="697"/>
    </row>
    <row r="36" spans="2:133" ht="11.25" customHeight="1">
      <c r="B36" s="658" t="s">
        <v>329</v>
      </c>
      <c r="C36" s="659"/>
      <c r="D36" s="659"/>
      <c r="E36" s="659"/>
      <c r="F36" s="659"/>
      <c r="G36" s="659"/>
      <c r="H36" s="659"/>
      <c r="I36" s="659"/>
      <c r="J36" s="659"/>
      <c r="K36" s="659"/>
      <c r="L36" s="659"/>
      <c r="M36" s="659"/>
      <c r="N36" s="659"/>
      <c r="O36" s="659"/>
      <c r="P36" s="659"/>
      <c r="Q36" s="660"/>
      <c r="R36" s="661" t="s">
        <v>233</v>
      </c>
      <c r="S36" s="664"/>
      <c r="T36" s="664"/>
      <c r="U36" s="664"/>
      <c r="V36" s="664"/>
      <c r="W36" s="664"/>
      <c r="X36" s="664"/>
      <c r="Y36" s="665"/>
      <c r="Z36" s="723" t="s">
        <v>233</v>
      </c>
      <c r="AA36" s="723"/>
      <c r="AB36" s="723"/>
      <c r="AC36" s="723"/>
      <c r="AD36" s="724" t="s">
        <v>233</v>
      </c>
      <c r="AE36" s="724"/>
      <c r="AF36" s="724"/>
      <c r="AG36" s="724"/>
      <c r="AH36" s="724"/>
      <c r="AI36" s="724"/>
      <c r="AJ36" s="724"/>
      <c r="AK36" s="724"/>
      <c r="AL36" s="666" t="s">
        <v>233</v>
      </c>
      <c r="AM36" s="667"/>
      <c r="AN36" s="667"/>
      <c r="AO36" s="725"/>
      <c r="AQ36" s="698" t="s">
        <v>330</v>
      </c>
      <c r="AR36" s="699"/>
      <c r="AS36" s="699"/>
      <c r="AT36" s="699"/>
      <c r="AU36" s="699"/>
      <c r="AV36" s="699"/>
      <c r="AW36" s="699"/>
      <c r="AX36" s="699"/>
      <c r="AY36" s="700"/>
      <c r="AZ36" s="661">
        <v>1085877</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111940</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4303353</v>
      </c>
      <c r="CS36" s="664"/>
      <c r="CT36" s="664"/>
      <c r="CU36" s="664"/>
      <c r="CV36" s="664"/>
      <c r="CW36" s="664"/>
      <c r="CX36" s="664"/>
      <c r="CY36" s="665"/>
      <c r="CZ36" s="666">
        <v>9</v>
      </c>
      <c r="DA36" s="695"/>
      <c r="DB36" s="695"/>
      <c r="DC36" s="696"/>
      <c r="DD36" s="669">
        <v>3206994</v>
      </c>
      <c r="DE36" s="664"/>
      <c r="DF36" s="664"/>
      <c r="DG36" s="664"/>
      <c r="DH36" s="664"/>
      <c r="DI36" s="664"/>
      <c r="DJ36" s="664"/>
      <c r="DK36" s="665"/>
      <c r="DL36" s="669">
        <v>2379786</v>
      </c>
      <c r="DM36" s="664"/>
      <c r="DN36" s="664"/>
      <c r="DO36" s="664"/>
      <c r="DP36" s="664"/>
      <c r="DQ36" s="664"/>
      <c r="DR36" s="664"/>
      <c r="DS36" s="664"/>
      <c r="DT36" s="664"/>
      <c r="DU36" s="664"/>
      <c r="DV36" s="665"/>
      <c r="DW36" s="666">
        <v>7.9</v>
      </c>
      <c r="DX36" s="695"/>
      <c r="DY36" s="695"/>
      <c r="DZ36" s="695"/>
      <c r="EA36" s="695"/>
      <c r="EB36" s="695"/>
      <c r="EC36" s="697"/>
    </row>
    <row r="37" spans="2:133" ht="11.25" customHeight="1">
      <c r="B37" s="658" t="s">
        <v>333</v>
      </c>
      <c r="C37" s="659"/>
      <c r="D37" s="659"/>
      <c r="E37" s="659"/>
      <c r="F37" s="659"/>
      <c r="G37" s="659"/>
      <c r="H37" s="659"/>
      <c r="I37" s="659"/>
      <c r="J37" s="659"/>
      <c r="K37" s="659"/>
      <c r="L37" s="659"/>
      <c r="M37" s="659"/>
      <c r="N37" s="659"/>
      <c r="O37" s="659"/>
      <c r="P37" s="659"/>
      <c r="Q37" s="660"/>
      <c r="R37" s="661">
        <v>1500000</v>
      </c>
      <c r="S37" s="664"/>
      <c r="T37" s="664"/>
      <c r="U37" s="664"/>
      <c r="V37" s="664"/>
      <c r="W37" s="664"/>
      <c r="X37" s="664"/>
      <c r="Y37" s="665"/>
      <c r="Z37" s="723">
        <v>2.9</v>
      </c>
      <c r="AA37" s="723"/>
      <c r="AB37" s="723"/>
      <c r="AC37" s="723"/>
      <c r="AD37" s="724" t="s">
        <v>128</v>
      </c>
      <c r="AE37" s="724"/>
      <c r="AF37" s="724"/>
      <c r="AG37" s="724"/>
      <c r="AH37" s="724"/>
      <c r="AI37" s="724"/>
      <c r="AJ37" s="724"/>
      <c r="AK37" s="724"/>
      <c r="AL37" s="666" t="s">
        <v>233</v>
      </c>
      <c r="AM37" s="667"/>
      <c r="AN37" s="667"/>
      <c r="AO37" s="725"/>
      <c r="AQ37" s="698" t="s">
        <v>334</v>
      </c>
      <c r="AR37" s="699"/>
      <c r="AS37" s="699"/>
      <c r="AT37" s="699"/>
      <c r="AU37" s="699"/>
      <c r="AV37" s="699"/>
      <c r="AW37" s="699"/>
      <c r="AX37" s="699"/>
      <c r="AY37" s="700"/>
      <c r="AZ37" s="661">
        <v>43396</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21104</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1141789</v>
      </c>
      <c r="CS37" s="662"/>
      <c r="CT37" s="662"/>
      <c r="CU37" s="662"/>
      <c r="CV37" s="662"/>
      <c r="CW37" s="662"/>
      <c r="CX37" s="662"/>
      <c r="CY37" s="663"/>
      <c r="CZ37" s="666">
        <v>2.4</v>
      </c>
      <c r="DA37" s="695"/>
      <c r="DB37" s="695"/>
      <c r="DC37" s="696"/>
      <c r="DD37" s="669">
        <v>853586</v>
      </c>
      <c r="DE37" s="662"/>
      <c r="DF37" s="662"/>
      <c r="DG37" s="662"/>
      <c r="DH37" s="662"/>
      <c r="DI37" s="662"/>
      <c r="DJ37" s="662"/>
      <c r="DK37" s="663"/>
      <c r="DL37" s="669">
        <v>853586</v>
      </c>
      <c r="DM37" s="662"/>
      <c r="DN37" s="662"/>
      <c r="DO37" s="662"/>
      <c r="DP37" s="662"/>
      <c r="DQ37" s="662"/>
      <c r="DR37" s="662"/>
      <c r="DS37" s="662"/>
      <c r="DT37" s="662"/>
      <c r="DU37" s="662"/>
      <c r="DV37" s="663"/>
      <c r="DW37" s="666">
        <v>2.8</v>
      </c>
      <c r="DX37" s="695"/>
      <c r="DY37" s="695"/>
      <c r="DZ37" s="695"/>
      <c r="EA37" s="695"/>
      <c r="EB37" s="695"/>
      <c r="EC37" s="697"/>
    </row>
    <row r="38" spans="2:133" ht="11.25" customHeight="1">
      <c r="B38" s="673" t="s">
        <v>337</v>
      </c>
      <c r="C38" s="674"/>
      <c r="D38" s="674"/>
      <c r="E38" s="674"/>
      <c r="F38" s="674"/>
      <c r="G38" s="674"/>
      <c r="H38" s="674"/>
      <c r="I38" s="674"/>
      <c r="J38" s="674"/>
      <c r="K38" s="674"/>
      <c r="L38" s="674"/>
      <c r="M38" s="674"/>
      <c r="N38" s="674"/>
      <c r="O38" s="674"/>
      <c r="P38" s="674"/>
      <c r="Q38" s="675"/>
      <c r="R38" s="676">
        <v>51313167</v>
      </c>
      <c r="S38" s="713"/>
      <c r="T38" s="713"/>
      <c r="U38" s="713"/>
      <c r="V38" s="713"/>
      <c r="W38" s="713"/>
      <c r="X38" s="713"/>
      <c r="Y38" s="718"/>
      <c r="Z38" s="719">
        <v>100</v>
      </c>
      <c r="AA38" s="719"/>
      <c r="AB38" s="719"/>
      <c r="AC38" s="719"/>
      <c r="AD38" s="720">
        <v>28468051</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t="s">
        <v>128</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35359</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3999937</v>
      </c>
      <c r="CS38" s="664"/>
      <c r="CT38" s="664"/>
      <c r="CU38" s="664"/>
      <c r="CV38" s="664"/>
      <c r="CW38" s="664"/>
      <c r="CX38" s="664"/>
      <c r="CY38" s="665"/>
      <c r="CZ38" s="666">
        <v>8.4</v>
      </c>
      <c r="DA38" s="695"/>
      <c r="DB38" s="695"/>
      <c r="DC38" s="696"/>
      <c r="DD38" s="669">
        <v>3360071</v>
      </c>
      <c r="DE38" s="664"/>
      <c r="DF38" s="664"/>
      <c r="DG38" s="664"/>
      <c r="DH38" s="664"/>
      <c r="DI38" s="664"/>
      <c r="DJ38" s="664"/>
      <c r="DK38" s="665"/>
      <c r="DL38" s="669">
        <v>3204973</v>
      </c>
      <c r="DM38" s="664"/>
      <c r="DN38" s="664"/>
      <c r="DO38" s="664"/>
      <c r="DP38" s="664"/>
      <c r="DQ38" s="664"/>
      <c r="DR38" s="664"/>
      <c r="DS38" s="664"/>
      <c r="DT38" s="664"/>
      <c r="DU38" s="664"/>
      <c r="DV38" s="665"/>
      <c r="DW38" s="666">
        <v>10.7</v>
      </c>
      <c r="DX38" s="695"/>
      <c r="DY38" s="695"/>
      <c r="DZ38" s="695"/>
      <c r="EA38" s="695"/>
      <c r="EB38" s="695"/>
      <c r="EC38" s="697"/>
    </row>
    <row r="39" spans="2:133" ht="11.25" customHeight="1">
      <c r="AQ39" s="698" t="s">
        <v>341</v>
      </c>
      <c r="AR39" s="699"/>
      <c r="AS39" s="699"/>
      <c r="AT39" s="699"/>
      <c r="AU39" s="699"/>
      <c r="AV39" s="699"/>
      <c r="AW39" s="699"/>
      <c r="AX39" s="699"/>
      <c r="AY39" s="700"/>
      <c r="AZ39" s="661" t="s">
        <v>233</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93</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1303304</v>
      </c>
      <c r="CS39" s="662"/>
      <c r="CT39" s="662"/>
      <c r="CU39" s="662"/>
      <c r="CV39" s="662"/>
      <c r="CW39" s="662"/>
      <c r="CX39" s="662"/>
      <c r="CY39" s="663"/>
      <c r="CZ39" s="666">
        <v>2.7</v>
      </c>
      <c r="DA39" s="695"/>
      <c r="DB39" s="695"/>
      <c r="DC39" s="696"/>
      <c r="DD39" s="669">
        <v>1236371</v>
      </c>
      <c r="DE39" s="662"/>
      <c r="DF39" s="662"/>
      <c r="DG39" s="662"/>
      <c r="DH39" s="662"/>
      <c r="DI39" s="662"/>
      <c r="DJ39" s="662"/>
      <c r="DK39" s="663"/>
      <c r="DL39" s="669" t="s">
        <v>233</v>
      </c>
      <c r="DM39" s="662"/>
      <c r="DN39" s="662"/>
      <c r="DO39" s="662"/>
      <c r="DP39" s="662"/>
      <c r="DQ39" s="662"/>
      <c r="DR39" s="662"/>
      <c r="DS39" s="662"/>
      <c r="DT39" s="662"/>
      <c r="DU39" s="662"/>
      <c r="DV39" s="663"/>
      <c r="DW39" s="666" t="s">
        <v>233</v>
      </c>
      <c r="DX39" s="695"/>
      <c r="DY39" s="695"/>
      <c r="DZ39" s="695"/>
      <c r="EA39" s="695"/>
      <c r="EB39" s="695"/>
      <c r="EC39" s="697"/>
    </row>
    <row r="40" spans="2:133" ht="11.25" customHeight="1">
      <c r="AQ40" s="698" t="s">
        <v>345</v>
      </c>
      <c r="AR40" s="699"/>
      <c r="AS40" s="699"/>
      <c r="AT40" s="699"/>
      <c r="AU40" s="699"/>
      <c r="AV40" s="699"/>
      <c r="AW40" s="699"/>
      <c r="AX40" s="699"/>
      <c r="AY40" s="700"/>
      <c r="AZ40" s="661">
        <v>1013235</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128</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391366</v>
      </c>
      <c r="CS40" s="664"/>
      <c r="CT40" s="664"/>
      <c r="CU40" s="664"/>
      <c r="CV40" s="664"/>
      <c r="CW40" s="664"/>
      <c r="CX40" s="664"/>
      <c r="CY40" s="665"/>
      <c r="CZ40" s="666">
        <v>0.8</v>
      </c>
      <c r="DA40" s="695"/>
      <c r="DB40" s="695"/>
      <c r="DC40" s="696"/>
      <c r="DD40" s="669">
        <v>304084</v>
      </c>
      <c r="DE40" s="664"/>
      <c r="DF40" s="664"/>
      <c r="DG40" s="664"/>
      <c r="DH40" s="664"/>
      <c r="DI40" s="664"/>
      <c r="DJ40" s="664"/>
      <c r="DK40" s="665"/>
      <c r="DL40" s="669">
        <v>99446</v>
      </c>
      <c r="DM40" s="664"/>
      <c r="DN40" s="664"/>
      <c r="DO40" s="664"/>
      <c r="DP40" s="664"/>
      <c r="DQ40" s="664"/>
      <c r="DR40" s="664"/>
      <c r="DS40" s="664"/>
      <c r="DT40" s="664"/>
      <c r="DU40" s="664"/>
      <c r="DV40" s="665"/>
      <c r="DW40" s="666">
        <v>0.3</v>
      </c>
      <c r="DX40" s="695"/>
      <c r="DY40" s="695"/>
      <c r="DZ40" s="695"/>
      <c r="EA40" s="695"/>
      <c r="EB40" s="695"/>
      <c r="EC40" s="697"/>
    </row>
    <row r="41" spans="2:133" ht="11.25" customHeight="1">
      <c r="AQ41" s="710" t="s">
        <v>348</v>
      </c>
      <c r="AR41" s="711"/>
      <c r="AS41" s="711"/>
      <c r="AT41" s="711"/>
      <c r="AU41" s="711"/>
      <c r="AV41" s="711"/>
      <c r="AW41" s="711"/>
      <c r="AX41" s="711"/>
      <c r="AY41" s="712"/>
      <c r="AZ41" s="676">
        <v>2986702</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298</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233</v>
      </c>
      <c r="CS41" s="662"/>
      <c r="CT41" s="662"/>
      <c r="CU41" s="662"/>
      <c r="CV41" s="662"/>
      <c r="CW41" s="662"/>
      <c r="CX41" s="662"/>
      <c r="CY41" s="663"/>
      <c r="CZ41" s="666" t="s">
        <v>233</v>
      </c>
      <c r="DA41" s="695"/>
      <c r="DB41" s="695"/>
      <c r="DC41" s="696"/>
      <c r="DD41" s="669" t="s">
        <v>128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7156450</v>
      </c>
      <c r="CS42" s="664"/>
      <c r="CT42" s="664"/>
      <c r="CU42" s="664"/>
      <c r="CV42" s="664"/>
      <c r="CW42" s="664"/>
      <c r="CX42" s="664"/>
      <c r="CY42" s="665"/>
      <c r="CZ42" s="666">
        <v>15</v>
      </c>
      <c r="DA42" s="667"/>
      <c r="DB42" s="667"/>
      <c r="DC42" s="668"/>
      <c r="DD42" s="669">
        <v>3644527</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135433</v>
      </c>
      <c r="CS43" s="662"/>
      <c r="CT43" s="662"/>
      <c r="CU43" s="662"/>
      <c r="CV43" s="662"/>
      <c r="CW43" s="662"/>
      <c r="CX43" s="662"/>
      <c r="CY43" s="663"/>
      <c r="CZ43" s="666">
        <v>0.3</v>
      </c>
      <c r="DA43" s="695"/>
      <c r="DB43" s="695"/>
      <c r="DC43" s="696"/>
      <c r="DD43" s="669">
        <v>135433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355</v>
      </c>
      <c r="CD44" s="689" t="s">
        <v>306</v>
      </c>
      <c r="CE44" s="690"/>
      <c r="CF44" s="658" t="s">
        <v>356</v>
      </c>
      <c r="CG44" s="659"/>
      <c r="CH44" s="659"/>
      <c r="CI44" s="659"/>
      <c r="CJ44" s="659"/>
      <c r="CK44" s="659"/>
      <c r="CL44" s="659"/>
      <c r="CM44" s="659"/>
      <c r="CN44" s="659"/>
      <c r="CO44" s="659"/>
      <c r="CP44" s="659"/>
      <c r="CQ44" s="660"/>
      <c r="CR44" s="661">
        <v>7156450</v>
      </c>
      <c r="CS44" s="664"/>
      <c r="CT44" s="664"/>
      <c r="CU44" s="664"/>
      <c r="CV44" s="664"/>
      <c r="CW44" s="664"/>
      <c r="CX44" s="664"/>
      <c r="CY44" s="665"/>
      <c r="CZ44" s="666">
        <v>15</v>
      </c>
      <c r="DA44" s="667"/>
      <c r="DB44" s="667"/>
      <c r="DC44" s="668"/>
      <c r="DD44" s="669">
        <v>3644527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357</v>
      </c>
      <c r="CG45" s="659"/>
      <c r="CH45" s="659"/>
      <c r="CI45" s="659"/>
      <c r="CJ45" s="659"/>
      <c r="CK45" s="659"/>
      <c r="CL45" s="659"/>
      <c r="CM45" s="659"/>
      <c r="CN45" s="659"/>
      <c r="CO45" s="659"/>
      <c r="CP45" s="659"/>
      <c r="CQ45" s="660"/>
      <c r="CR45" s="661">
        <v>2747543</v>
      </c>
      <c r="CS45" s="662"/>
      <c r="CT45" s="662"/>
      <c r="CU45" s="662"/>
      <c r="CV45" s="662"/>
      <c r="CW45" s="662"/>
      <c r="CX45" s="662"/>
      <c r="CY45" s="663"/>
      <c r="CZ45" s="666">
        <v>5.7</v>
      </c>
      <c r="DA45" s="695"/>
      <c r="DB45" s="695"/>
      <c r="DC45" s="696"/>
      <c r="DD45" s="669">
        <v>898127</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358</v>
      </c>
      <c r="CG46" s="659"/>
      <c r="CH46" s="659"/>
      <c r="CI46" s="659"/>
      <c r="CJ46" s="659"/>
      <c r="CK46" s="659"/>
      <c r="CL46" s="659"/>
      <c r="CM46" s="659"/>
      <c r="CN46" s="659"/>
      <c r="CO46" s="659"/>
      <c r="CP46" s="659"/>
      <c r="CQ46" s="660"/>
      <c r="CR46" s="661">
        <v>4248772</v>
      </c>
      <c r="CS46" s="664"/>
      <c r="CT46" s="664"/>
      <c r="CU46" s="664"/>
      <c r="CV46" s="664"/>
      <c r="CW46" s="664"/>
      <c r="CX46" s="664"/>
      <c r="CY46" s="665"/>
      <c r="CZ46" s="666">
        <v>8.9</v>
      </c>
      <c r="DA46" s="667"/>
      <c r="DB46" s="667"/>
      <c r="DC46" s="668"/>
      <c r="DD46" s="669">
        <v>2621265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359</v>
      </c>
      <c r="CG47" s="659"/>
      <c r="CH47" s="659"/>
      <c r="CI47" s="659"/>
      <c r="CJ47" s="659"/>
      <c r="CK47" s="659"/>
      <c r="CL47" s="659"/>
      <c r="CM47" s="659"/>
      <c r="CN47" s="659"/>
      <c r="CO47" s="659"/>
      <c r="CP47" s="659"/>
      <c r="CQ47" s="660"/>
      <c r="CR47" s="661" t="s">
        <v>128</v>
      </c>
      <c r="CS47" s="662"/>
      <c r="CT47" s="662"/>
      <c r="CU47" s="662"/>
      <c r="CV47" s="662"/>
      <c r="CW47" s="662"/>
      <c r="CX47" s="662"/>
      <c r="CY47" s="663"/>
      <c r="CZ47" s="666" t="s">
        <v>233</v>
      </c>
      <c r="DA47" s="695"/>
      <c r="DB47" s="695"/>
      <c r="DC47" s="696"/>
      <c r="DD47" s="669" t="s">
        <v>233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360</v>
      </c>
      <c r="CG48" s="659"/>
      <c r="CH48" s="659"/>
      <c r="CI48" s="659"/>
      <c r="CJ48" s="659"/>
      <c r="CK48" s="659"/>
      <c r="CL48" s="659"/>
      <c r="CM48" s="659"/>
      <c r="CN48" s="659"/>
      <c r="CO48" s="659"/>
      <c r="CP48" s="659"/>
      <c r="CQ48" s="660"/>
      <c r="CR48" s="661" t="s">
        <v>233</v>
      </c>
      <c r="CS48" s="664"/>
      <c r="CT48" s="664"/>
      <c r="CU48" s="664"/>
      <c r="CV48" s="664"/>
      <c r="CW48" s="664"/>
      <c r="CX48" s="664"/>
      <c r="CY48" s="665"/>
      <c r="CZ48" s="666" t="s">
        <v>233</v>
      </c>
      <c r="DA48" s="667"/>
      <c r="DB48" s="667"/>
      <c r="DC48" s="668"/>
      <c r="DD48" s="669" t="s">
        <v>128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361</v>
      </c>
      <c r="CE49" s="674"/>
      <c r="CF49" s="674"/>
      <c r="CG49" s="674"/>
      <c r="CH49" s="674"/>
      <c r="CI49" s="674"/>
      <c r="CJ49" s="674"/>
      <c r="CK49" s="674"/>
      <c r="CL49" s="674"/>
      <c r="CM49" s="674"/>
      <c r="CN49" s="674"/>
      <c r="CO49" s="674"/>
      <c r="CP49" s="674"/>
      <c r="CQ49" s="675"/>
      <c r="CR49" s="676">
        <v>47829117</v>
      </c>
      <c r="CS49" s="677"/>
      <c r="CT49" s="677"/>
      <c r="CU49" s="677"/>
      <c r="CV49" s="677"/>
      <c r="CW49" s="677"/>
      <c r="CX49" s="677"/>
      <c r="CY49" s="678"/>
      <c r="CZ49" s="679">
        <v>100</v>
      </c>
      <c r="DA49" s="680"/>
      <c r="DB49" s="680"/>
      <c r="DC49" s="681"/>
      <c r="DD49" s="682">
        <v>31640327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EwFVoPVO9SElGMvfjlGjkjmsyak7OK1Y1uiKAb6qFeLafym+NgbVu1odtGi6DM5Kh4I4juKwO+M4xHLHvM0T9g==" saltValue="zidcsNgb2KEiT9to4SJj8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2" t="s">
        <v>363</v>
      </c>
      <c r="DK2" s="1203"/>
      <c r="DL2" s="1203"/>
      <c r="DM2" s="1203"/>
      <c r="DN2" s="1203"/>
      <c r="DO2" s="1204"/>
      <c r="DP2" s="249"/>
      <c r="DQ2" s="1202" t="s">
        <v>364</v>
      </c>
      <c r="DR2" s="1203"/>
      <c r="DS2" s="1203"/>
      <c r="DT2" s="1203"/>
      <c r="DU2" s="1203"/>
      <c r="DV2" s="1203"/>
      <c r="DW2" s="1203"/>
      <c r="DX2" s="1203"/>
      <c r="DY2" s="1203"/>
      <c r="DZ2" s="1204"/>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5" t="s">
        <v>365</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5"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90" t="s">
        <v>381</v>
      </c>
      <c r="DH5" s="1191"/>
      <c r="DI5" s="1191"/>
      <c r="DJ5" s="1191"/>
      <c r="DK5" s="1192"/>
      <c r="DL5" s="1190" t="s">
        <v>382</v>
      </c>
      <c r="DM5" s="1191"/>
      <c r="DN5" s="1191"/>
      <c r="DO5" s="1191"/>
      <c r="DP5" s="1192"/>
      <c r="DQ5" s="1090" t="s">
        <v>383</v>
      </c>
      <c r="DR5" s="1091"/>
      <c r="DS5" s="1091"/>
      <c r="DT5" s="1091"/>
      <c r="DU5" s="1092"/>
      <c r="DV5" s="1090" t="s">
        <v>374</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6"/>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3"/>
      <c r="DH6" s="1194"/>
      <c r="DI6" s="1194"/>
      <c r="DJ6" s="1194"/>
      <c r="DK6" s="1195"/>
      <c r="DL6" s="1193"/>
      <c r="DM6" s="1194"/>
      <c r="DN6" s="1194"/>
      <c r="DO6" s="1194"/>
      <c r="DP6" s="1195"/>
      <c r="DQ6" s="1093"/>
      <c r="DR6" s="1094"/>
      <c r="DS6" s="1094"/>
      <c r="DT6" s="1094"/>
      <c r="DU6" s="1095"/>
      <c r="DV6" s="1093"/>
      <c r="DW6" s="1094"/>
      <c r="DX6" s="1094"/>
      <c r="DY6" s="1094"/>
      <c r="DZ6" s="1107"/>
      <c r="EA6" s="254"/>
    </row>
    <row r="7" spans="1:131" s="255" customFormat="1" ht="26.25" customHeight="1" thickTop="1">
      <c r="A7" s="258">
        <v>1</v>
      </c>
      <c r="B7" s="1139" t="s">
        <v>384</v>
      </c>
      <c r="C7" s="1140"/>
      <c r="D7" s="1140"/>
      <c r="E7" s="1140"/>
      <c r="F7" s="1140"/>
      <c r="G7" s="1140"/>
      <c r="H7" s="1140"/>
      <c r="I7" s="1140"/>
      <c r="J7" s="1140"/>
      <c r="K7" s="1140"/>
      <c r="L7" s="1140"/>
      <c r="M7" s="1140"/>
      <c r="N7" s="1140"/>
      <c r="O7" s="1140"/>
      <c r="P7" s="1141"/>
      <c r="Q7" s="1196">
        <v>51143</v>
      </c>
      <c r="R7" s="1197"/>
      <c r="S7" s="1197"/>
      <c r="T7" s="1197"/>
      <c r="U7" s="1197"/>
      <c r="V7" s="1197">
        <v>47827</v>
      </c>
      <c r="W7" s="1197"/>
      <c r="X7" s="1197"/>
      <c r="Y7" s="1197"/>
      <c r="Z7" s="1197"/>
      <c r="AA7" s="1197">
        <v>3316</v>
      </c>
      <c r="AB7" s="1197"/>
      <c r="AC7" s="1197"/>
      <c r="AD7" s="1197"/>
      <c r="AE7" s="1198"/>
      <c r="AF7" s="1199">
        <v>2203</v>
      </c>
      <c r="AG7" s="1200"/>
      <c r="AH7" s="1200"/>
      <c r="AI7" s="1200"/>
      <c r="AJ7" s="1201"/>
      <c r="AK7" s="1183">
        <v>466</v>
      </c>
      <c r="AL7" s="1184"/>
      <c r="AM7" s="1184"/>
      <c r="AN7" s="1184"/>
      <c r="AO7" s="1184"/>
      <c r="AP7" s="1184">
        <v>36131</v>
      </c>
      <c r="AQ7" s="1184"/>
      <c r="AR7" s="1184"/>
      <c r="AS7" s="1184"/>
      <c r="AT7" s="1184"/>
      <c r="AU7" s="1185"/>
      <c r="AV7" s="1185"/>
      <c r="AW7" s="1185"/>
      <c r="AX7" s="1185"/>
      <c r="AY7" s="1186"/>
      <c r="AZ7" s="252"/>
      <c r="BA7" s="252"/>
      <c r="BB7" s="252"/>
      <c r="BC7" s="252"/>
      <c r="BD7" s="252"/>
      <c r="BE7" s="253"/>
      <c r="BF7" s="253"/>
      <c r="BG7" s="253"/>
      <c r="BH7" s="253"/>
      <c r="BI7" s="253"/>
      <c r="BJ7" s="253"/>
      <c r="BK7" s="253"/>
      <c r="BL7" s="253"/>
      <c r="BM7" s="253"/>
      <c r="BN7" s="253"/>
      <c r="BO7" s="253"/>
      <c r="BP7" s="253"/>
      <c r="BQ7" s="259">
        <v>1</v>
      </c>
      <c r="BR7" s="260"/>
      <c r="BS7" s="1187" t="s">
        <v>597</v>
      </c>
      <c r="BT7" s="1188"/>
      <c r="BU7" s="1188"/>
      <c r="BV7" s="1188"/>
      <c r="BW7" s="1188"/>
      <c r="BX7" s="1188"/>
      <c r="BY7" s="1188"/>
      <c r="BZ7" s="1188"/>
      <c r="CA7" s="1188"/>
      <c r="CB7" s="1188"/>
      <c r="CC7" s="1188"/>
      <c r="CD7" s="1188"/>
      <c r="CE7" s="1188"/>
      <c r="CF7" s="1188"/>
      <c r="CG7" s="1189"/>
      <c r="CH7" s="1180">
        <v>5</v>
      </c>
      <c r="CI7" s="1181"/>
      <c r="CJ7" s="1181"/>
      <c r="CK7" s="1181"/>
      <c r="CL7" s="1182"/>
      <c r="CM7" s="1180">
        <v>353</v>
      </c>
      <c r="CN7" s="1181"/>
      <c r="CO7" s="1181"/>
      <c r="CP7" s="1181"/>
      <c r="CQ7" s="1182"/>
      <c r="CR7" s="1180">
        <v>150</v>
      </c>
      <c r="CS7" s="1181"/>
      <c r="CT7" s="1181"/>
      <c r="CU7" s="1181"/>
      <c r="CV7" s="1182"/>
      <c r="CW7" s="1180" t="s">
        <v>600</v>
      </c>
      <c r="CX7" s="1181"/>
      <c r="CY7" s="1181"/>
      <c r="CZ7" s="1181"/>
      <c r="DA7" s="1182"/>
      <c r="DB7" s="1180" t="s">
        <v>584</v>
      </c>
      <c r="DC7" s="1181"/>
      <c r="DD7" s="1181"/>
      <c r="DE7" s="1181"/>
      <c r="DF7" s="1182"/>
      <c r="DG7" s="1180" t="s">
        <v>584</v>
      </c>
      <c r="DH7" s="1181"/>
      <c r="DI7" s="1181"/>
      <c r="DJ7" s="1181"/>
      <c r="DK7" s="1182"/>
      <c r="DL7" s="1180" t="s">
        <v>584</v>
      </c>
      <c r="DM7" s="1181"/>
      <c r="DN7" s="1181"/>
      <c r="DO7" s="1181"/>
      <c r="DP7" s="1182"/>
      <c r="DQ7" s="1180" t="s">
        <v>584</v>
      </c>
      <c r="DR7" s="1181"/>
      <c r="DS7" s="1181"/>
      <c r="DT7" s="1181"/>
      <c r="DU7" s="1182"/>
      <c r="DV7" s="1207"/>
      <c r="DW7" s="1208"/>
      <c r="DX7" s="1208"/>
      <c r="DY7" s="1208"/>
      <c r="DZ7" s="1209"/>
      <c r="EA7" s="254"/>
    </row>
    <row r="8" spans="1:131" s="255" customFormat="1" ht="26.25" customHeight="1">
      <c r="A8" s="261">
        <v>2</v>
      </c>
      <c r="B8" s="1126" t="s">
        <v>385</v>
      </c>
      <c r="C8" s="1127"/>
      <c r="D8" s="1127"/>
      <c r="E8" s="1127"/>
      <c r="F8" s="1127"/>
      <c r="G8" s="1127"/>
      <c r="H8" s="1127"/>
      <c r="I8" s="1127"/>
      <c r="J8" s="1127"/>
      <c r="K8" s="1127"/>
      <c r="L8" s="1127"/>
      <c r="M8" s="1127"/>
      <c r="N8" s="1127"/>
      <c r="O8" s="1127"/>
      <c r="P8" s="1128"/>
      <c r="Q8" s="1132">
        <v>662</v>
      </c>
      <c r="R8" s="1133"/>
      <c r="S8" s="1133"/>
      <c r="T8" s="1133"/>
      <c r="U8" s="1133"/>
      <c r="V8" s="1133">
        <v>534</v>
      </c>
      <c r="W8" s="1133"/>
      <c r="X8" s="1133"/>
      <c r="Y8" s="1133"/>
      <c r="Z8" s="1133"/>
      <c r="AA8" s="1133">
        <v>128</v>
      </c>
      <c r="AB8" s="1133"/>
      <c r="AC8" s="1133"/>
      <c r="AD8" s="1133"/>
      <c r="AE8" s="1134"/>
      <c r="AF8" s="1108">
        <v>15</v>
      </c>
      <c r="AG8" s="1109"/>
      <c r="AH8" s="1109"/>
      <c r="AI8" s="1109"/>
      <c r="AJ8" s="1110"/>
      <c r="AK8" s="1178">
        <v>475</v>
      </c>
      <c r="AL8" s="1179"/>
      <c r="AM8" s="1179"/>
      <c r="AN8" s="1179"/>
      <c r="AO8" s="1179"/>
      <c r="AP8" s="1179">
        <v>1548</v>
      </c>
      <c r="AQ8" s="1179"/>
      <c r="AR8" s="1179"/>
      <c r="AS8" s="1179"/>
      <c r="AT8" s="1179"/>
      <c r="AU8" s="1176"/>
      <c r="AV8" s="1176"/>
      <c r="AW8" s="1176"/>
      <c r="AX8" s="1176"/>
      <c r="AY8" s="1177"/>
      <c r="AZ8" s="252"/>
      <c r="BA8" s="252"/>
      <c r="BB8" s="252"/>
      <c r="BC8" s="252"/>
      <c r="BD8" s="252"/>
      <c r="BE8" s="253"/>
      <c r="BF8" s="253"/>
      <c r="BG8" s="253"/>
      <c r="BH8" s="253"/>
      <c r="BI8" s="253"/>
      <c r="BJ8" s="253"/>
      <c r="BK8" s="253"/>
      <c r="BL8" s="253"/>
      <c r="BM8" s="253"/>
      <c r="BN8" s="253"/>
      <c r="BO8" s="253"/>
      <c r="BP8" s="253"/>
      <c r="BQ8" s="262">
        <v>2</v>
      </c>
      <c r="BR8" s="263"/>
      <c r="BS8" s="1103" t="s">
        <v>598</v>
      </c>
      <c r="BT8" s="1104"/>
      <c r="BU8" s="1104"/>
      <c r="BV8" s="1104"/>
      <c r="BW8" s="1104"/>
      <c r="BX8" s="1104"/>
      <c r="BY8" s="1104"/>
      <c r="BZ8" s="1104"/>
      <c r="CA8" s="1104"/>
      <c r="CB8" s="1104"/>
      <c r="CC8" s="1104"/>
      <c r="CD8" s="1104"/>
      <c r="CE8" s="1104"/>
      <c r="CF8" s="1104"/>
      <c r="CG8" s="1105"/>
      <c r="CH8" s="1078">
        <v>0</v>
      </c>
      <c r="CI8" s="1079"/>
      <c r="CJ8" s="1079"/>
      <c r="CK8" s="1079"/>
      <c r="CL8" s="1080"/>
      <c r="CM8" s="1078">
        <v>683</v>
      </c>
      <c r="CN8" s="1079"/>
      <c r="CO8" s="1079"/>
      <c r="CP8" s="1079"/>
      <c r="CQ8" s="1080"/>
      <c r="CR8" s="1078">
        <v>5</v>
      </c>
      <c r="CS8" s="1079"/>
      <c r="CT8" s="1079"/>
      <c r="CU8" s="1079"/>
      <c r="CV8" s="1080"/>
      <c r="CW8" s="1078" t="s">
        <v>584</v>
      </c>
      <c r="CX8" s="1079"/>
      <c r="CY8" s="1079"/>
      <c r="CZ8" s="1079"/>
      <c r="DA8" s="1080"/>
      <c r="DB8" s="1078">
        <v>42</v>
      </c>
      <c r="DC8" s="1079"/>
      <c r="DD8" s="1079"/>
      <c r="DE8" s="1079"/>
      <c r="DF8" s="1080"/>
      <c r="DG8" s="1078" t="s">
        <v>605</v>
      </c>
      <c r="DH8" s="1079"/>
      <c r="DI8" s="1079"/>
      <c r="DJ8" s="1079"/>
      <c r="DK8" s="1080"/>
      <c r="DL8" s="1078" t="s">
        <v>605</v>
      </c>
      <c r="DM8" s="1079"/>
      <c r="DN8" s="1079"/>
      <c r="DO8" s="1079"/>
      <c r="DP8" s="1080"/>
      <c r="DQ8" s="1078" t="s">
        <v>605</v>
      </c>
      <c r="DR8" s="1079"/>
      <c r="DS8" s="1079"/>
      <c r="DT8" s="1079"/>
      <c r="DU8" s="1080"/>
      <c r="DV8" s="1081"/>
      <c r="DW8" s="1082"/>
      <c r="DX8" s="1082"/>
      <c r="DY8" s="1082"/>
      <c r="DZ8" s="1083"/>
      <c r="EA8" s="254"/>
    </row>
    <row r="9" spans="1:131" s="255" customFormat="1" ht="26.25" customHeight="1">
      <c r="A9" s="261">
        <v>3</v>
      </c>
      <c r="B9" s="1126" t="s">
        <v>386</v>
      </c>
      <c r="C9" s="1127"/>
      <c r="D9" s="1127"/>
      <c r="E9" s="1127"/>
      <c r="F9" s="1127"/>
      <c r="G9" s="1127"/>
      <c r="H9" s="1127"/>
      <c r="I9" s="1127"/>
      <c r="J9" s="1127"/>
      <c r="K9" s="1127"/>
      <c r="L9" s="1127"/>
      <c r="M9" s="1127"/>
      <c r="N9" s="1127"/>
      <c r="O9" s="1127"/>
      <c r="P9" s="1128"/>
      <c r="Q9" s="1132">
        <v>75</v>
      </c>
      <c r="R9" s="1133"/>
      <c r="S9" s="1133"/>
      <c r="T9" s="1133"/>
      <c r="U9" s="1133"/>
      <c r="V9" s="1133">
        <v>34</v>
      </c>
      <c r="W9" s="1133"/>
      <c r="X9" s="1133"/>
      <c r="Y9" s="1133"/>
      <c r="Z9" s="1133"/>
      <c r="AA9" s="1133">
        <v>40</v>
      </c>
      <c r="AB9" s="1133"/>
      <c r="AC9" s="1133"/>
      <c r="AD9" s="1133"/>
      <c r="AE9" s="1134"/>
      <c r="AF9" s="1108">
        <v>15</v>
      </c>
      <c r="AG9" s="1109"/>
      <c r="AH9" s="1109"/>
      <c r="AI9" s="1109"/>
      <c r="AJ9" s="1110"/>
      <c r="AK9" s="1178">
        <v>37</v>
      </c>
      <c r="AL9" s="1179"/>
      <c r="AM9" s="1179"/>
      <c r="AN9" s="1179"/>
      <c r="AO9" s="1179"/>
      <c r="AP9" s="1179">
        <v>61</v>
      </c>
      <c r="AQ9" s="1179"/>
      <c r="AR9" s="1179"/>
      <c r="AS9" s="1179"/>
      <c r="AT9" s="1179"/>
      <c r="AU9" s="1176"/>
      <c r="AV9" s="1176"/>
      <c r="AW9" s="1176"/>
      <c r="AX9" s="1176"/>
      <c r="AY9" s="1177"/>
      <c r="AZ9" s="252"/>
      <c r="BA9" s="252"/>
      <c r="BB9" s="252"/>
      <c r="BC9" s="252"/>
      <c r="BD9" s="252"/>
      <c r="BE9" s="253"/>
      <c r="BF9" s="253"/>
      <c r="BG9" s="253"/>
      <c r="BH9" s="253"/>
      <c r="BI9" s="253"/>
      <c r="BJ9" s="253"/>
      <c r="BK9" s="253"/>
      <c r="BL9" s="253"/>
      <c r="BM9" s="253"/>
      <c r="BN9" s="253"/>
      <c r="BO9" s="253"/>
      <c r="BP9" s="253"/>
      <c r="BQ9" s="262">
        <v>3</v>
      </c>
      <c r="BR9" s="263"/>
      <c r="BS9" s="1103" t="s">
        <v>599</v>
      </c>
      <c r="BT9" s="1104"/>
      <c r="BU9" s="1104"/>
      <c r="BV9" s="1104"/>
      <c r="BW9" s="1104"/>
      <c r="BX9" s="1104"/>
      <c r="BY9" s="1104"/>
      <c r="BZ9" s="1104"/>
      <c r="CA9" s="1104"/>
      <c r="CB9" s="1104"/>
      <c r="CC9" s="1104"/>
      <c r="CD9" s="1104"/>
      <c r="CE9" s="1104"/>
      <c r="CF9" s="1104"/>
      <c r="CG9" s="1105"/>
      <c r="CH9" s="1078">
        <v>10</v>
      </c>
      <c r="CI9" s="1079"/>
      <c r="CJ9" s="1079"/>
      <c r="CK9" s="1079"/>
      <c r="CL9" s="1080"/>
      <c r="CM9" s="1078">
        <v>496</v>
      </c>
      <c r="CN9" s="1079"/>
      <c r="CO9" s="1079"/>
      <c r="CP9" s="1079"/>
      <c r="CQ9" s="1080"/>
      <c r="CR9" s="1078">
        <v>57</v>
      </c>
      <c r="CS9" s="1079"/>
      <c r="CT9" s="1079"/>
      <c r="CU9" s="1079"/>
      <c r="CV9" s="1080"/>
      <c r="CW9" s="1078" t="s">
        <v>605</v>
      </c>
      <c r="CX9" s="1079"/>
      <c r="CY9" s="1079"/>
      <c r="CZ9" s="1079"/>
      <c r="DA9" s="1080"/>
      <c r="DB9" s="1078" t="s">
        <v>605</v>
      </c>
      <c r="DC9" s="1079"/>
      <c r="DD9" s="1079"/>
      <c r="DE9" s="1079"/>
      <c r="DF9" s="1080"/>
      <c r="DG9" s="1078" t="s">
        <v>605</v>
      </c>
      <c r="DH9" s="1079"/>
      <c r="DI9" s="1079"/>
      <c r="DJ9" s="1079"/>
      <c r="DK9" s="1080"/>
      <c r="DL9" s="1078" t="s">
        <v>605</v>
      </c>
      <c r="DM9" s="1079"/>
      <c r="DN9" s="1079"/>
      <c r="DO9" s="1079"/>
      <c r="DP9" s="1080"/>
      <c r="DQ9" s="1078" t="s">
        <v>605</v>
      </c>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8"/>
      <c r="AL10" s="1179"/>
      <c r="AM10" s="1179"/>
      <c r="AN10" s="1179"/>
      <c r="AO10" s="1179"/>
      <c r="AP10" s="1179"/>
      <c r="AQ10" s="1179"/>
      <c r="AR10" s="1179"/>
      <c r="AS10" s="1179"/>
      <c r="AT10" s="1179"/>
      <c r="AU10" s="1176"/>
      <c r="AV10" s="1176"/>
      <c r="AW10" s="1176"/>
      <c r="AX10" s="1176"/>
      <c r="AY10" s="1177"/>
      <c r="AZ10" s="252"/>
      <c r="BA10" s="252"/>
      <c r="BB10" s="252"/>
      <c r="BC10" s="252"/>
      <c r="BD10" s="252"/>
      <c r="BE10" s="253"/>
      <c r="BF10" s="253"/>
      <c r="BG10" s="253"/>
      <c r="BH10" s="253"/>
      <c r="BI10" s="253"/>
      <c r="BJ10" s="253"/>
      <c r="BK10" s="253"/>
      <c r="BL10" s="253"/>
      <c r="BM10" s="253"/>
      <c r="BN10" s="253"/>
      <c r="BO10" s="253"/>
      <c r="BP10" s="253"/>
      <c r="BQ10" s="262">
        <v>4</v>
      </c>
      <c r="BR10" s="263"/>
      <c r="BS10" s="1103" t="s">
        <v>603</v>
      </c>
      <c r="BT10" s="1104"/>
      <c r="BU10" s="1104"/>
      <c r="BV10" s="1104"/>
      <c r="BW10" s="1104"/>
      <c r="BX10" s="1104"/>
      <c r="BY10" s="1104"/>
      <c r="BZ10" s="1104"/>
      <c r="CA10" s="1104"/>
      <c r="CB10" s="1104"/>
      <c r="CC10" s="1104"/>
      <c r="CD10" s="1104"/>
      <c r="CE10" s="1104"/>
      <c r="CF10" s="1104"/>
      <c r="CG10" s="1105"/>
      <c r="CH10" s="1078">
        <v>-23</v>
      </c>
      <c r="CI10" s="1079"/>
      <c r="CJ10" s="1079"/>
      <c r="CK10" s="1079"/>
      <c r="CL10" s="1080"/>
      <c r="CM10" s="1078">
        <v>13</v>
      </c>
      <c r="CN10" s="1079"/>
      <c r="CO10" s="1079"/>
      <c r="CP10" s="1079"/>
      <c r="CQ10" s="1080"/>
      <c r="CR10" s="1078">
        <v>20</v>
      </c>
      <c r="CS10" s="1079"/>
      <c r="CT10" s="1079"/>
      <c r="CU10" s="1079"/>
      <c r="CV10" s="1080"/>
      <c r="CW10" s="1078" t="s">
        <v>600</v>
      </c>
      <c r="CX10" s="1079"/>
      <c r="CY10" s="1079"/>
      <c r="CZ10" s="1079"/>
      <c r="DA10" s="1080"/>
      <c r="DB10" s="1078" t="s">
        <v>584</v>
      </c>
      <c r="DC10" s="1079"/>
      <c r="DD10" s="1079"/>
      <c r="DE10" s="1079"/>
      <c r="DF10" s="1080"/>
      <c r="DG10" s="1078" t="s">
        <v>605</v>
      </c>
      <c r="DH10" s="1079"/>
      <c r="DI10" s="1079"/>
      <c r="DJ10" s="1079"/>
      <c r="DK10" s="1080"/>
      <c r="DL10" s="1078" t="s">
        <v>605</v>
      </c>
      <c r="DM10" s="1079"/>
      <c r="DN10" s="1079"/>
      <c r="DO10" s="1079"/>
      <c r="DP10" s="1080"/>
      <c r="DQ10" s="1078" t="s">
        <v>605</v>
      </c>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8"/>
      <c r="AL11" s="1179"/>
      <c r="AM11" s="1179"/>
      <c r="AN11" s="1179"/>
      <c r="AO11" s="1179"/>
      <c r="AP11" s="1179"/>
      <c r="AQ11" s="1179"/>
      <c r="AR11" s="1179"/>
      <c r="AS11" s="1179"/>
      <c r="AT11" s="1179"/>
      <c r="AU11" s="1176"/>
      <c r="AV11" s="1176"/>
      <c r="AW11" s="1176"/>
      <c r="AX11" s="1176"/>
      <c r="AY11" s="1177"/>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8"/>
      <c r="AL12" s="1179"/>
      <c r="AM12" s="1179"/>
      <c r="AN12" s="1179"/>
      <c r="AO12" s="1179"/>
      <c r="AP12" s="1179"/>
      <c r="AQ12" s="1179"/>
      <c r="AR12" s="1179"/>
      <c r="AS12" s="1179"/>
      <c r="AT12" s="1179"/>
      <c r="AU12" s="1176"/>
      <c r="AV12" s="1176"/>
      <c r="AW12" s="1176"/>
      <c r="AX12" s="1176"/>
      <c r="AY12" s="1177"/>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8"/>
      <c r="AL13" s="1179"/>
      <c r="AM13" s="1179"/>
      <c r="AN13" s="1179"/>
      <c r="AO13" s="1179"/>
      <c r="AP13" s="1179"/>
      <c r="AQ13" s="1179"/>
      <c r="AR13" s="1179"/>
      <c r="AS13" s="1179"/>
      <c r="AT13" s="1179"/>
      <c r="AU13" s="1176"/>
      <c r="AV13" s="1176"/>
      <c r="AW13" s="1176"/>
      <c r="AX13" s="1176"/>
      <c r="AY13" s="1177"/>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8"/>
      <c r="AL14" s="1179"/>
      <c r="AM14" s="1179"/>
      <c r="AN14" s="1179"/>
      <c r="AO14" s="1179"/>
      <c r="AP14" s="1179"/>
      <c r="AQ14" s="1179"/>
      <c r="AR14" s="1179"/>
      <c r="AS14" s="1179"/>
      <c r="AT14" s="1179"/>
      <c r="AU14" s="1176"/>
      <c r="AV14" s="1176"/>
      <c r="AW14" s="1176"/>
      <c r="AX14" s="1176"/>
      <c r="AY14" s="1177"/>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8"/>
      <c r="AL15" s="1179"/>
      <c r="AM15" s="1179"/>
      <c r="AN15" s="1179"/>
      <c r="AO15" s="1179"/>
      <c r="AP15" s="1179"/>
      <c r="AQ15" s="1179"/>
      <c r="AR15" s="1179"/>
      <c r="AS15" s="1179"/>
      <c r="AT15" s="1179"/>
      <c r="AU15" s="1176"/>
      <c r="AV15" s="1176"/>
      <c r="AW15" s="1176"/>
      <c r="AX15" s="1176"/>
      <c r="AY15" s="1177"/>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8"/>
      <c r="AL16" s="1179"/>
      <c r="AM16" s="1179"/>
      <c r="AN16" s="1179"/>
      <c r="AO16" s="1179"/>
      <c r="AP16" s="1179"/>
      <c r="AQ16" s="1179"/>
      <c r="AR16" s="1179"/>
      <c r="AS16" s="1179"/>
      <c r="AT16" s="1179"/>
      <c r="AU16" s="1176"/>
      <c r="AV16" s="1176"/>
      <c r="AW16" s="1176"/>
      <c r="AX16" s="1176"/>
      <c r="AY16" s="1177"/>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8"/>
      <c r="AL17" s="1179"/>
      <c r="AM17" s="1179"/>
      <c r="AN17" s="1179"/>
      <c r="AO17" s="1179"/>
      <c r="AP17" s="1179"/>
      <c r="AQ17" s="1179"/>
      <c r="AR17" s="1179"/>
      <c r="AS17" s="1179"/>
      <c r="AT17" s="1179"/>
      <c r="AU17" s="1176"/>
      <c r="AV17" s="1176"/>
      <c r="AW17" s="1176"/>
      <c r="AX17" s="1176"/>
      <c r="AY17" s="1177"/>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8"/>
      <c r="AL18" s="1179"/>
      <c r="AM18" s="1179"/>
      <c r="AN18" s="1179"/>
      <c r="AO18" s="1179"/>
      <c r="AP18" s="1179"/>
      <c r="AQ18" s="1179"/>
      <c r="AR18" s="1179"/>
      <c r="AS18" s="1179"/>
      <c r="AT18" s="1179"/>
      <c r="AU18" s="1176"/>
      <c r="AV18" s="1176"/>
      <c r="AW18" s="1176"/>
      <c r="AX18" s="1176"/>
      <c r="AY18" s="1177"/>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8"/>
      <c r="AL19" s="1179"/>
      <c r="AM19" s="1179"/>
      <c r="AN19" s="1179"/>
      <c r="AO19" s="1179"/>
      <c r="AP19" s="1179"/>
      <c r="AQ19" s="1179"/>
      <c r="AR19" s="1179"/>
      <c r="AS19" s="1179"/>
      <c r="AT19" s="1179"/>
      <c r="AU19" s="1176"/>
      <c r="AV19" s="1176"/>
      <c r="AW19" s="1176"/>
      <c r="AX19" s="1176"/>
      <c r="AY19" s="1177"/>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8"/>
      <c r="AL20" s="1179"/>
      <c r="AM20" s="1179"/>
      <c r="AN20" s="1179"/>
      <c r="AO20" s="1179"/>
      <c r="AP20" s="1179"/>
      <c r="AQ20" s="1179"/>
      <c r="AR20" s="1179"/>
      <c r="AS20" s="1179"/>
      <c r="AT20" s="1179"/>
      <c r="AU20" s="1176"/>
      <c r="AV20" s="1176"/>
      <c r="AW20" s="1176"/>
      <c r="AX20" s="1176"/>
      <c r="AY20" s="1177"/>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8"/>
      <c r="AL21" s="1179"/>
      <c r="AM21" s="1179"/>
      <c r="AN21" s="1179"/>
      <c r="AO21" s="1179"/>
      <c r="AP21" s="1179"/>
      <c r="AQ21" s="1179"/>
      <c r="AR21" s="1179"/>
      <c r="AS21" s="1179"/>
      <c r="AT21" s="1179"/>
      <c r="AU21" s="1176"/>
      <c r="AV21" s="1176"/>
      <c r="AW21" s="1176"/>
      <c r="AX21" s="1176"/>
      <c r="AY21" s="1177"/>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3"/>
      <c r="R22" s="1174"/>
      <c r="S22" s="1174"/>
      <c r="T22" s="1174"/>
      <c r="U22" s="1174"/>
      <c r="V22" s="1174"/>
      <c r="W22" s="1174"/>
      <c r="X22" s="1174"/>
      <c r="Y22" s="1174"/>
      <c r="Z22" s="1174"/>
      <c r="AA22" s="1174"/>
      <c r="AB22" s="1174"/>
      <c r="AC22" s="1174"/>
      <c r="AD22" s="1174"/>
      <c r="AE22" s="1175"/>
      <c r="AF22" s="1108"/>
      <c r="AG22" s="1109"/>
      <c r="AH22" s="1109"/>
      <c r="AI22" s="1109"/>
      <c r="AJ22" s="1110"/>
      <c r="AK22" s="1169"/>
      <c r="AL22" s="1170"/>
      <c r="AM22" s="1170"/>
      <c r="AN22" s="1170"/>
      <c r="AO22" s="1170"/>
      <c r="AP22" s="1170"/>
      <c r="AQ22" s="1170"/>
      <c r="AR22" s="1170"/>
      <c r="AS22" s="1170"/>
      <c r="AT22" s="1170"/>
      <c r="AU22" s="1171"/>
      <c r="AV22" s="1171"/>
      <c r="AW22" s="1171"/>
      <c r="AX22" s="1171"/>
      <c r="AY22" s="1172"/>
      <c r="AZ22" s="1124" t="s">
        <v>387</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388</v>
      </c>
      <c r="B23" s="1033" t="s">
        <v>389</v>
      </c>
      <c r="C23" s="1034"/>
      <c r="D23" s="1034"/>
      <c r="E23" s="1034"/>
      <c r="F23" s="1034"/>
      <c r="G23" s="1034"/>
      <c r="H23" s="1034"/>
      <c r="I23" s="1034"/>
      <c r="J23" s="1034"/>
      <c r="K23" s="1034"/>
      <c r="L23" s="1034"/>
      <c r="M23" s="1034"/>
      <c r="N23" s="1034"/>
      <c r="O23" s="1034"/>
      <c r="P23" s="1035"/>
      <c r="Q23" s="1160">
        <v>51313</v>
      </c>
      <c r="R23" s="1161"/>
      <c r="S23" s="1161"/>
      <c r="T23" s="1161"/>
      <c r="U23" s="1161"/>
      <c r="V23" s="1161">
        <v>47829</v>
      </c>
      <c r="W23" s="1161"/>
      <c r="X23" s="1161"/>
      <c r="Y23" s="1161"/>
      <c r="Z23" s="1161"/>
      <c r="AA23" s="1161">
        <v>3484</v>
      </c>
      <c r="AB23" s="1161"/>
      <c r="AC23" s="1161"/>
      <c r="AD23" s="1161"/>
      <c r="AE23" s="1162"/>
      <c r="AF23" s="1163">
        <v>2233</v>
      </c>
      <c r="AG23" s="1161"/>
      <c r="AH23" s="1161"/>
      <c r="AI23" s="1161"/>
      <c r="AJ23" s="1164"/>
      <c r="AK23" s="1165"/>
      <c r="AL23" s="1166"/>
      <c r="AM23" s="1166"/>
      <c r="AN23" s="1166"/>
      <c r="AO23" s="1166"/>
      <c r="AP23" s="1161">
        <v>37741</v>
      </c>
      <c r="AQ23" s="1161"/>
      <c r="AR23" s="1161"/>
      <c r="AS23" s="1161"/>
      <c r="AT23" s="1161"/>
      <c r="AU23" s="1167"/>
      <c r="AV23" s="1167"/>
      <c r="AW23" s="1167"/>
      <c r="AX23" s="1167"/>
      <c r="AY23" s="1168"/>
      <c r="AZ23" s="1157" t="s">
        <v>390</v>
      </c>
      <c r="BA23" s="1158"/>
      <c r="BB23" s="1158"/>
      <c r="BC23" s="1158"/>
      <c r="BD23" s="1159"/>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6" t="s">
        <v>391</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5" t="s">
        <v>392</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367</v>
      </c>
      <c r="B26" s="1085"/>
      <c r="C26" s="1085"/>
      <c r="D26" s="1085"/>
      <c r="E26" s="1085"/>
      <c r="F26" s="1085"/>
      <c r="G26" s="1085"/>
      <c r="H26" s="1085"/>
      <c r="I26" s="1085"/>
      <c r="J26" s="1085"/>
      <c r="K26" s="1085"/>
      <c r="L26" s="1085"/>
      <c r="M26" s="1085"/>
      <c r="N26" s="1085"/>
      <c r="O26" s="1085"/>
      <c r="P26" s="1086"/>
      <c r="Q26" s="1090" t="s">
        <v>393</v>
      </c>
      <c r="R26" s="1091"/>
      <c r="S26" s="1091"/>
      <c r="T26" s="1091"/>
      <c r="U26" s="1092"/>
      <c r="V26" s="1090" t="s">
        <v>394</v>
      </c>
      <c r="W26" s="1091"/>
      <c r="X26" s="1091"/>
      <c r="Y26" s="1091"/>
      <c r="Z26" s="1092"/>
      <c r="AA26" s="1090" t="s">
        <v>395</v>
      </c>
      <c r="AB26" s="1091"/>
      <c r="AC26" s="1091"/>
      <c r="AD26" s="1091"/>
      <c r="AE26" s="1091"/>
      <c r="AF26" s="1151" t="s">
        <v>396</v>
      </c>
      <c r="AG26" s="1097"/>
      <c r="AH26" s="1097"/>
      <c r="AI26" s="1097"/>
      <c r="AJ26" s="1152"/>
      <c r="AK26" s="1091" t="s">
        <v>397</v>
      </c>
      <c r="AL26" s="1091"/>
      <c r="AM26" s="1091"/>
      <c r="AN26" s="1091"/>
      <c r="AO26" s="1092"/>
      <c r="AP26" s="1090" t="s">
        <v>398</v>
      </c>
      <c r="AQ26" s="1091"/>
      <c r="AR26" s="1091"/>
      <c r="AS26" s="1091"/>
      <c r="AT26" s="1092"/>
      <c r="AU26" s="1090" t="s">
        <v>399</v>
      </c>
      <c r="AV26" s="1091"/>
      <c r="AW26" s="1091"/>
      <c r="AX26" s="1091"/>
      <c r="AY26" s="1092"/>
      <c r="AZ26" s="1090" t="s">
        <v>400</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3"/>
      <c r="AG27" s="1100"/>
      <c r="AH27" s="1100"/>
      <c r="AI27" s="1100"/>
      <c r="AJ27" s="1154"/>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401</v>
      </c>
      <c r="C28" s="1140"/>
      <c r="D28" s="1140"/>
      <c r="E28" s="1140"/>
      <c r="F28" s="1140"/>
      <c r="G28" s="1140"/>
      <c r="H28" s="1140"/>
      <c r="I28" s="1140"/>
      <c r="J28" s="1140"/>
      <c r="K28" s="1140"/>
      <c r="L28" s="1140"/>
      <c r="M28" s="1140"/>
      <c r="N28" s="1140"/>
      <c r="O28" s="1140"/>
      <c r="P28" s="1141"/>
      <c r="Q28" s="1142">
        <v>15494</v>
      </c>
      <c r="R28" s="1143"/>
      <c r="S28" s="1143"/>
      <c r="T28" s="1143"/>
      <c r="U28" s="1143"/>
      <c r="V28" s="1143">
        <v>15187</v>
      </c>
      <c r="W28" s="1143"/>
      <c r="X28" s="1143"/>
      <c r="Y28" s="1143"/>
      <c r="Z28" s="1143"/>
      <c r="AA28" s="1143">
        <v>306</v>
      </c>
      <c r="AB28" s="1143"/>
      <c r="AC28" s="1143"/>
      <c r="AD28" s="1143"/>
      <c r="AE28" s="1144"/>
      <c r="AF28" s="1145">
        <v>306</v>
      </c>
      <c r="AG28" s="1143"/>
      <c r="AH28" s="1143"/>
      <c r="AI28" s="1143"/>
      <c r="AJ28" s="1146"/>
      <c r="AK28" s="1147">
        <v>1140</v>
      </c>
      <c r="AL28" s="1135"/>
      <c r="AM28" s="1135"/>
      <c r="AN28" s="1135"/>
      <c r="AO28" s="1135"/>
      <c r="AP28" s="1148" t="s">
        <v>594</v>
      </c>
      <c r="AQ28" s="1149"/>
      <c r="AR28" s="1149"/>
      <c r="AS28" s="1149"/>
      <c r="AT28" s="1150"/>
      <c r="AU28" s="1135" t="s">
        <v>604</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402</v>
      </c>
      <c r="C29" s="1127"/>
      <c r="D29" s="1127"/>
      <c r="E29" s="1127"/>
      <c r="F29" s="1127"/>
      <c r="G29" s="1127"/>
      <c r="H29" s="1127"/>
      <c r="I29" s="1127"/>
      <c r="J29" s="1127"/>
      <c r="K29" s="1127"/>
      <c r="L29" s="1127"/>
      <c r="M29" s="1127"/>
      <c r="N29" s="1127"/>
      <c r="O29" s="1127"/>
      <c r="P29" s="1128"/>
      <c r="Q29" s="1132">
        <v>2654</v>
      </c>
      <c r="R29" s="1133"/>
      <c r="S29" s="1133"/>
      <c r="T29" s="1133"/>
      <c r="U29" s="1133"/>
      <c r="V29" s="1133">
        <v>2637</v>
      </c>
      <c r="W29" s="1133"/>
      <c r="X29" s="1133"/>
      <c r="Y29" s="1133"/>
      <c r="Z29" s="1133"/>
      <c r="AA29" s="1133">
        <v>17</v>
      </c>
      <c r="AB29" s="1133"/>
      <c r="AC29" s="1133"/>
      <c r="AD29" s="1133"/>
      <c r="AE29" s="1134"/>
      <c r="AF29" s="1108">
        <v>17</v>
      </c>
      <c r="AG29" s="1109"/>
      <c r="AH29" s="1109"/>
      <c r="AI29" s="1109"/>
      <c r="AJ29" s="1110"/>
      <c r="AK29" s="1069">
        <v>1461</v>
      </c>
      <c r="AL29" s="1060"/>
      <c r="AM29" s="1060"/>
      <c r="AN29" s="1060"/>
      <c r="AO29" s="1060"/>
      <c r="AP29" s="1070" t="s">
        <v>584</v>
      </c>
      <c r="AQ29" s="1068"/>
      <c r="AR29" s="1068"/>
      <c r="AS29" s="1068"/>
      <c r="AT29" s="1069"/>
      <c r="AU29" s="1070" t="s">
        <v>584</v>
      </c>
      <c r="AV29" s="1068"/>
      <c r="AW29" s="1068"/>
      <c r="AX29" s="1068"/>
      <c r="AY29" s="1069"/>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403</v>
      </c>
      <c r="C30" s="1127"/>
      <c r="D30" s="1127"/>
      <c r="E30" s="1127"/>
      <c r="F30" s="1127"/>
      <c r="G30" s="1127"/>
      <c r="H30" s="1127"/>
      <c r="I30" s="1127"/>
      <c r="J30" s="1127"/>
      <c r="K30" s="1127"/>
      <c r="L30" s="1127"/>
      <c r="M30" s="1127"/>
      <c r="N30" s="1127"/>
      <c r="O30" s="1127"/>
      <c r="P30" s="1128"/>
      <c r="Q30" s="1132">
        <v>2916</v>
      </c>
      <c r="R30" s="1133"/>
      <c r="S30" s="1133"/>
      <c r="T30" s="1133"/>
      <c r="U30" s="1133"/>
      <c r="V30" s="1133">
        <v>2646</v>
      </c>
      <c r="W30" s="1133"/>
      <c r="X30" s="1133"/>
      <c r="Y30" s="1133"/>
      <c r="Z30" s="1133"/>
      <c r="AA30" s="1133">
        <v>270</v>
      </c>
      <c r="AB30" s="1133"/>
      <c r="AC30" s="1133"/>
      <c r="AD30" s="1133"/>
      <c r="AE30" s="1134"/>
      <c r="AF30" s="1108">
        <v>2054</v>
      </c>
      <c r="AG30" s="1109"/>
      <c r="AH30" s="1109"/>
      <c r="AI30" s="1109"/>
      <c r="AJ30" s="1110"/>
      <c r="AK30" s="1069">
        <v>104</v>
      </c>
      <c r="AL30" s="1060"/>
      <c r="AM30" s="1060"/>
      <c r="AN30" s="1060"/>
      <c r="AO30" s="1060"/>
      <c r="AP30" s="1060">
        <v>10370</v>
      </c>
      <c r="AQ30" s="1060"/>
      <c r="AR30" s="1060"/>
      <c r="AS30" s="1060"/>
      <c r="AT30" s="1060"/>
      <c r="AU30" s="1060">
        <v>104</v>
      </c>
      <c r="AV30" s="1060"/>
      <c r="AW30" s="1060"/>
      <c r="AX30" s="1060"/>
      <c r="AY30" s="1060"/>
      <c r="AZ30" s="1131"/>
      <c r="BA30" s="1131"/>
      <c r="BB30" s="1131"/>
      <c r="BC30" s="1131"/>
      <c r="BD30" s="1131"/>
      <c r="BE30" s="1121" t="s">
        <v>404</v>
      </c>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405</v>
      </c>
      <c r="C31" s="1127"/>
      <c r="D31" s="1127"/>
      <c r="E31" s="1127"/>
      <c r="F31" s="1127"/>
      <c r="G31" s="1127"/>
      <c r="H31" s="1127"/>
      <c r="I31" s="1127"/>
      <c r="J31" s="1127"/>
      <c r="K31" s="1127"/>
      <c r="L31" s="1127"/>
      <c r="M31" s="1127"/>
      <c r="N31" s="1127"/>
      <c r="O31" s="1127"/>
      <c r="P31" s="1128"/>
      <c r="Q31" s="1132">
        <v>3272</v>
      </c>
      <c r="R31" s="1133"/>
      <c r="S31" s="1133"/>
      <c r="T31" s="1133"/>
      <c r="U31" s="1133"/>
      <c r="V31" s="1133">
        <v>3184</v>
      </c>
      <c r="W31" s="1133"/>
      <c r="X31" s="1133"/>
      <c r="Y31" s="1133"/>
      <c r="Z31" s="1133"/>
      <c r="AA31" s="1133">
        <v>88</v>
      </c>
      <c r="AB31" s="1133"/>
      <c r="AC31" s="1133"/>
      <c r="AD31" s="1133"/>
      <c r="AE31" s="1134"/>
      <c r="AF31" s="1108">
        <v>1786</v>
      </c>
      <c r="AG31" s="1109"/>
      <c r="AH31" s="1109"/>
      <c r="AI31" s="1109"/>
      <c r="AJ31" s="1110"/>
      <c r="AK31" s="1069">
        <v>11180</v>
      </c>
      <c r="AL31" s="1060"/>
      <c r="AM31" s="1060"/>
      <c r="AN31" s="1060"/>
      <c r="AO31" s="1060"/>
      <c r="AP31" s="1060">
        <v>19310</v>
      </c>
      <c r="AQ31" s="1060"/>
      <c r="AR31" s="1060"/>
      <c r="AS31" s="1060"/>
      <c r="AT31" s="1060"/>
      <c r="AU31" s="1060">
        <v>11180</v>
      </c>
      <c r="AV31" s="1060"/>
      <c r="AW31" s="1060"/>
      <c r="AX31" s="1060"/>
      <c r="AY31" s="1060"/>
      <c r="AZ31" s="1131"/>
      <c r="BA31" s="1131"/>
      <c r="BB31" s="1131"/>
      <c r="BC31" s="1131"/>
      <c r="BD31" s="1131"/>
      <c r="BE31" s="1121" t="s">
        <v>406</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c r="C32" s="1127"/>
      <c r="D32" s="1127"/>
      <c r="E32" s="1127"/>
      <c r="F32" s="1127"/>
      <c r="G32" s="1127"/>
      <c r="H32" s="1127"/>
      <c r="I32" s="1127"/>
      <c r="J32" s="1127"/>
      <c r="K32" s="1127"/>
      <c r="L32" s="1127"/>
      <c r="M32" s="1127"/>
      <c r="N32" s="1127"/>
      <c r="O32" s="1127"/>
      <c r="P32" s="1128"/>
      <c r="Q32" s="1132"/>
      <c r="R32" s="1133"/>
      <c r="S32" s="1133"/>
      <c r="T32" s="1133"/>
      <c r="U32" s="1133"/>
      <c r="V32" s="1133"/>
      <c r="W32" s="1133"/>
      <c r="X32" s="1133"/>
      <c r="Y32" s="1133"/>
      <c r="Z32" s="1133"/>
      <c r="AA32" s="1133"/>
      <c r="AB32" s="1133"/>
      <c r="AC32" s="1133"/>
      <c r="AD32" s="1133"/>
      <c r="AE32" s="1134"/>
      <c r="AF32" s="1108"/>
      <c r="AG32" s="1109"/>
      <c r="AH32" s="1109"/>
      <c r="AI32" s="1109"/>
      <c r="AJ32" s="1110"/>
      <c r="AK32" s="1069"/>
      <c r="AL32" s="1060"/>
      <c r="AM32" s="1060"/>
      <c r="AN32" s="1060"/>
      <c r="AO32" s="1060"/>
      <c r="AP32" s="1060"/>
      <c r="AQ32" s="1060"/>
      <c r="AR32" s="1060"/>
      <c r="AS32" s="1060"/>
      <c r="AT32" s="1060"/>
      <c r="AU32" s="1060"/>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407</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388</v>
      </c>
      <c r="B63" s="1033" t="s">
        <v>408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4163</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390</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410</v>
      </c>
      <c r="B66" s="1085"/>
      <c r="C66" s="1085"/>
      <c r="D66" s="1085"/>
      <c r="E66" s="1085"/>
      <c r="F66" s="1085"/>
      <c r="G66" s="1085"/>
      <c r="H66" s="1085"/>
      <c r="I66" s="1085"/>
      <c r="J66" s="1085"/>
      <c r="K66" s="1085"/>
      <c r="L66" s="1085"/>
      <c r="M66" s="1085"/>
      <c r="N66" s="1085"/>
      <c r="O66" s="1085"/>
      <c r="P66" s="1086"/>
      <c r="Q66" s="1090" t="s">
        <v>411</v>
      </c>
      <c r="R66" s="1091"/>
      <c r="S66" s="1091"/>
      <c r="T66" s="1091"/>
      <c r="U66" s="1092"/>
      <c r="V66" s="1090" t="s">
        <v>412</v>
      </c>
      <c r="W66" s="1091"/>
      <c r="X66" s="1091"/>
      <c r="Y66" s="1091"/>
      <c r="Z66" s="1092"/>
      <c r="AA66" s="1090" t="s">
        <v>413</v>
      </c>
      <c r="AB66" s="1091"/>
      <c r="AC66" s="1091"/>
      <c r="AD66" s="1091"/>
      <c r="AE66" s="1092"/>
      <c r="AF66" s="1096" t="s">
        <v>414</v>
      </c>
      <c r="AG66" s="1097"/>
      <c r="AH66" s="1097"/>
      <c r="AI66" s="1097"/>
      <c r="AJ66" s="1098"/>
      <c r="AK66" s="1090" t="s">
        <v>415</v>
      </c>
      <c r="AL66" s="1085"/>
      <c r="AM66" s="1085"/>
      <c r="AN66" s="1085"/>
      <c r="AO66" s="1086"/>
      <c r="AP66" s="1090" t="s">
        <v>416</v>
      </c>
      <c r="AQ66" s="1091"/>
      <c r="AR66" s="1091"/>
      <c r="AS66" s="1091"/>
      <c r="AT66" s="1092"/>
      <c r="AU66" s="1090" t="s">
        <v>417</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585</v>
      </c>
      <c r="C68" s="1075"/>
      <c r="D68" s="1075"/>
      <c r="E68" s="1075"/>
      <c r="F68" s="1075"/>
      <c r="G68" s="1075"/>
      <c r="H68" s="1075"/>
      <c r="I68" s="1075"/>
      <c r="J68" s="1075"/>
      <c r="K68" s="1075"/>
      <c r="L68" s="1075"/>
      <c r="M68" s="1075"/>
      <c r="N68" s="1075"/>
      <c r="O68" s="1075"/>
      <c r="P68" s="1076"/>
      <c r="Q68" s="1077">
        <v>2056</v>
      </c>
      <c r="R68" s="1071"/>
      <c r="S68" s="1071"/>
      <c r="T68" s="1071"/>
      <c r="U68" s="1071"/>
      <c r="V68" s="1071">
        <v>2034</v>
      </c>
      <c r="W68" s="1071"/>
      <c r="X68" s="1071"/>
      <c r="Y68" s="1071"/>
      <c r="Z68" s="1071"/>
      <c r="AA68" s="1071">
        <v>22</v>
      </c>
      <c r="AB68" s="1071"/>
      <c r="AC68" s="1071"/>
      <c r="AD68" s="1071"/>
      <c r="AE68" s="1071"/>
      <c r="AF68" s="1071">
        <v>22</v>
      </c>
      <c r="AG68" s="1071"/>
      <c r="AH68" s="1071"/>
      <c r="AI68" s="1071"/>
      <c r="AJ68" s="1071"/>
      <c r="AK68" s="1071" t="s">
        <v>584</v>
      </c>
      <c r="AL68" s="1071"/>
      <c r="AM68" s="1071"/>
      <c r="AN68" s="1071"/>
      <c r="AO68" s="1071"/>
      <c r="AP68" s="1071" t="s">
        <v>600</v>
      </c>
      <c r="AQ68" s="1071"/>
      <c r="AR68" s="1071"/>
      <c r="AS68" s="1071"/>
      <c r="AT68" s="1071"/>
      <c r="AU68" s="1071" t="s">
        <v>584</v>
      </c>
      <c r="AV68" s="1071"/>
      <c r="AW68" s="1071"/>
      <c r="AX68" s="1071"/>
      <c r="AY68" s="1071"/>
      <c r="AZ68" s="1072" t="s">
        <v>590</v>
      </c>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585</v>
      </c>
      <c r="C69" s="1064"/>
      <c r="D69" s="1064"/>
      <c r="E69" s="1064"/>
      <c r="F69" s="1064"/>
      <c r="G69" s="1064"/>
      <c r="H69" s="1064"/>
      <c r="I69" s="1064"/>
      <c r="J69" s="1064"/>
      <c r="K69" s="1064"/>
      <c r="L69" s="1064"/>
      <c r="M69" s="1064"/>
      <c r="N69" s="1064"/>
      <c r="O69" s="1064"/>
      <c r="P69" s="1065"/>
      <c r="Q69" s="1066">
        <v>723894</v>
      </c>
      <c r="R69" s="1060"/>
      <c r="S69" s="1060"/>
      <c r="T69" s="1060"/>
      <c r="U69" s="1060"/>
      <c r="V69" s="1060">
        <v>705179</v>
      </c>
      <c r="W69" s="1060"/>
      <c r="X69" s="1060"/>
      <c r="Y69" s="1060"/>
      <c r="Z69" s="1060"/>
      <c r="AA69" s="1060">
        <v>18715</v>
      </c>
      <c r="AB69" s="1060"/>
      <c r="AC69" s="1060"/>
      <c r="AD69" s="1060"/>
      <c r="AE69" s="1060"/>
      <c r="AF69" s="1060">
        <v>18715</v>
      </c>
      <c r="AG69" s="1060"/>
      <c r="AH69" s="1060"/>
      <c r="AI69" s="1060"/>
      <c r="AJ69" s="1060"/>
      <c r="AK69" s="1060">
        <v>1705</v>
      </c>
      <c r="AL69" s="1060"/>
      <c r="AM69" s="1060"/>
      <c r="AN69" s="1060"/>
      <c r="AO69" s="1060"/>
      <c r="AP69" s="1060" t="s">
        <v>601</v>
      </c>
      <c r="AQ69" s="1060"/>
      <c r="AR69" s="1060"/>
      <c r="AS69" s="1060"/>
      <c r="AT69" s="1060"/>
      <c r="AU69" s="1060" t="s">
        <v>584</v>
      </c>
      <c r="AV69" s="1060"/>
      <c r="AW69" s="1060"/>
      <c r="AX69" s="1060"/>
      <c r="AY69" s="1060"/>
      <c r="AZ69" s="1061" t="s">
        <v>591</v>
      </c>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586</v>
      </c>
      <c r="C70" s="1064"/>
      <c r="D70" s="1064"/>
      <c r="E70" s="1064"/>
      <c r="F70" s="1064"/>
      <c r="G70" s="1064"/>
      <c r="H70" s="1064"/>
      <c r="I70" s="1064"/>
      <c r="J70" s="1064"/>
      <c r="K70" s="1064"/>
      <c r="L70" s="1064"/>
      <c r="M70" s="1064"/>
      <c r="N70" s="1064"/>
      <c r="O70" s="1064"/>
      <c r="P70" s="1065"/>
      <c r="Q70" s="1066">
        <v>23533</v>
      </c>
      <c r="R70" s="1060"/>
      <c r="S70" s="1060"/>
      <c r="T70" s="1060"/>
      <c r="U70" s="1060"/>
      <c r="V70" s="1060">
        <v>22843</v>
      </c>
      <c r="W70" s="1060"/>
      <c r="X70" s="1060"/>
      <c r="Y70" s="1060"/>
      <c r="Z70" s="1060"/>
      <c r="AA70" s="1060">
        <v>689</v>
      </c>
      <c r="AB70" s="1060"/>
      <c r="AC70" s="1060"/>
      <c r="AD70" s="1060"/>
      <c r="AE70" s="1060"/>
      <c r="AF70" s="1060">
        <v>689</v>
      </c>
      <c r="AG70" s="1060"/>
      <c r="AH70" s="1060"/>
      <c r="AI70" s="1060"/>
      <c r="AJ70" s="1060"/>
      <c r="AK70" s="1060">
        <v>22</v>
      </c>
      <c r="AL70" s="1060"/>
      <c r="AM70" s="1060"/>
      <c r="AN70" s="1060"/>
      <c r="AO70" s="1060"/>
      <c r="AP70" s="1060" t="s">
        <v>584</v>
      </c>
      <c r="AQ70" s="1060"/>
      <c r="AR70" s="1060"/>
      <c r="AS70" s="1060"/>
      <c r="AT70" s="1060"/>
      <c r="AU70" s="1060" t="s">
        <v>584</v>
      </c>
      <c r="AV70" s="1060"/>
      <c r="AW70" s="1060"/>
      <c r="AX70" s="1060"/>
      <c r="AY70" s="1060"/>
      <c r="AZ70" s="1061" t="s">
        <v>590</v>
      </c>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586</v>
      </c>
      <c r="C71" s="1064"/>
      <c r="D71" s="1064"/>
      <c r="E71" s="1064"/>
      <c r="F71" s="1064"/>
      <c r="G71" s="1064"/>
      <c r="H71" s="1064"/>
      <c r="I71" s="1064"/>
      <c r="J71" s="1064"/>
      <c r="K71" s="1064"/>
      <c r="L71" s="1064"/>
      <c r="M71" s="1064"/>
      <c r="N71" s="1064"/>
      <c r="O71" s="1064"/>
      <c r="P71" s="1065"/>
      <c r="Q71" s="1066">
        <v>370</v>
      </c>
      <c r="R71" s="1060"/>
      <c r="S71" s="1060"/>
      <c r="T71" s="1060"/>
      <c r="U71" s="1060"/>
      <c r="V71" s="1060">
        <v>135</v>
      </c>
      <c r="W71" s="1060"/>
      <c r="X71" s="1060"/>
      <c r="Y71" s="1060"/>
      <c r="Z71" s="1060"/>
      <c r="AA71" s="1060">
        <v>235</v>
      </c>
      <c r="AB71" s="1060"/>
      <c r="AC71" s="1060"/>
      <c r="AD71" s="1060"/>
      <c r="AE71" s="1060"/>
      <c r="AF71" s="1060">
        <v>235</v>
      </c>
      <c r="AG71" s="1060"/>
      <c r="AH71" s="1060"/>
      <c r="AI71" s="1060"/>
      <c r="AJ71" s="1060"/>
      <c r="AK71" s="1060" t="s">
        <v>584</v>
      </c>
      <c r="AL71" s="1060"/>
      <c r="AM71" s="1060"/>
      <c r="AN71" s="1060"/>
      <c r="AO71" s="1060"/>
      <c r="AP71" s="1060" t="s">
        <v>584</v>
      </c>
      <c r="AQ71" s="1060"/>
      <c r="AR71" s="1060"/>
      <c r="AS71" s="1060"/>
      <c r="AT71" s="1060"/>
      <c r="AU71" s="1060" t="s">
        <v>584</v>
      </c>
      <c r="AV71" s="1060"/>
      <c r="AW71" s="1060"/>
      <c r="AX71" s="1060"/>
      <c r="AY71" s="1060"/>
      <c r="AZ71" s="1061" t="s">
        <v>592</v>
      </c>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587</v>
      </c>
      <c r="C72" s="1064"/>
      <c r="D72" s="1064"/>
      <c r="E72" s="1064"/>
      <c r="F72" s="1064"/>
      <c r="G72" s="1064"/>
      <c r="H72" s="1064"/>
      <c r="I72" s="1064"/>
      <c r="J72" s="1064"/>
      <c r="K72" s="1064"/>
      <c r="L72" s="1064"/>
      <c r="M72" s="1064"/>
      <c r="N72" s="1064"/>
      <c r="O72" s="1064"/>
      <c r="P72" s="1065"/>
      <c r="Q72" s="1066">
        <v>405</v>
      </c>
      <c r="R72" s="1060"/>
      <c r="S72" s="1060"/>
      <c r="T72" s="1060"/>
      <c r="U72" s="1060"/>
      <c r="V72" s="1060">
        <v>397</v>
      </c>
      <c r="W72" s="1060"/>
      <c r="X72" s="1060"/>
      <c r="Y72" s="1060"/>
      <c r="Z72" s="1060"/>
      <c r="AA72" s="1060">
        <v>8</v>
      </c>
      <c r="AB72" s="1060"/>
      <c r="AC72" s="1060"/>
      <c r="AD72" s="1060"/>
      <c r="AE72" s="1060"/>
      <c r="AF72" s="1060">
        <v>8</v>
      </c>
      <c r="AG72" s="1060"/>
      <c r="AH72" s="1060"/>
      <c r="AI72" s="1060"/>
      <c r="AJ72" s="1060"/>
      <c r="AK72" s="1060">
        <v>46</v>
      </c>
      <c r="AL72" s="1060"/>
      <c r="AM72" s="1060"/>
      <c r="AN72" s="1060"/>
      <c r="AO72" s="1060"/>
      <c r="AP72" s="1060" t="s">
        <v>584</v>
      </c>
      <c r="AQ72" s="1060"/>
      <c r="AR72" s="1060"/>
      <c r="AS72" s="1060"/>
      <c r="AT72" s="1060"/>
      <c r="AU72" s="1060" t="s">
        <v>596</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588</v>
      </c>
      <c r="C73" s="1064"/>
      <c r="D73" s="1064"/>
      <c r="E73" s="1064"/>
      <c r="F73" s="1064"/>
      <c r="G73" s="1064"/>
      <c r="H73" s="1064"/>
      <c r="I73" s="1064"/>
      <c r="J73" s="1064"/>
      <c r="K73" s="1064"/>
      <c r="L73" s="1064"/>
      <c r="M73" s="1064"/>
      <c r="N73" s="1064"/>
      <c r="O73" s="1064"/>
      <c r="P73" s="1065"/>
      <c r="Q73" s="1066">
        <v>52301</v>
      </c>
      <c r="R73" s="1060"/>
      <c r="S73" s="1060"/>
      <c r="T73" s="1060"/>
      <c r="U73" s="1060"/>
      <c r="V73" s="1060">
        <v>48278</v>
      </c>
      <c r="W73" s="1060"/>
      <c r="X73" s="1060"/>
      <c r="Y73" s="1060"/>
      <c r="Z73" s="1060"/>
      <c r="AA73" s="1060">
        <v>4023</v>
      </c>
      <c r="AB73" s="1060"/>
      <c r="AC73" s="1060"/>
      <c r="AD73" s="1060"/>
      <c r="AE73" s="1060"/>
      <c r="AF73" s="1060">
        <v>4023</v>
      </c>
      <c r="AG73" s="1060"/>
      <c r="AH73" s="1060"/>
      <c r="AI73" s="1060"/>
      <c r="AJ73" s="1060"/>
      <c r="AK73" s="1060" t="s">
        <v>584</v>
      </c>
      <c r="AL73" s="1060"/>
      <c r="AM73" s="1060"/>
      <c r="AN73" s="1060"/>
      <c r="AO73" s="1060"/>
      <c r="AP73" s="1060" t="s">
        <v>602</v>
      </c>
      <c r="AQ73" s="1060"/>
      <c r="AR73" s="1060"/>
      <c r="AS73" s="1060"/>
      <c r="AT73" s="1060"/>
      <c r="AU73" s="1060" t="s">
        <v>584</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589</v>
      </c>
      <c r="C74" s="1064"/>
      <c r="D74" s="1064"/>
      <c r="E74" s="1064"/>
      <c r="F74" s="1064"/>
      <c r="G74" s="1064"/>
      <c r="H74" s="1064"/>
      <c r="I74" s="1064"/>
      <c r="J74" s="1064"/>
      <c r="K74" s="1064"/>
      <c r="L74" s="1064"/>
      <c r="M74" s="1064"/>
      <c r="N74" s="1064"/>
      <c r="O74" s="1064"/>
      <c r="P74" s="1065"/>
      <c r="Q74" s="1066">
        <v>6459</v>
      </c>
      <c r="R74" s="1060"/>
      <c r="S74" s="1060"/>
      <c r="T74" s="1060"/>
      <c r="U74" s="1060"/>
      <c r="V74" s="1060">
        <v>6166</v>
      </c>
      <c r="W74" s="1060"/>
      <c r="X74" s="1060"/>
      <c r="Y74" s="1060"/>
      <c r="Z74" s="1060"/>
      <c r="AA74" s="1060">
        <v>293</v>
      </c>
      <c r="AB74" s="1060"/>
      <c r="AC74" s="1060"/>
      <c r="AD74" s="1060"/>
      <c r="AE74" s="1060"/>
      <c r="AF74" s="1060">
        <v>293</v>
      </c>
      <c r="AG74" s="1060"/>
      <c r="AH74" s="1060"/>
      <c r="AI74" s="1060"/>
      <c r="AJ74" s="1060"/>
      <c r="AK74" s="1060">
        <v>708</v>
      </c>
      <c r="AL74" s="1060"/>
      <c r="AM74" s="1060"/>
      <c r="AN74" s="1060"/>
      <c r="AO74" s="1060"/>
      <c r="AP74" s="1060">
        <v>710</v>
      </c>
      <c r="AQ74" s="1060"/>
      <c r="AR74" s="1060"/>
      <c r="AS74" s="1060"/>
      <c r="AT74" s="1060"/>
      <c r="AU74" s="1060">
        <v>262</v>
      </c>
      <c r="AV74" s="1060"/>
      <c r="AW74" s="1060"/>
      <c r="AX74" s="1060"/>
      <c r="AY74" s="1060"/>
      <c r="AZ74" s="1061" t="s">
        <v>590</v>
      </c>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589</v>
      </c>
      <c r="C75" s="1064"/>
      <c r="D75" s="1064"/>
      <c r="E75" s="1064"/>
      <c r="F75" s="1064"/>
      <c r="G75" s="1064"/>
      <c r="H75" s="1064"/>
      <c r="I75" s="1064"/>
      <c r="J75" s="1064"/>
      <c r="K75" s="1064"/>
      <c r="L75" s="1064"/>
      <c r="M75" s="1064"/>
      <c r="N75" s="1064"/>
      <c r="O75" s="1064"/>
      <c r="P75" s="1065"/>
      <c r="Q75" s="1067">
        <v>30196</v>
      </c>
      <c r="R75" s="1068"/>
      <c r="S75" s="1068"/>
      <c r="T75" s="1068"/>
      <c r="U75" s="1069"/>
      <c r="V75" s="1070">
        <v>29329</v>
      </c>
      <c r="W75" s="1068"/>
      <c r="X75" s="1068"/>
      <c r="Y75" s="1068"/>
      <c r="Z75" s="1069"/>
      <c r="AA75" s="1070">
        <v>867</v>
      </c>
      <c r="AB75" s="1068"/>
      <c r="AC75" s="1068"/>
      <c r="AD75" s="1068"/>
      <c r="AE75" s="1069"/>
      <c r="AF75" s="1070">
        <v>867</v>
      </c>
      <c r="AG75" s="1068"/>
      <c r="AH75" s="1068"/>
      <c r="AI75" s="1068"/>
      <c r="AJ75" s="1069"/>
      <c r="AK75" s="1070">
        <v>328</v>
      </c>
      <c r="AL75" s="1068"/>
      <c r="AM75" s="1068"/>
      <c r="AN75" s="1068"/>
      <c r="AO75" s="1069"/>
      <c r="AP75" s="1070" t="s">
        <v>595</v>
      </c>
      <c r="AQ75" s="1068"/>
      <c r="AR75" s="1068"/>
      <c r="AS75" s="1068"/>
      <c r="AT75" s="1069"/>
      <c r="AU75" s="1070" t="s">
        <v>584</v>
      </c>
      <c r="AV75" s="1068"/>
      <c r="AW75" s="1068"/>
      <c r="AX75" s="1068"/>
      <c r="AY75" s="1069"/>
      <c r="AZ75" s="1061" t="s">
        <v>593</v>
      </c>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388</v>
      </c>
      <c r="B88" s="1033" t="s">
        <v>418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419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427</v>
      </c>
      <c r="AB109" s="983"/>
      <c r="AC109" s="983"/>
      <c r="AD109" s="983"/>
      <c r="AE109" s="984"/>
      <c r="AF109" s="985" t="s">
        <v>305</v>
      </c>
      <c r="AG109" s="983"/>
      <c r="AH109" s="983"/>
      <c r="AI109" s="983"/>
      <c r="AJ109" s="984"/>
      <c r="AK109" s="985" t="s">
        <v>304</v>
      </c>
      <c r="AL109" s="983"/>
      <c r="AM109" s="983"/>
      <c r="AN109" s="983"/>
      <c r="AO109" s="984"/>
      <c r="AP109" s="985" t="s">
        <v>428</v>
      </c>
      <c r="AQ109" s="983"/>
      <c r="AR109" s="983"/>
      <c r="AS109" s="983"/>
      <c r="AT109" s="1014"/>
      <c r="AU109" s="982" t="s">
        <v>426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427</v>
      </c>
      <c r="BR109" s="983"/>
      <c r="BS109" s="983"/>
      <c r="BT109" s="983"/>
      <c r="BU109" s="984"/>
      <c r="BV109" s="985" t="s">
        <v>305</v>
      </c>
      <c r="BW109" s="983"/>
      <c r="BX109" s="983"/>
      <c r="BY109" s="983"/>
      <c r="BZ109" s="984"/>
      <c r="CA109" s="985" t="s">
        <v>304</v>
      </c>
      <c r="CB109" s="983"/>
      <c r="CC109" s="983"/>
      <c r="CD109" s="983"/>
      <c r="CE109" s="984"/>
      <c r="CF109" s="1021" t="s">
        <v>428</v>
      </c>
      <c r="CG109" s="1021"/>
      <c r="CH109" s="1021"/>
      <c r="CI109" s="1021"/>
      <c r="CJ109" s="1021"/>
      <c r="CK109" s="985" t="s">
        <v>429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427</v>
      </c>
      <c r="DH109" s="983"/>
      <c r="DI109" s="983"/>
      <c r="DJ109" s="983"/>
      <c r="DK109" s="984"/>
      <c r="DL109" s="985" t="s">
        <v>305</v>
      </c>
      <c r="DM109" s="983"/>
      <c r="DN109" s="983"/>
      <c r="DO109" s="983"/>
      <c r="DP109" s="984"/>
      <c r="DQ109" s="985" t="s">
        <v>304</v>
      </c>
      <c r="DR109" s="983"/>
      <c r="DS109" s="983"/>
      <c r="DT109" s="983"/>
      <c r="DU109" s="984"/>
      <c r="DV109" s="985" t="s">
        <v>428</v>
      </c>
      <c r="DW109" s="983"/>
      <c r="DX109" s="983"/>
      <c r="DY109" s="983"/>
      <c r="DZ109" s="1014"/>
    </row>
    <row r="110" spans="1:131" s="246" customFormat="1" ht="26.25" customHeight="1">
      <c r="A110" s="885" t="s">
        <v>430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2865611</v>
      </c>
      <c r="AB110" s="976"/>
      <c r="AC110" s="976"/>
      <c r="AD110" s="976"/>
      <c r="AE110" s="977"/>
      <c r="AF110" s="978">
        <v>2788277</v>
      </c>
      <c r="AG110" s="976"/>
      <c r="AH110" s="976"/>
      <c r="AI110" s="976"/>
      <c r="AJ110" s="977"/>
      <c r="AK110" s="978">
        <v>2907537</v>
      </c>
      <c r="AL110" s="976"/>
      <c r="AM110" s="976"/>
      <c r="AN110" s="976"/>
      <c r="AO110" s="977"/>
      <c r="AP110" s="979">
        <v>11.1</v>
      </c>
      <c r="AQ110" s="980"/>
      <c r="AR110" s="980"/>
      <c r="AS110" s="980"/>
      <c r="AT110" s="981"/>
      <c r="AU110" s="1015" t="s">
        <v>72</v>
      </c>
      <c r="AV110" s="1016"/>
      <c r="AW110" s="1016"/>
      <c r="AX110" s="1016"/>
      <c r="AY110" s="1016"/>
      <c r="AZ110" s="941" t="s">
        <v>431</v>
      </c>
      <c r="BA110" s="886"/>
      <c r="BB110" s="886"/>
      <c r="BC110" s="886"/>
      <c r="BD110" s="886"/>
      <c r="BE110" s="886"/>
      <c r="BF110" s="886"/>
      <c r="BG110" s="886"/>
      <c r="BH110" s="886"/>
      <c r="BI110" s="886"/>
      <c r="BJ110" s="886"/>
      <c r="BK110" s="886"/>
      <c r="BL110" s="886"/>
      <c r="BM110" s="886"/>
      <c r="BN110" s="886"/>
      <c r="BO110" s="886"/>
      <c r="BP110" s="887"/>
      <c r="BQ110" s="942">
        <v>33582013</v>
      </c>
      <c r="BR110" s="923"/>
      <c r="BS110" s="923"/>
      <c r="BT110" s="923"/>
      <c r="BU110" s="923"/>
      <c r="BV110" s="923">
        <v>34104279</v>
      </c>
      <c r="BW110" s="923"/>
      <c r="BX110" s="923"/>
      <c r="BY110" s="923"/>
      <c r="BZ110" s="923"/>
      <c r="CA110" s="923">
        <v>37740750</v>
      </c>
      <c r="CB110" s="923"/>
      <c r="CC110" s="923"/>
      <c r="CD110" s="923"/>
      <c r="CE110" s="923"/>
      <c r="CF110" s="947">
        <v>144.1</v>
      </c>
      <c r="CG110" s="948"/>
      <c r="CH110" s="948"/>
      <c r="CI110" s="948"/>
      <c r="CJ110" s="948"/>
      <c r="CK110" s="1011" t="s">
        <v>432</v>
      </c>
      <c r="CL110" s="897"/>
      <c r="CM110" s="972" t="s">
        <v>433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434</v>
      </c>
      <c r="DH110" s="923"/>
      <c r="DI110" s="923"/>
      <c r="DJ110" s="923"/>
      <c r="DK110" s="923"/>
      <c r="DL110" s="923" t="s">
        <v>435</v>
      </c>
      <c r="DM110" s="923"/>
      <c r="DN110" s="923"/>
      <c r="DO110" s="923"/>
      <c r="DP110" s="923"/>
      <c r="DQ110" s="923" t="s">
        <v>436</v>
      </c>
      <c r="DR110" s="923"/>
      <c r="DS110" s="923"/>
      <c r="DT110" s="923"/>
      <c r="DU110" s="923"/>
      <c r="DV110" s="924" t="s">
        <v>437</v>
      </c>
      <c r="DW110" s="924"/>
      <c r="DX110" s="924"/>
      <c r="DY110" s="924"/>
      <c r="DZ110" s="925"/>
    </row>
    <row r="111" spans="1:131" s="246" customFormat="1" ht="26.25" customHeight="1">
      <c r="A111" s="852" t="s">
        <v>438</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439</v>
      </c>
      <c r="AB111" s="1004"/>
      <c r="AC111" s="1004"/>
      <c r="AD111" s="1004"/>
      <c r="AE111" s="1005"/>
      <c r="AF111" s="1006" t="s">
        <v>440</v>
      </c>
      <c r="AG111" s="1004"/>
      <c r="AH111" s="1004"/>
      <c r="AI111" s="1004"/>
      <c r="AJ111" s="1005"/>
      <c r="AK111" s="1006" t="s">
        <v>441</v>
      </c>
      <c r="AL111" s="1004"/>
      <c r="AM111" s="1004"/>
      <c r="AN111" s="1004"/>
      <c r="AO111" s="1005"/>
      <c r="AP111" s="1007" t="s">
        <v>439</v>
      </c>
      <c r="AQ111" s="1008"/>
      <c r="AR111" s="1008"/>
      <c r="AS111" s="1008"/>
      <c r="AT111" s="1009"/>
      <c r="AU111" s="1017"/>
      <c r="AV111" s="1018"/>
      <c r="AW111" s="1018"/>
      <c r="AX111" s="1018"/>
      <c r="AY111" s="1018"/>
      <c r="AZ111" s="893" t="s">
        <v>442</v>
      </c>
      <c r="BA111" s="828"/>
      <c r="BB111" s="828"/>
      <c r="BC111" s="828"/>
      <c r="BD111" s="828"/>
      <c r="BE111" s="828"/>
      <c r="BF111" s="828"/>
      <c r="BG111" s="828"/>
      <c r="BH111" s="828"/>
      <c r="BI111" s="828"/>
      <c r="BJ111" s="828"/>
      <c r="BK111" s="828"/>
      <c r="BL111" s="828"/>
      <c r="BM111" s="828"/>
      <c r="BN111" s="828"/>
      <c r="BO111" s="828"/>
      <c r="BP111" s="829"/>
      <c r="BQ111" s="894">
        <v>1743884</v>
      </c>
      <c r="BR111" s="895"/>
      <c r="BS111" s="895"/>
      <c r="BT111" s="895"/>
      <c r="BU111" s="895"/>
      <c r="BV111" s="895">
        <v>1727482</v>
      </c>
      <c r="BW111" s="895"/>
      <c r="BX111" s="895"/>
      <c r="BY111" s="895"/>
      <c r="BZ111" s="895"/>
      <c r="CA111" s="895">
        <v>1711754</v>
      </c>
      <c r="CB111" s="895"/>
      <c r="CC111" s="895"/>
      <c r="CD111" s="895"/>
      <c r="CE111" s="895"/>
      <c r="CF111" s="956">
        <v>6.5</v>
      </c>
      <c r="CG111" s="957"/>
      <c r="CH111" s="957"/>
      <c r="CI111" s="957"/>
      <c r="CJ111" s="957"/>
      <c r="CK111" s="1012"/>
      <c r="CL111" s="899"/>
      <c r="CM111" s="902" t="s">
        <v>443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444</v>
      </c>
      <c r="DH111" s="895"/>
      <c r="DI111" s="895"/>
      <c r="DJ111" s="895"/>
      <c r="DK111" s="895"/>
      <c r="DL111" s="895" t="s">
        <v>445</v>
      </c>
      <c r="DM111" s="895"/>
      <c r="DN111" s="895"/>
      <c r="DO111" s="895"/>
      <c r="DP111" s="895"/>
      <c r="DQ111" s="895" t="s">
        <v>435</v>
      </c>
      <c r="DR111" s="895"/>
      <c r="DS111" s="895"/>
      <c r="DT111" s="895"/>
      <c r="DU111" s="895"/>
      <c r="DV111" s="872" t="s">
        <v>446</v>
      </c>
      <c r="DW111" s="872"/>
      <c r="DX111" s="872"/>
      <c r="DY111" s="872"/>
      <c r="DZ111" s="873"/>
    </row>
    <row r="112" spans="1:131" s="246" customFormat="1" ht="26.25" customHeight="1">
      <c r="A112" s="997" t="s">
        <v>447</v>
      </c>
      <c r="B112" s="998"/>
      <c r="C112" s="828" t="s">
        <v>448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434</v>
      </c>
      <c r="AB112" s="858"/>
      <c r="AC112" s="858"/>
      <c r="AD112" s="858"/>
      <c r="AE112" s="859"/>
      <c r="AF112" s="860" t="s">
        <v>440</v>
      </c>
      <c r="AG112" s="858"/>
      <c r="AH112" s="858"/>
      <c r="AI112" s="858"/>
      <c r="AJ112" s="859"/>
      <c r="AK112" s="860" t="s">
        <v>449</v>
      </c>
      <c r="AL112" s="858"/>
      <c r="AM112" s="858"/>
      <c r="AN112" s="858"/>
      <c r="AO112" s="859"/>
      <c r="AP112" s="905" t="s">
        <v>450</v>
      </c>
      <c r="AQ112" s="906"/>
      <c r="AR112" s="906"/>
      <c r="AS112" s="906"/>
      <c r="AT112" s="907"/>
      <c r="AU112" s="1017"/>
      <c r="AV112" s="1018"/>
      <c r="AW112" s="1018"/>
      <c r="AX112" s="1018"/>
      <c r="AY112" s="1018"/>
      <c r="AZ112" s="893" t="s">
        <v>451</v>
      </c>
      <c r="BA112" s="828"/>
      <c r="BB112" s="828"/>
      <c r="BC112" s="828"/>
      <c r="BD112" s="828"/>
      <c r="BE112" s="828"/>
      <c r="BF112" s="828"/>
      <c r="BG112" s="828"/>
      <c r="BH112" s="828"/>
      <c r="BI112" s="828"/>
      <c r="BJ112" s="828"/>
      <c r="BK112" s="828"/>
      <c r="BL112" s="828"/>
      <c r="BM112" s="828"/>
      <c r="BN112" s="828"/>
      <c r="BO112" s="828"/>
      <c r="BP112" s="829"/>
      <c r="BQ112" s="894">
        <v>11104372</v>
      </c>
      <c r="BR112" s="895"/>
      <c r="BS112" s="895"/>
      <c r="BT112" s="895"/>
      <c r="BU112" s="895"/>
      <c r="BV112" s="895">
        <v>14629777</v>
      </c>
      <c r="BW112" s="895"/>
      <c r="BX112" s="895"/>
      <c r="BY112" s="895"/>
      <c r="BZ112" s="895"/>
      <c r="CA112" s="895">
        <v>11283910</v>
      </c>
      <c r="CB112" s="895"/>
      <c r="CC112" s="895"/>
      <c r="CD112" s="895"/>
      <c r="CE112" s="895"/>
      <c r="CF112" s="956">
        <v>43.1</v>
      </c>
      <c r="CG112" s="957"/>
      <c r="CH112" s="957"/>
      <c r="CI112" s="957"/>
      <c r="CJ112" s="957"/>
      <c r="CK112" s="1012"/>
      <c r="CL112" s="899"/>
      <c r="CM112" s="902" t="s">
        <v>452</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v>120835</v>
      </c>
      <c r="DH112" s="895"/>
      <c r="DI112" s="895"/>
      <c r="DJ112" s="895"/>
      <c r="DK112" s="895"/>
      <c r="DL112" s="895">
        <v>105225</v>
      </c>
      <c r="DM112" s="895"/>
      <c r="DN112" s="895"/>
      <c r="DO112" s="895"/>
      <c r="DP112" s="895"/>
      <c r="DQ112" s="895">
        <v>90289</v>
      </c>
      <c r="DR112" s="895"/>
      <c r="DS112" s="895"/>
      <c r="DT112" s="895"/>
      <c r="DU112" s="895"/>
      <c r="DV112" s="872">
        <v>0.3</v>
      </c>
      <c r="DW112" s="872"/>
      <c r="DX112" s="872"/>
      <c r="DY112" s="872"/>
      <c r="DZ112" s="873"/>
    </row>
    <row r="113" spans="1:130" s="246" customFormat="1" ht="26.25" customHeight="1">
      <c r="A113" s="999"/>
      <c r="B113" s="1000"/>
      <c r="C113" s="828" t="s">
        <v>453</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1207341</v>
      </c>
      <c r="AB113" s="1004"/>
      <c r="AC113" s="1004"/>
      <c r="AD113" s="1004"/>
      <c r="AE113" s="1005"/>
      <c r="AF113" s="1006">
        <v>1263281</v>
      </c>
      <c r="AG113" s="1004"/>
      <c r="AH113" s="1004"/>
      <c r="AI113" s="1004"/>
      <c r="AJ113" s="1005"/>
      <c r="AK113" s="1006">
        <v>797325</v>
      </c>
      <c r="AL113" s="1004"/>
      <c r="AM113" s="1004"/>
      <c r="AN113" s="1004"/>
      <c r="AO113" s="1005"/>
      <c r="AP113" s="1007">
        <v>3</v>
      </c>
      <c r="AQ113" s="1008"/>
      <c r="AR113" s="1008"/>
      <c r="AS113" s="1008"/>
      <c r="AT113" s="1009"/>
      <c r="AU113" s="1017"/>
      <c r="AV113" s="1018"/>
      <c r="AW113" s="1018"/>
      <c r="AX113" s="1018"/>
      <c r="AY113" s="1018"/>
      <c r="AZ113" s="893" t="s">
        <v>454</v>
      </c>
      <c r="BA113" s="828"/>
      <c r="BB113" s="828"/>
      <c r="BC113" s="828"/>
      <c r="BD113" s="828"/>
      <c r="BE113" s="828"/>
      <c r="BF113" s="828"/>
      <c r="BG113" s="828"/>
      <c r="BH113" s="828"/>
      <c r="BI113" s="828"/>
      <c r="BJ113" s="828"/>
      <c r="BK113" s="828"/>
      <c r="BL113" s="828"/>
      <c r="BM113" s="828"/>
      <c r="BN113" s="828"/>
      <c r="BO113" s="828"/>
      <c r="BP113" s="829"/>
      <c r="BQ113" s="894">
        <v>128736</v>
      </c>
      <c r="BR113" s="895"/>
      <c r="BS113" s="895"/>
      <c r="BT113" s="895"/>
      <c r="BU113" s="895"/>
      <c r="BV113" s="895">
        <v>125455</v>
      </c>
      <c r="BW113" s="895"/>
      <c r="BX113" s="895"/>
      <c r="BY113" s="895"/>
      <c r="BZ113" s="895"/>
      <c r="CA113" s="895">
        <v>262333</v>
      </c>
      <c r="CB113" s="895"/>
      <c r="CC113" s="895"/>
      <c r="CD113" s="895"/>
      <c r="CE113" s="895"/>
      <c r="CF113" s="956">
        <v>1</v>
      </c>
      <c r="CG113" s="957"/>
      <c r="CH113" s="957"/>
      <c r="CI113" s="957"/>
      <c r="CJ113" s="957"/>
      <c r="CK113" s="1012"/>
      <c r="CL113" s="899"/>
      <c r="CM113" s="902" t="s">
        <v>455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445</v>
      </c>
      <c r="DH113" s="858"/>
      <c r="DI113" s="858"/>
      <c r="DJ113" s="858"/>
      <c r="DK113" s="859"/>
      <c r="DL113" s="860" t="s">
        <v>445</v>
      </c>
      <c r="DM113" s="858"/>
      <c r="DN113" s="858"/>
      <c r="DO113" s="858"/>
      <c r="DP113" s="859"/>
      <c r="DQ113" s="860" t="s">
        <v>456</v>
      </c>
      <c r="DR113" s="858"/>
      <c r="DS113" s="858"/>
      <c r="DT113" s="858"/>
      <c r="DU113" s="859"/>
      <c r="DV113" s="905" t="s">
        <v>439</v>
      </c>
      <c r="DW113" s="906"/>
      <c r="DX113" s="906"/>
      <c r="DY113" s="906"/>
      <c r="DZ113" s="907"/>
    </row>
    <row r="114" spans="1:130" s="246" customFormat="1" ht="26.25" customHeight="1">
      <c r="A114" s="999"/>
      <c r="B114" s="1000"/>
      <c r="C114" s="828" t="s">
        <v>457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458</v>
      </c>
      <c r="AB114" s="858"/>
      <c r="AC114" s="858"/>
      <c r="AD114" s="858"/>
      <c r="AE114" s="859"/>
      <c r="AF114" s="860" t="s">
        <v>459</v>
      </c>
      <c r="AG114" s="858"/>
      <c r="AH114" s="858"/>
      <c r="AI114" s="858"/>
      <c r="AJ114" s="859"/>
      <c r="AK114" s="860" t="s">
        <v>459</v>
      </c>
      <c r="AL114" s="858"/>
      <c r="AM114" s="858"/>
      <c r="AN114" s="858"/>
      <c r="AO114" s="859"/>
      <c r="AP114" s="905" t="s">
        <v>459</v>
      </c>
      <c r="AQ114" s="906"/>
      <c r="AR114" s="906"/>
      <c r="AS114" s="906"/>
      <c r="AT114" s="907"/>
      <c r="AU114" s="1017"/>
      <c r="AV114" s="1018"/>
      <c r="AW114" s="1018"/>
      <c r="AX114" s="1018"/>
      <c r="AY114" s="1018"/>
      <c r="AZ114" s="893" t="s">
        <v>460</v>
      </c>
      <c r="BA114" s="828"/>
      <c r="BB114" s="828"/>
      <c r="BC114" s="828"/>
      <c r="BD114" s="828"/>
      <c r="BE114" s="828"/>
      <c r="BF114" s="828"/>
      <c r="BG114" s="828"/>
      <c r="BH114" s="828"/>
      <c r="BI114" s="828"/>
      <c r="BJ114" s="828"/>
      <c r="BK114" s="828"/>
      <c r="BL114" s="828"/>
      <c r="BM114" s="828"/>
      <c r="BN114" s="828"/>
      <c r="BO114" s="828"/>
      <c r="BP114" s="829"/>
      <c r="BQ114" s="894">
        <v>11976103</v>
      </c>
      <c r="BR114" s="895"/>
      <c r="BS114" s="895"/>
      <c r="BT114" s="895"/>
      <c r="BU114" s="895"/>
      <c r="BV114" s="895">
        <v>12031283</v>
      </c>
      <c r="BW114" s="895"/>
      <c r="BX114" s="895"/>
      <c r="BY114" s="895"/>
      <c r="BZ114" s="895"/>
      <c r="CA114" s="895">
        <v>11783585</v>
      </c>
      <c r="CB114" s="895"/>
      <c r="CC114" s="895"/>
      <c r="CD114" s="895"/>
      <c r="CE114" s="895"/>
      <c r="CF114" s="956">
        <v>45</v>
      </c>
      <c r="CG114" s="957"/>
      <c r="CH114" s="957"/>
      <c r="CI114" s="957"/>
      <c r="CJ114" s="957"/>
      <c r="CK114" s="1012"/>
      <c r="CL114" s="899"/>
      <c r="CM114" s="902" t="s">
        <v>461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439</v>
      </c>
      <c r="DH114" s="858"/>
      <c r="DI114" s="858"/>
      <c r="DJ114" s="858"/>
      <c r="DK114" s="859"/>
      <c r="DL114" s="860" t="s">
        <v>459</v>
      </c>
      <c r="DM114" s="858"/>
      <c r="DN114" s="858"/>
      <c r="DO114" s="858"/>
      <c r="DP114" s="859"/>
      <c r="DQ114" s="860" t="s">
        <v>434</v>
      </c>
      <c r="DR114" s="858"/>
      <c r="DS114" s="858"/>
      <c r="DT114" s="858"/>
      <c r="DU114" s="859"/>
      <c r="DV114" s="905" t="s">
        <v>436</v>
      </c>
      <c r="DW114" s="906"/>
      <c r="DX114" s="906"/>
      <c r="DY114" s="906"/>
      <c r="DZ114" s="907"/>
    </row>
    <row r="115" spans="1:130" s="246" customFormat="1" ht="26.25" customHeight="1">
      <c r="A115" s="999"/>
      <c r="B115" s="1000"/>
      <c r="C115" s="828" t="s">
        <v>462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439</v>
      </c>
      <c r="AB115" s="1004"/>
      <c r="AC115" s="1004"/>
      <c r="AD115" s="1004"/>
      <c r="AE115" s="1005"/>
      <c r="AF115" s="1006" t="s">
        <v>458</v>
      </c>
      <c r="AG115" s="1004"/>
      <c r="AH115" s="1004"/>
      <c r="AI115" s="1004"/>
      <c r="AJ115" s="1005"/>
      <c r="AK115" s="1006" t="s">
        <v>436</v>
      </c>
      <c r="AL115" s="1004"/>
      <c r="AM115" s="1004"/>
      <c r="AN115" s="1004"/>
      <c r="AO115" s="1005"/>
      <c r="AP115" s="1007" t="s">
        <v>436</v>
      </c>
      <c r="AQ115" s="1008"/>
      <c r="AR115" s="1008"/>
      <c r="AS115" s="1008"/>
      <c r="AT115" s="1009"/>
      <c r="AU115" s="1017"/>
      <c r="AV115" s="1018"/>
      <c r="AW115" s="1018"/>
      <c r="AX115" s="1018"/>
      <c r="AY115" s="1018"/>
      <c r="AZ115" s="893" t="s">
        <v>463</v>
      </c>
      <c r="BA115" s="828"/>
      <c r="BB115" s="828"/>
      <c r="BC115" s="828"/>
      <c r="BD115" s="828"/>
      <c r="BE115" s="828"/>
      <c r="BF115" s="828"/>
      <c r="BG115" s="828"/>
      <c r="BH115" s="828"/>
      <c r="BI115" s="828"/>
      <c r="BJ115" s="828"/>
      <c r="BK115" s="828"/>
      <c r="BL115" s="828"/>
      <c r="BM115" s="828"/>
      <c r="BN115" s="828"/>
      <c r="BO115" s="828"/>
      <c r="BP115" s="829"/>
      <c r="BQ115" s="894">
        <v>753</v>
      </c>
      <c r="BR115" s="895"/>
      <c r="BS115" s="895"/>
      <c r="BT115" s="895"/>
      <c r="BU115" s="895"/>
      <c r="BV115" s="895" t="s">
        <v>439</v>
      </c>
      <c r="BW115" s="895"/>
      <c r="BX115" s="895"/>
      <c r="BY115" s="895"/>
      <c r="BZ115" s="895"/>
      <c r="CA115" s="895" t="s">
        <v>439</v>
      </c>
      <c r="CB115" s="895"/>
      <c r="CC115" s="895"/>
      <c r="CD115" s="895"/>
      <c r="CE115" s="895"/>
      <c r="CF115" s="956" t="s">
        <v>437</v>
      </c>
      <c r="CG115" s="957"/>
      <c r="CH115" s="957"/>
      <c r="CI115" s="957"/>
      <c r="CJ115" s="957"/>
      <c r="CK115" s="1012"/>
      <c r="CL115" s="899"/>
      <c r="CM115" s="893" t="s">
        <v>464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1304572</v>
      </c>
      <c r="DH115" s="858"/>
      <c r="DI115" s="858"/>
      <c r="DJ115" s="858"/>
      <c r="DK115" s="859"/>
      <c r="DL115" s="860">
        <v>1304572</v>
      </c>
      <c r="DM115" s="858"/>
      <c r="DN115" s="858"/>
      <c r="DO115" s="858"/>
      <c r="DP115" s="859"/>
      <c r="DQ115" s="860">
        <v>1304572</v>
      </c>
      <c r="DR115" s="858"/>
      <c r="DS115" s="858"/>
      <c r="DT115" s="858"/>
      <c r="DU115" s="859"/>
      <c r="DV115" s="905">
        <v>5</v>
      </c>
      <c r="DW115" s="906"/>
      <c r="DX115" s="906"/>
      <c r="DY115" s="906"/>
      <c r="DZ115" s="907"/>
    </row>
    <row r="116" spans="1:130" s="246" customFormat="1" ht="26.25" customHeight="1">
      <c r="A116" s="1001"/>
      <c r="B116" s="1002"/>
      <c r="C116" s="961" t="s">
        <v>465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436</v>
      </c>
      <c r="AB116" s="858"/>
      <c r="AC116" s="858"/>
      <c r="AD116" s="858"/>
      <c r="AE116" s="859"/>
      <c r="AF116" s="860" t="s">
        <v>437</v>
      </c>
      <c r="AG116" s="858"/>
      <c r="AH116" s="858"/>
      <c r="AI116" s="858"/>
      <c r="AJ116" s="859"/>
      <c r="AK116" s="860" t="s">
        <v>436</v>
      </c>
      <c r="AL116" s="858"/>
      <c r="AM116" s="858"/>
      <c r="AN116" s="858"/>
      <c r="AO116" s="859"/>
      <c r="AP116" s="905" t="s">
        <v>449</v>
      </c>
      <c r="AQ116" s="906"/>
      <c r="AR116" s="906"/>
      <c r="AS116" s="906"/>
      <c r="AT116" s="907"/>
      <c r="AU116" s="1017"/>
      <c r="AV116" s="1018"/>
      <c r="AW116" s="1018"/>
      <c r="AX116" s="1018"/>
      <c r="AY116" s="1018"/>
      <c r="AZ116" s="944" t="s">
        <v>466</v>
      </c>
      <c r="BA116" s="945"/>
      <c r="BB116" s="945"/>
      <c r="BC116" s="945"/>
      <c r="BD116" s="945"/>
      <c r="BE116" s="945"/>
      <c r="BF116" s="945"/>
      <c r="BG116" s="945"/>
      <c r="BH116" s="945"/>
      <c r="BI116" s="945"/>
      <c r="BJ116" s="945"/>
      <c r="BK116" s="945"/>
      <c r="BL116" s="945"/>
      <c r="BM116" s="945"/>
      <c r="BN116" s="945"/>
      <c r="BO116" s="945"/>
      <c r="BP116" s="946"/>
      <c r="BQ116" s="894" t="s">
        <v>439</v>
      </c>
      <c r="BR116" s="895"/>
      <c r="BS116" s="895"/>
      <c r="BT116" s="895"/>
      <c r="BU116" s="895"/>
      <c r="BV116" s="895" t="s">
        <v>456</v>
      </c>
      <c r="BW116" s="895"/>
      <c r="BX116" s="895"/>
      <c r="BY116" s="895"/>
      <c r="BZ116" s="895"/>
      <c r="CA116" s="895" t="s">
        <v>434</v>
      </c>
      <c r="CB116" s="895"/>
      <c r="CC116" s="895"/>
      <c r="CD116" s="895"/>
      <c r="CE116" s="895"/>
      <c r="CF116" s="956" t="s">
        <v>440</v>
      </c>
      <c r="CG116" s="957"/>
      <c r="CH116" s="957"/>
      <c r="CI116" s="957"/>
      <c r="CJ116" s="957"/>
      <c r="CK116" s="1012"/>
      <c r="CL116" s="899"/>
      <c r="CM116" s="902" t="s">
        <v>467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444</v>
      </c>
      <c r="DH116" s="858"/>
      <c r="DI116" s="858"/>
      <c r="DJ116" s="858"/>
      <c r="DK116" s="859"/>
      <c r="DL116" s="860" t="s">
        <v>459</v>
      </c>
      <c r="DM116" s="858"/>
      <c r="DN116" s="858"/>
      <c r="DO116" s="858"/>
      <c r="DP116" s="859"/>
      <c r="DQ116" s="860" t="s">
        <v>441</v>
      </c>
      <c r="DR116" s="858"/>
      <c r="DS116" s="858"/>
      <c r="DT116" s="858"/>
      <c r="DU116" s="859"/>
      <c r="DV116" s="905" t="s">
        <v>436</v>
      </c>
      <c r="DW116" s="906"/>
      <c r="DX116" s="906"/>
      <c r="DY116" s="906"/>
      <c r="DZ116" s="907"/>
    </row>
    <row r="117" spans="1:130" s="246" customFormat="1" ht="26.25" customHeight="1">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468</v>
      </c>
      <c r="Z117" s="984"/>
      <c r="AA117" s="989">
        <v>4072952</v>
      </c>
      <c r="AB117" s="990"/>
      <c r="AC117" s="990"/>
      <c r="AD117" s="990"/>
      <c r="AE117" s="991"/>
      <c r="AF117" s="992">
        <v>4051558</v>
      </c>
      <c r="AG117" s="990"/>
      <c r="AH117" s="990"/>
      <c r="AI117" s="990"/>
      <c r="AJ117" s="991"/>
      <c r="AK117" s="992">
        <v>3704862</v>
      </c>
      <c r="AL117" s="990"/>
      <c r="AM117" s="990"/>
      <c r="AN117" s="990"/>
      <c r="AO117" s="991"/>
      <c r="AP117" s="993"/>
      <c r="AQ117" s="994"/>
      <c r="AR117" s="994"/>
      <c r="AS117" s="994"/>
      <c r="AT117" s="995"/>
      <c r="AU117" s="1017"/>
      <c r="AV117" s="1018"/>
      <c r="AW117" s="1018"/>
      <c r="AX117" s="1018"/>
      <c r="AY117" s="1018"/>
      <c r="AZ117" s="944" t="s">
        <v>469</v>
      </c>
      <c r="BA117" s="945"/>
      <c r="BB117" s="945"/>
      <c r="BC117" s="945"/>
      <c r="BD117" s="945"/>
      <c r="BE117" s="945"/>
      <c r="BF117" s="945"/>
      <c r="BG117" s="945"/>
      <c r="BH117" s="945"/>
      <c r="BI117" s="945"/>
      <c r="BJ117" s="945"/>
      <c r="BK117" s="945"/>
      <c r="BL117" s="945"/>
      <c r="BM117" s="945"/>
      <c r="BN117" s="945"/>
      <c r="BO117" s="945"/>
      <c r="BP117" s="946"/>
      <c r="BQ117" s="894" t="s">
        <v>459</v>
      </c>
      <c r="BR117" s="895"/>
      <c r="BS117" s="895"/>
      <c r="BT117" s="895"/>
      <c r="BU117" s="895"/>
      <c r="BV117" s="895" t="s">
        <v>470</v>
      </c>
      <c r="BW117" s="895"/>
      <c r="BX117" s="895"/>
      <c r="BY117" s="895"/>
      <c r="BZ117" s="895"/>
      <c r="CA117" s="895" t="s">
        <v>445</v>
      </c>
      <c r="CB117" s="895"/>
      <c r="CC117" s="895"/>
      <c r="CD117" s="895"/>
      <c r="CE117" s="895"/>
      <c r="CF117" s="956" t="s">
        <v>437</v>
      </c>
      <c r="CG117" s="957"/>
      <c r="CH117" s="957"/>
      <c r="CI117" s="957"/>
      <c r="CJ117" s="957"/>
      <c r="CK117" s="1012"/>
      <c r="CL117" s="899"/>
      <c r="CM117" s="902" t="s">
        <v>471</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v>318477</v>
      </c>
      <c r="DH117" s="858"/>
      <c r="DI117" s="858"/>
      <c r="DJ117" s="858"/>
      <c r="DK117" s="859"/>
      <c r="DL117" s="860">
        <v>317685</v>
      </c>
      <c r="DM117" s="858"/>
      <c r="DN117" s="858"/>
      <c r="DO117" s="858"/>
      <c r="DP117" s="859"/>
      <c r="DQ117" s="860">
        <v>316893</v>
      </c>
      <c r="DR117" s="858"/>
      <c r="DS117" s="858"/>
      <c r="DT117" s="858"/>
      <c r="DU117" s="859"/>
      <c r="DV117" s="905">
        <v>1.2</v>
      </c>
      <c r="DW117" s="906"/>
      <c r="DX117" s="906"/>
      <c r="DY117" s="906"/>
      <c r="DZ117" s="907"/>
    </row>
    <row r="118" spans="1:130" s="246" customFormat="1" ht="26.25" customHeight="1">
      <c r="A118" s="982" t="s">
        <v>429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427</v>
      </c>
      <c r="AB118" s="983"/>
      <c r="AC118" s="983"/>
      <c r="AD118" s="983"/>
      <c r="AE118" s="984"/>
      <c r="AF118" s="985" t="s">
        <v>305</v>
      </c>
      <c r="AG118" s="983"/>
      <c r="AH118" s="983"/>
      <c r="AI118" s="983"/>
      <c r="AJ118" s="984"/>
      <c r="AK118" s="985" t="s">
        <v>304</v>
      </c>
      <c r="AL118" s="983"/>
      <c r="AM118" s="983"/>
      <c r="AN118" s="983"/>
      <c r="AO118" s="984"/>
      <c r="AP118" s="986" t="s">
        <v>428</v>
      </c>
      <c r="AQ118" s="987"/>
      <c r="AR118" s="987"/>
      <c r="AS118" s="987"/>
      <c r="AT118" s="988"/>
      <c r="AU118" s="1017"/>
      <c r="AV118" s="1018"/>
      <c r="AW118" s="1018"/>
      <c r="AX118" s="1018"/>
      <c r="AY118" s="1018"/>
      <c r="AZ118" s="960" t="s">
        <v>472</v>
      </c>
      <c r="BA118" s="961"/>
      <c r="BB118" s="961"/>
      <c r="BC118" s="961"/>
      <c r="BD118" s="961"/>
      <c r="BE118" s="961"/>
      <c r="BF118" s="961"/>
      <c r="BG118" s="961"/>
      <c r="BH118" s="961"/>
      <c r="BI118" s="961"/>
      <c r="BJ118" s="961"/>
      <c r="BK118" s="961"/>
      <c r="BL118" s="961"/>
      <c r="BM118" s="961"/>
      <c r="BN118" s="961"/>
      <c r="BO118" s="961"/>
      <c r="BP118" s="962"/>
      <c r="BQ118" s="963" t="s">
        <v>436</v>
      </c>
      <c r="BR118" s="926"/>
      <c r="BS118" s="926"/>
      <c r="BT118" s="926"/>
      <c r="BU118" s="926"/>
      <c r="BV118" s="926" t="s">
        <v>439</v>
      </c>
      <c r="BW118" s="926"/>
      <c r="BX118" s="926"/>
      <c r="BY118" s="926"/>
      <c r="BZ118" s="926"/>
      <c r="CA118" s="926" t="s">
        <v>435</v>
      </c>
      <c r="CB118" s="926"/>
      <c r="CC118" s="926"/>
      <c r="CD118" s="926"/>
      <c r="CE118" s="926"/>
      <c r="CF118" s="956" t="s">
        <v>458</v>
      </c>
      <c r="CG118" s="957"/>
      <c r="CH118" s="957"/>
      <c r="CI118" s="957"/>
      <c r="CJ118" s="957"/>
      <c r="CK118" s="1012"/>
      <c r="CL118" s="899"/>
      <c r="CM118" s="902" t="s">
        <v>473</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434</v>
      </c>
      <c r="DH118" s="858"/>
      <c r="DI118" s="858"/>
      <c r="DJ118" s="858"/>
      <c r="DK118" s="859"/>
      <c r="DL118" s="860" t="s">
        <v>445</v>
      </c>
      <c r="DM118" s="858"/>
      <c r="DN118" s="858"/>
      <c r="DO118" s="858"/>
      <c r="DP118" s="859"/>
      <c r="DQ118" s="860" t="s">
        <v>435</v>
      </c>
      <c r="DR118" s="858"/>
      <c r="DS118" s="858"/>
      <c r="DT118" s="858"/>
      <c r="DU118" s="859"/>
      <c r="DV118" s="905" t="s">
        <v>437</v>
      </c>
      <c r="DW118" s="906"/>
      <c r="DX118" s="906"/>
      <c r="DY118" s="906"/>
      <c r="DZ118" s="907"/>
    </row>
    <row r="119" spans="1:130" s="246" customFormat="1" ht="26.25" customHeight="1">
      <c r="A119" s="896" t="s">
        <v>432</v>
      </c>
      <c r="B119" s="897"/>
      <c r="C119" s="972" t="s">
        <v>433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437</v>
      </c>
      <c r="AB119" s="976"/>
      <c r="AC119" s="976"/>
      <c r="AD119" s="976"/>
      <c r="AE119" s="977"/>
      <c r="AF119" s="978" t="s">
        <v>470</v>
      </c>
      <c r="AG119" s="976"/>
      <c r="AH119" s="976"/>
      <c r="AI119" s="976"/>
      <c r="AJ119" s="977"/>
      <c r="AK119" s="978" t="s">
        <v>437</v>
      </c>
      <c r="AL119" s="976"/>
      <c r="AM119" s="976"/>
      <c r="AN119" s="976"/>
      <c r="AO119" s="977"/>
      <c r="AP119" s="979" t="s">
        <v>437</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474</v>
      </c>
      <c r="BP119" s="959"/>
      <c r="BQ119" s="963">
        <v>58535861</v>
      </c>
      <c r="BR119" s="926"/>
      <c r="BS119" s="926"/>
      <c r="BT119" s="926"/>
      <c r="BU119" s="926"/>
      <c r="BV119" s="926">
        <v>62618276</v>
      </c>
      <c r="BW119" s="926"/>
      <c r="BX119" s="926"/>
      <c r="BY119" s="926"/>
      <c r="BZ119" s="926"/>
      <c r="CA119" s="926">
        <v>62782332</v>
      </c>
      <c r="CB119" s="926"/>
      <c r="CC119" s="926"/>
      <c r="CD119" s="926"/>
      <c r="CE119" s="926"/>
      <c r="CF119" s="824"/>
      <c r="CG119" s="825"/>
      <c r="CH119" s="825"/>
      <c r="CI119" s="825"/>
      <c r="CJ119" s="915"/>
      <c r="CK119" s="1013"/>
      <c r="CL119" s="901"/>
      <c r="CM119" s="919" t="s">
        <v>475</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439</v>
      </c>
      <c r="DH119" s="841"/>
      <c r="DI119" s="841"/>
      <c r="DJ119" s="841"/>
      <c r="DK119" s="842"/>
      <c r="DL119" s="843" t="s">
        <v>459</v>
      </c>
      <c r="DM119" s="841"/>
      <c r="DN119" s="841"/>
      <c r="DO119" s="841"/>
      <c r="DP119" s="842"/>
      <c r="DQ119" s="843" t="s">
        <v>434</v>
      </c>
      <c r="DR119" s="841"/>
      <c r="DS119" s="841"/>
      <c r="DT119" s="841"/>
      <c r="DU119" s="842"/>
      <c r="DV119" s="929" t="s">
        <v>435</v>
      </c>
      <c r="DW119" s="930"/>
      <c r="DX119" s="930"/>
      <c r="DY119" s="930"/>
      <c r="DZ119" s="931"/>
    </row>
    <row r="120" spans="1:130" s="246" customFormat="1" ht="26.25" customHeight="1">
      <c r="A120" s="898"/>
      <c r="B120" s="899"/>
      <c r="C120" s="902" t="s">
        <v>443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458</v>
      </c>
      <c r="AB120" s="858"/>
      <c r="AC120" s="858"/>
      <c r="AD120" s="858"/>
      <c r="AE120" s="859"/>
      <c r="AF120" s="860" t="s">
        <v>439</v>
      </c>
      <c r="AG120" s="858"/>
      <c r="AH120" s="858"/>
      <c r="AI120" s="858"/>
      <c r="AJ120" s="859"/>
      <c r="AK120" s="860" t="s">
        <v>444</v>
      </c>
      <c r="AL120" s="858"/>
      <c r="AM120" s="858"/>
      <c r="AN120" s="858"/>
      <c r="AO120" s="859"/>
      <c r="AP120" s="905" t="s">
        <v>441</v>
      </c>
      <c r="AQ120" s="906"/>
      <c r="AR120" s="906"/>
      <c r="AS120" s="906"/>
      <c r="AT120" s="907"/>
      <c r="AU120" s="964" t="s">
        <v>476</v>
      </c>
      <c r="AV120" s="965"/>
      <c r="AW120" s="965"/>
      <c r="AX120" s="965"/>
      <c r="AY120" s="966"/>
      <c r="AZ120" s="941" t="s">
        <v>477</v>
      </c>
      <c r="BA120" s="886"/>
      <c r="BB120" s="886"/>
      <c r="BC120" s="886"/>
      <c r="BD120" s="886"/>
      <c r="BE120" s="886"/>
      <c r="BF120" s="886"/>
      <c r="BG120" s="886"/>
      <c r="BH120" s="886"/>
      <c r="BI120" s="886"/>
      <c r="BJ120" s="886"/>
      <c r="BK120" s="886"/>
      <c r="BL120" s="886"/>
      <c r="BM120" s="886"/>
      <c r="BN120" s="886"/>
      <c r="BO120" s="886"/>
      <c r="BP120" s="887"/>
      <c r="BQ120" s="942">
        <v>17349342</v>
      </c>
      <c r="BR120" s="923"/>
      <c r="BS120" s="923"/>
      <c r="BT120" s="923"/>
      <c r="BU120" s="923"/>
      <c r="BV120" s="923">
        <v>20404858</v>
      </c>
      <c r="BW120" s="923"/>
      <c r="BX120" s="923"/>
      <c r="BY120" s="923"/>
      <c r="BZ120" s="923"/>
      <c r="CA120" s="923">
        <v>21421996</v>
      </c>
      <c r="CB120" s="923"/>
      <c r="CC120" s="923"/>
      <c r="CD120" s="923"/>
      <c r="CE120" s="923"/>
      <c r="CF120" s="947">
        <v>81.8</v>
      </c>
      <c r="CG120" s="948"/>
      <c r="CH120" s="948"/>
      <c r="CI120" s="948"/>
      <c r="CJ120" s="948"/>
      <c r="CK120" s="949" t="s">
        <v>478</v>
      </c>
      <c r="CL120" s="933"/>
      <c r="CM120" s="933"/>
      <c r="CN120" s="933"/>
      <c r="CO120" s="934"/>
      <c r="CP120" s="953" t="s">
        <v>479</v>
      </c>
      <c r="CQ120" s="954"/>
      <c r="CR120" s="954"/>
      <c r="CS120" s="954"/>
      <c r="CT120" s="954"/>
      <c r="CU120" s="954"/>
      <c r="CV120" s="954"/>
      <c r="CW120" s="954"/>
      <c r="CX120" s="954"/>
      <c r="CY120" s="954"/>
      <c r="CZ120" s="954"/>
      <c r="DA120" s="954"/>
      <c r="DB120" s="954"/>
      <c r="DC120" s="954"/>
      <c r="DD120" s="954"/>
      <c r="DE120" s="954"/>
      <c r="DF120" s="955"/>
      <c r="DG120" s="942">
        <v>10968313</v>
      </c>
      <c r="DH120" s="923"/>
      <c r="DI120" s="923"/>
      <c r="DJ120" s="923"/>
      <c r="DK120" s="923"/>
      <c r="DL120" s="923">
        <v>14525495</v>
      </c>
      <c r="DM120" s="923"/>
      <c r="DN120" s="923"/>
      <c r="DO120" s="923"/>
      <c r="DP120" s="923"/>
      <c r="DQ120" s="923">
        <v>11180213</v>
      </c>
      <c r="DR120" s="923"/>
      <c r="DS120" s="923"/>
      <c r="DT120" s="923"/>
      <c r="DU120" s="923"/>
      <c r="DV120" s="924">
        <v>42.7</v>
      </c>
      <c r="DW120" s="924"/>
      <c r="DX120" s="924"/>
      <c r="DY120" s="924"/>
      <c r="DZ120" s="925"/>
    </row>
    <row r="121" spans="1:130" s="246" customFormat="1" ht="26.25" customHeight="1">
      <c r="A121" s="898"/>
      <c r="B121" s="899"/>
      <c r="C121" s="944" t="s">
        <v>480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458</v>
      </c>
      <c r="AB121" s="858"/>
      <c r="AC121" s="858"/>
      <c r="AD121" s="858"/>
      <c r="AE121" s="859"/>
      <c r="AF121" s="860" t="s">
        <v>444</v>
      </c>
      <c r="AG121" s="858"/>
      <c r="AH121" s="858"/>
      <c r="AI121" s="858"/>
      <c r="AJ121" s="859"/>
      <c r="AK121" s="860" t="s">
        <v>445</v>
      </c>
      <c r="AL121" s="858"/>
      <c r="AM121" s="858"/>
      <c r="AN121" s="858"/>
      <c r="AO121" s="859"/>
      <c r="AP121" s="905" t="s">
        <v>435</v>
      </c>
      <c r="AQ121" s="906"/>
      <c r="AR121" s="906"/>
      <c r="AS121" s="906"/>
      <c r="AT121" s="907"/>
      <c r="AU121" s="967"/>
      <c r="AV121" s="968"/>
      <c r="AW121" s="968"/>
      <c r="AX121" s="968"/>
      <c r="AY121" s="969"/>
      <c r="AZ121" s="893" t="s">
        <v>481</v>
      </c>
      <c r="BA121" s="828"/>
      <c r="BB121" s="828"/>
      <c r="BC121" s="828"/>
      <c r="BD121" s="828"/>
      <c r="BE121" s="828"/>
      <c r="BF121" s="828"/>
      <c r="BG121" s="828"/>
      <c r="BH121" s="828"/>
      <c r="BI121" s="828"/>
      <c r="BJ121" s="828"/>
      <c r="BK121" s="828"/>
      <c r="BL121" s="828"/>
      <c r="BM121" s="828"/>
      <c r="BN121" s="828"/>
      <c r="BO121" s="828"/>
      <c r="BP121" s="829"/>
      <c r="BQ121" s="894">
        <v>4460716</v>
      </c>
      <c r="BR121" s="895"/>
      <c r="BS121" s="895"/>
      <c r="BT121" s="895"/>
      <c r="BU121" s="895"/>
      <c r="BV121" s="895">
        <v>4871489</v>
      </c>
      <c r="BW121" s="895"/>
      <c r="BX121" s="895"/>
      <c r="BY121" s="895"/>
      <c r="BZ121" s="895"/>
      <c r="CA121" s="895">
        <v>4720268</v>
      </c>
      <c r="CB121" s="895"/>
      <c r="CC121" s="895"/>
      <c r="CD121" s="895"/>
      <c r="CE121" s="895"/>
      <c r="CF121" s="956">
        <v>18</v>
      </c>
      <c r="CG121" s="957"/>
      <c r="CH121" s="957"/>
      <c r="CI121" s="957"/>
      <c r="CJ121" s="957"/>
      <c r="CK121" s="950"/>
      <c r="CL121" s="936"/>
      <c r="CM121" s="936"/>
      <c r="CN121" s="936"/>
      <c r="CO121" s="937"/>
      <c r="CP121" s="916" t="s">
        <v>482</v>
      </c>
      <c r="CQ121" s="917"/>
      <c r="CR121" s="917"/>
      <c r="CS121" s="917"/>
      <c r="CT121" s="917"/>
      <c r="CU121" s="917"/>
      <c r="CV121" s="917"/>
      <c r="CW121" s="917"/>
      <c r="CX121" s="917"/>
      <c r="CY121" s="917"/>
      <c r="CZ121" s="917"/>
      <c r="DA121" s="917"/>
      <c r="DB121" s="917"/>
      <c r="DC121" s="917"/>
      <c r="DD121" s="917"/>
      <c r="DE121" s="917"/>
      <c r="DF121" s="918"/>
      <c r="DG121" s="894">
        <v>136059</v>
      </c>
      <c r="DH121" s="895"/>
      <c r="DI121" s="895"/>
      <c r="DJ121" s="895"/>
      <c r="DK121" s="895"/>
      <c r="DL121" s="895">
        <v>104282</v>
      </c>
      <c r="DM121" s="895"/>
      <c r="DN121" s="895"/>
      <c r="DO121" s="895"/>
      <c r="DP121" s="895"/>
      <c r="DQ121" s="895">
        <v>103697</v>
      </c>
      <c r="DR121" s="895"/>
      <c r="DS121" s="895"/>
      <c r="DT121" s="895"/>
      <c r="DU121" s="895"/>
      <c r="DV121" s="872">
        <v>0.4</v>
      </c>
      <c r="DW121" s="872"/>
      <c r="DX121" s="872"/>
      <c r="DY121" s="872"/>
      <c r="DZ121" s="873"/>
    </row>
    <row r="122" spans="1:130" s="246" customFormat="1" ht="26.25" customHeight="1">
      <c r="A122" s="898"/>
      <c r="B122" s="899"/>
      <c r="C122" s="902" t="s">
        <v>461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445</v>
      </c>
      <c r="AB122" s="858"/>
      <c r="AC122" s="858"/>
      <c r="AD122" s="858"/>
      <c r="AE122" s="859"/>
      <c r="AF122" s="860" t="s">
        <v>435</v>
      </c>
      <c r="AG122" s="858"/>
      <c r="AH122" s="858"/>
      <c r="AI122" s="858"/>
      <c r="AJ122" s="859"/>
      <c r="AK122" s="860" t="s">
        <v>441</v>
      </c>
      <c r="AL122" s="858"/>
      <c r="AM122" s="858"/>
      <c r="AN122" s="858"/>
      <c r="AO122" s="859"/>
      <c r="AP122" s="905" t="s">
        <v>449</v>
      </c>
      <c r="AQ122" s="906"/>
      <c r="AR122" s="906"/>
      <c r="AS122" s="906"/>
      <c r="AT122" s="907"/>
      <c r="AU122" s="967"/>
      <c r="AV122" s="968"/>
      <c r="AW122" s="968"/>
      <c r="AX122" s="968"/>
      <c r="AY122" s="969"/>
      <c r="AZ122" s="960" t="s">
        <v>483</v>
      </c>
      <c r="BA122" s="961"/>
      <c r="BB122" s="961"/>
      <c r="BC122" s="961"/>
      <c r="BD122" s="961"/>
      <c r="BE122" s="961"/>
      <c r="BF122" s="961"/>
      <c r="BG122" s="961"/>
      <c r="BH122" s="961"/>
      <c r="BI122" s="961"/>
      <c r="BJ122" s="961"/>
      <c r="BK122" s="961"/>
      <c r="BL122" s="961"/>
      <c r="BM122" s="961"/>
      <c r="BN122" s="961"/>
      <c r="BO122" s="961"/>
      <c r="BP122" s="962"/>
      <c r="BQ122" s="963">
        <v>49865795</v>
      </c>
      <c r="BR122" s="926"/>
      <c r="BS122" s="926"/>
      <c r="BT122" s="926"/>
      <c r="BU122" s="926"/>
      <c r="BV122" s="926">
        <v>50250170</v>
      </c>
      <c r="BW122" s="926"/>
      <c r="BX122" s="926"/>
      <c r="BY122" s="926"/>
      <c r="BZ122" s="926"/>
      <c r="CA122" s="926">
        <v>49509092</v>
      </c>
      <c r="CB122" s="926"/>
      <c r="CC122" s="926"/>
      <c r="CD122" s="926"/>
      <c r="CE122" s="926"/>
      <c r="CF122" s="927">
        <v>189.1</v>
      </c>
      <c r="CG122" s="928"/>
      <c r="CH122" s="928"/>
      <c r="CI122" s="928"/>
      <c r="CJ122" s="928"/>
      <c r="CK122" s="950"/>
      <c r="CL122" s="936"/>
      <c r="CM122" s="936"/>
      <c r="CN122" s="936"/>
      <c r="CO122" s="937"/>
      <c r="CP122" s="916"/>
      <c r="CQ122" s="917"/>
      <c r="CR122" s="917"/>
      <c r="CS122" s="917"/>
      <c r="CT122" s="917"/>
      <c r="CU122" s="917"/>
      <c r="CV122" s="917"/>
      <c r="CW122" s="917"/>
      <c r="CX122" s="917"/>
      <c r="CY122" s="917"/>
      <c r="CZ122" s="917"/>
      <c r="DA122" s="917"/>
      <c r="DB122" s="917"/>
      <c r="DC122" s="917"/>
      <c r="DD122" s="917"/>
      <c r="DE122" s="917"/>
      <c r="DF122" s="918"/>
      <c r="DG122" s="894"/>
      <c r="DH122" s="895"/>
      <c r="DI122" s="895"/>
      <c r="DJ122" s="895"/>
      <c r="DK122" s="895"/>
      <c r="DL122" s="895"/>
      <c r="DM122" s="895"/>
      <c r="DN122" s="895"/>
      <c r="DO122" s="895"/>
      <c r="DP122" s="895"/>
      <c r="DQ122" s="895"/>
      <c r="DR122" s="895"/>
      <c r="DS122" s="895"/>
      <c r="DT122" s="895"/>
      <c r="DU122" s="895"/>
      <c r="DV122" s="872"/>
      <c r="DW122" s="872"/>
      <c r="DX122" s="872"/>
      <c r="DY122" s="872"/>
      <c r="DZ122" s="873"/>
    </row>
    <row r="123" spans="1:130" s="246" customFormat="1" ht="26.25" customHeight="1">
      <c r="A123" s="898"/>
      <c r="B123" s="899"/>
      <c r="C123" s="902" t="s">
        <v>467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470</v>
      </c>
      <c r="AB123" s="858"/>
      <c r="AC123" s="858"/>
      <c r="AD123" s="858"/>
      <c r="AE123" s="859"/>
      <c r="AF123" s="860" t="s">
        <v>441</v>
      </c>
      <c r="AG123" s="858"/>
      <c r="AH123" s="858"/>
      <c r="AI123" s="858"/>
      <c r="AJ123" s="859"/>
      <c r="AK123" s="860" t="s">
        <v>470</v>
      </c>
      <c r="AL123" s="858"/>
      <c r="AM123" s="858"/>
      <c r="AN123" s="858"/>
      <c r="AO123" s="859"/>
      <c r="AP123" s="905" t="s">
        <v>435</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484</v>
      </c>
      <c r="BP123" s="959"/>
      <c r="BQ123" s="913">
        <v>71675853</v>
      </c>
      <c r="BR123" s="914"/>
      <c r="BS123" s="914"/>
      <c r="BT123" s="914"/>
      <c r="BU123" s="914"/>
      <c r="BV123" s="914">
        <v>75526517</v>
      </c>
      <c r="BW123" s="914"/>
      <c r="BX123" s="914"/>
      <c r="BY123" s="914"/>
      <c r="BZ123" s="914"/>
      <c r="CA123" s="914">
        <v>75651356</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c r="A124" s="898"/>
      <c r="B124" s="899"/>
      <c r="C124" s="902" t="s">
        <v>471</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449</v>
      </c>
      <c r="AB124" s="858"/>
      <c r="AC124" s="858"/>
      <c r="AD124" s="858"/>
      <c r="AE124" s="859"/>
      <c r="AF124" s="860" t="s">
        <v>437</v>
      </c>
      <c r="AG124" s="858"/>
      <c r="AH124" s="858"/>
      <c r="AI124" s="858"/>
      <c r="AJ124" s="859"/>
      <c r="AK124" s="860" t="s">
        <v>445</v>
      </c>
      <c r="AL124" s="858"/>
      <c r="AM124" s="858"/>
      <c r="AN124" s="858"/>
      <c r="AO124" s="859"/>
      <c r="AP124" s="905" t="s">
        <v>445</v>
      </c>
      <c r="AQ124" s="906"/>
      <c r="AR124" s="906"/>
      <c r="AS124" s="906"/>
      <c r="AT124" s="907"/>
      <c r="AU124" s="908" t="s">
        <v>485</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445</v>
      </c>
      <c r="BR124" s="912"/>
      <c r="BS124" s="912"/>
      <c r="BT124" s="912"/>
      <c r="BU124" s="912"/>
      <c r="BV124" s="912" t="s">
        <v>470</v>
      </c>
      <c r="BW124" s="912"/>
      <c r="BX124" s="912"/>
      <c r="BY124" s="912"/>
      <c r="BZ124" s="912"/>
      <c r="CA124" s="912" t="s">
        <v>437</v>
      </c>
      <c r="CB124" s="912"/>
      <c r="CC124" s="912"/>
      <c r="CD124" s="912"/>
      <c r="CE124" s="912"/>
      <c r="CF124" s="802"/>
      <c r="CG124" s="803"/>
      <c r="CH124" s="803"/>
      <c r="CI124" s="803"/>
      <c r="CJ124" s="943"/>
      <c r="CK124" s="951"/>
      <c r="CL124" s="951"/>
      <c r="CM124" s="951"/>
      <c r="CN124" s="951"/>
      <c r="CO124" s="952"/>
      <c r="CP124" s="916" t="s">
        <v>486</v>
      </c>
      <c r="CQ124" s="917"/>
      <c r="CR124" s="917"/>
      <c r="CS124" s="917"/>
      <c r="CT124" s="917"/>
      <c r="CU124" s="917"/>
      <c r="CV124" s="917"/>
      <c r="CW124" s="917"/>
      <c r="CX124" s="917"/>
      <c r="CY124" s="917"/>
      <c r="CZ124" s="917"/>
      <c r="DA124" s="917"/>
      <c r="DB124" s="917"/>
      <c r="DC124" s="917"/>
      <c r="DD124" s="917"/>
      <c r="DE124" s="917"/>
      <c r="DF124" s="918"/>
      <c r="DG124" s="840" t="s">
        <v>434</v>
      </c>
      <c r="DH124" s="841"/>
      <c r="DI124" s="841"/>
      <c r="DJ124" s="841"/>
      <c r="DK124" s="842"/>
      <c r="DL124" s="843" t="s">
        <v>437</v>
      </c>
      <c r="DM124" s="841"/>
      <c r="DN124" s="841"/>
      <c r="DO124" s="841"/>
      <c r="DP124" s="842"/>
      <c r="DQ124" s="843" t="s">
        <v>441</v>
      </c>
      <c r="DR124" s="841"/>
      <c r="DS124" s="841"/>
      <c r="DT124" s="841"/>
      <c r="DU124" s="842"/>
      <c r="DV124" s="929" t="s">
        <v>439</v>
      </c>
      <c r="DW124" s="930"/>
      <c r="DX124" s="930"/>
      <c r="DY124" s="930"/>
      <c r="DZ124" s="931"/>
    </row>
    <row r="125" spans="1:130" s="246" customFormat="1" ht="26.25" customHeight="1">
      <c r="A125" s="898"/>
      <c r="B125" s="899"/>
      <c r="C125" s="902" t="s">
        <v>473</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434</v>
      </c>
      <c r="AB125" s="858"/>
      <c r="AC125" s="858"/>
      <c r="AD125" s="858"/>
      <c r="AE125" s="859"/>
      <c r="AF125" s="860" t="s">
        <v>440</v>
      </c>
      <c r="AG125" s="858"/>
      <c r="AH125" s="858"/>
      <c r="AI125" s="858"/>
      <c r="AJ125" s="859"/>
      <c r="AK125" s="860" t="s">
        <v>434</v>
      </c>
      <c r="AL125" s="858"/>
      <c r="AM125" s="858"/>
      <c r="AN125" s="858"/>
      <c r="AO125" s="859"/>
      <c r="AP125" s="905" t="s">
        <v>434</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487</v>
      </c>
      <c r="CL125" s="933"/>
      <c r="CM125" s="933"/>
      <c r="CN125" s="933"/>
      <c r="CO125" s="934"/>
      <c r="CP125" s="941" t="s">
        <v>488</v>
      </c>
      <c r="CQ125" s="886"/>
      <c r="CR125" s="886"/>
      <c r="CS125" s="886"/>
      <c r="CT125" s="886"/>
      <c r="CU125" s="886"/>
      <c r="CV125" s="886"/>
      <c r="CW125" s="886"/>
      <c r="CX125" s="886"/>
      <c r="CY125" s="886"/>
      <c r="CZ125" s="886"/>
      <c r="DA125" s="886"/>
      <c r="DB125" s="886"/>
      <c r="DC125" s="886"/>
      <c r="DD125" s="886"/>
      <c r="DE125" s="886"/>
      <c r="DF125" s="887"/>
      <c r="DG125" s="942" t="s">
        <v>459</v>
      </c>
      <c r="DH125" s="923"/>
      <c r="DI125" s="923"/>
      <c r="DJ125" s="923"/>
      <c r="DK125" s="923"/>
      <c r="DL125" s="923" t="s">
        <v>441</v>
      </c>
      <c r="DM125" s="923"/>
      <c r="DN125" s="923"/>
      <c r="DO125" s="923"/>
      <c r="DP125" s="923"/>
      <c r="DQ125" s="923" t="s">
        <v>437</v>
      </c>
      <c r="DR125" s="923"/>
      <c r="DS125" s="923"/>
      <c r="DT125" s="923"/>
      <c r="DU125" s="923"/>
      <c r="DV125" s="924" t="s">
        <v>437</v>
      </c>
      <c r="DW125" s="924"/>
      <c r="DX125" s="924"/>
      <c r="DY125" s="924"/>
      <c r="DZ125" s="925"/>
    </row>
    <row r="126" spans="1:130" s="246" customFormat="1" ht="26.25" customHeight="1" thickBot="1">
      <c r="A126" s="898"/>
      <c r="B126" s="899"/>
      <c r="C126" s="902" t="s">
        <v>475</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456</v>
      </c>
      <c r="AB126" s="858"/>
      <c r="AC126" s="858"/>
      <c r="AD126" s="858"/>
      <c r="AE126" s="859"/>
      <c r="AF126" s="860" t="s">
        <v>439</v>
      </c>
      <c r="AG126" s="858"/>
      <c r="AH126" s="858"/>
      <c r="AI126" s="858"/>
      <c r="AJ126" s="859"/>
      <c r="AK126" s="860" t="s">
        <v>439</v>
      </c>
      <c r="AL126" s="858"/>
      <c r="AM126" s="858"/>
      <c r="AN126" s="858"/>
      <c r="AO126" s="859"/>
      <c r="AP126" s="905" t="s">
        <v>459</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489</v>
      </c>
      <c r="CQ126" s="828"/>
      <c r="CR126" s="828"/>
      <c r="CS126" s="828"/>
      <c r="CT126" s="828"/>
      <c r="CU126" s="828"/>
      <c r="CV126" s="828"/>
      <c r="CW126" s="828"/>
      <c r="CX126" s="828"/>
      <c r="CY126" s="828"/>
      <c r="CZ126" s="828"/>
      <c r="DA126" s="828"/>
      <c r="DB126" s="828"/>
      <c r="DC126" s="828"/>
      <c r="DD126" s="828"/>
      <c r="DE126" s="828"/>
      <c r="DF126" s="829"/>
      <c r="DG126" s="894" t="s">
        <v>439</v>
      </c>
      <c r="DH126" s="895"/>
      <c r="DI126" s="895"/>
      <c r="DJ126" s="895"/>
      <c r="DK126" s="895"/>
      <c r="DL126" s="895" t="s">
        <v>437</v>
      </c>
      <c r="DM126" s="895"/>
      <c r="DN126" s="895"/>
      <c r="DO126" s="895"/>
      <c r="DP126" s="895"/>
      <c r="DQ126" s="895" t="s">
        <v>439</v>
      </c>
      <c r="DR126" s="895"/>
      <c r="DS126" s="895"/>
      <c r="DT126" s="895"/>
      <c r="DU126" s="895"/>
      <c r="DV126" s="872" t="s">
        <v>440</v>
      </c>
      <c r="DW126" s="872"/>
      <c r="DX126" s="872"/>
      <c r="DY126" s="872"/>
      <c r="DZ126" s="873"/>
    </row>
    <row r="127" spans="1:130" s="246" customFormat="1" ht="26.25" customHeight="1">
      <c r="A127" s="900"/>
      <c r="B127" s="901"/>
      <c r="C127" s="919" t="s">
        <v>490</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439</v>
      </c>
      <c r="AB127" s="858"/>
      <c r="AC127" s="858"/>
      <c r="AD127" s="858"/>
      <c r="AE127" s="859"/>
      <c r="AF127" s="860" t="s">
        <v>456</v>
      </c>
      <c r="AG127" s="858"/>
      <c r="AH127" s="858"/>
      <c r="AI127" s="858"/>
      <c r="AJ127" s="859"/>
      <c r="AK127" s="860" t="s">
        <v>459</v>
      </c>
      <c r="AL127" s="858"/>
      <c r="AM127" s="858"/>
      <c r="AN127" s="858"/>
      <c r="AO127" s="859"/>
      <c r="AP127" s="905" t="s">
        <v>445</v>
      </c>
      <c r="AQ127" s="906"/>
      <c r="AR127" s="906"/>
      <c r="AS127" s="906"/>
      <c r="AT127" s="907"/>
      <c r="AU127" s="282"/>
      <c r="AV127" s="282"/>
      <c r="AW127" s="282"/>
      <c r="AX127" s="922" t="s">
        <v>491</v>
      </c>
      <c r="AY127" s="890"/>
      <c r="AZ127" s="890"/>
      <c r="BA127" s="890"/>
      <c r="BB127" s="890"/>
      <c r="BC127" s="890"/>
      <c r="BD127" s="890"/>
      <c r="BE127" s="891"/>
      <c r="BF127" s="889" t="s">
        <v>492</v>
      </c>
      <c r="BG127" s="890"/>
      <c r="BH127" s="890"/>
      <c r="BI127" s="890"/>
      <c r="BJ127" s="890"/>
      <c r="BK127" s="890"/>
      <c r="BL127" s="891"/>
      <c r="BM127" s="889" t="s">
        <v>493</v>
      </c>
      <c r="BN127" s="890"/>
      <c r="BO127" s="890"/>
      <c r="BP127" s="890"/>
      <c r="BQ127" s="890"/>
      <c r="BR127" s="890"/>
      <c r="BS127" s="891"/>
      <c r="BT127" s="889" t="s">
        <v>494</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495</v>
      </c>
      <c r="CQ127" s="828"/>
      <c r="CR127" s="828"/>
      <c r="CS127" s="828"/>
      <c r="CT127" s="828"/>
      <c r="CU127" s="828"/>
      <c r="CV127" s="828"/>
      <c r="CW127" s="828"/>
      <c r="CX127" s="828"/>
      <c r="CY127" s="828"/>
      <c r="CZ127" s="828"/>
      <c r="DA127" s="828"/>
      <c r="DB127" s="828"/>
      <c r="DC127" s="828"/>
      <c r="DD127" s="828"/>
      <c r="DE127" s="828"/>
      <c r="DF127" s="829"/>
      <c r="DG127" s="894" t="s">
        <v>445</v>
      </c>
      <c r="DH127" s="895"/>
      <c r="DI127" s="895"/>
      <c r="DJ127" s="895"/>
      <c r="DK127" s="895"/>
      <c r="DL127" s="895" t="s">
        <v>434</v>
      </c>
      <c r="DM127" s="895"/>
      <c r="DN127" s="895"/>
      <c r="DO127" s="895"/>
      <c r="DP127" s="895"/>
      <c r="DQ127" s="895" t="s">
        <v>434</v>
      </c>
      <c r="DR127" s="895"/>
      <c r="DS127" s="895"/>
      <c r="DT127" s="895"/>
      <c r="DU127" s="895"/>
      <c r="DV127" s="872" t="s">
        <v>458</v>
      </c>
      <c r="DW127" s="872"/>
      <c r="DX127" s="872"/>
      <c r="DY127" s="872"/>
      <c r="DZ127" s="873"/>
    </row>
    <row r="128" spans="1:130" s="246" customFormat="1" ht="26.25" customHeight="1" thickBot="1">
      <c r="A128" s="874" t="s">
        <v>496</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497</v>
      </c>
      <c r="X128" s="876"/>
      <c r="Y128" s="876"/>
      <c r="Z128" s="877"/>
      <c r="AA128" s="878">
        <v>279844</v>
      </c>
      <c r="AB128" s="879"/>
      <c r="AC128" s="879"/>
      <c r="AD128" s="879"/>
      <c r="AE128" s="880"/>
      <c r="AF128" s="881">
        <v>274044</v>
      </c>
      <c r="AG128" s="879"/>
      <c r="AH128" s="879"/>
      <c r="AI128" s="879"/>
      <c r="AJ128" s="880"/>
      <c r="AK128" s="881">
        <v>264314</v>
      </c>
      <c r="AL128" s="879"/>
      <c r="AM128" s="879"/>
      <c r="AN128" s="879"/>
      <c r="AO128" s="880"/>
      <c r="AP128" s="882"/>
      <c r="AQ128" s="883"/>
      <c r="AR128" s="883"/>
      <c r="AS128" s="883"/>
      <c r="AT128" s="884"/>
      <c r="AU128" s="282"/>
      <c r="AV128" s="282"/>
      <c r="AW128" s="282"/>
      <c r="AX128" s="885" t="s">
        <v>498</v>
      </c>
      <c r="AY128" s="886"/>
      <c r="AZ128" s="886"/>
      <c r="BA128" s="886"/>
      <c r="BB128" s="886"/>
      <c r="BC128" s="886"/>
      <c r="BD128" s="886"/>
      <c r="BE128" s="887"/>
      <c r="BF128" s="864" t="s">
        <v>439</v>
      </c>
      <c r="BG128" s="865"/>
      <c r="BH128" s="865"/>
      <c r="BI128" s="865"/>
      <c r="BJ128" s="865"/>
      <c r="BK128" s="865"/>
      <c r="BL128" s="888"/>
      <c r="BM128" s="864">
        <v>11.8</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499</v>
      </c>
      <c r="CQ128" s="806"/>
      <c r="CR128" s="806"/>
      <c r="CS128" s="806"/>
      <c r="CT128" s="806"/>
      <c r="CU128" s="806"/>
      <c r="CV128" s="806"/>
      <c r="CW128" s="806"/>
      <c r="CX128" s="806"/>
      <c r="CY128" s="806"/>
      <c r="CZ128" s="806"/>
      <c r="DA128" s="806"/>
      <c r="DB128" s="806"/>
      <c r="DC128" s="806"/>
      <c r="DD128" s="806"/>
      <c r="DE128" s="806"/>
      <c r="DF128" s="807"/>
      <c r="DG128" s="868">
        <v>753</v>
      </c>
      <c r="DH128" s="869"/>
      <c r="DI128" s="869"/>
      <c r="DJ128" s="869"/>
      <c r="DK128" s="869"/>
      <c r="DL128" s="869" t="s">
        <v>459</v>
      </c>
      <c r="DM128" s="869"/>
      <c r="DN128" s="869"/>
      <c r="DO128" s="869"/>
      <c r="DP128" s="869"/>
      <c r="DQ128" s="869" t="s">
        <v>445</v>
      </c>
      <c r="DR128" s="869"/>
      <c r="DS128" s="869"/>
      <c r="DT128" s="869"/>
      <c r="DU128" s="869"/>
      <c r="DV128" s="870" t="s">
        <v>458</v>
      </c>
      <c r="DW128" s="870"/>
      <c r="DX128" s="870"/>
      <c r="DY128" s="870"/>
      <c r="DZ128" s="871"/>
    </row>
    <row r="129" spans="1:131" s="246" customFormat="1" ht="26.25" customHeight="1">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500</v>
      </c>
      <c r="X129" s="855"/>
      <c r="Y129" s="855"/>
      <c r="Z129" s="856"/>
      <c r="AA129" s="857">
        <v>30103692</v>
      </c>
      <c r="AB129" s="858"/>
      <c r="AC129" s="858"/>
      <c r="AD129" s="858"/>
      <c r="AE129" s="859"/>
      <c r="AF129" s="860">
        <v>29926441</v>
      </c>
      <c r="AG129" s="858"/>
      <c r="AH129" s="858"/>
      <c r="AI129" s="858"/>
      <c r="AJ129" s="859"/>
      <c r="AK129" s="860">
        <v>30040269</v>
      </c>
      <c r="AL129" s="858"/>
      <c r="AM129" s="858"/>
      <c r="AN129" s="858"/>
      <c r="AO129" s="859"/>
      <c r="AP129" s="861"/>
      <c r="AQ129" s="862"/>
      <c r="AR129" s="862"/>
      <c r="AS129" s="862"/>
      <c r="AT129" s="863"/>
      <c r="AU129" s="284"/>
      <c r="AV129" s="284"/>
      <c r="AW129" s="284"/>
      <c r="AX129" s="827" t="s">
        <v>501</v>
      </c>
      <c r="AY129" s="828"/>
      <c r="AZ129" s="828"/>
      <c r="BA129" s="828"/>
      <c r="BB129" s="828"/>
      <c r="BC129" s="828"/>
      <c r="BD129" s="828"/>
      <c r="BE129" s="829"/>
      <c r="BF129" s="847" t="s">
        <v>439</v>
      </c>
      <c r="BG129" s="848"/>
      <c r="BH129" s="848"/>
      <c r="BI129" s="848"/>
      <c r="BJ129" s="848"/>
      <c r="BK129" s="848"/>
      <c r="BL129" s="849"/>
      <c r="BM129" s="847">
        <v>16.8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502</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503</v>
      </c>
      <c r="X130" s="855"/>
      <c r="Y130" s="855"/>
      <c r="Z130" s="856"/>
      <c r="AA130" s="857">
        <v>3922107</v>
      </c>
      <c r="AB130" s="858"/>
      <c r="AC130" s="858"/>
      <c r="AD130" s="858"/>
      <c r="AE130" s="859"/>
      <c r="AF130" s="860">
        <v>3819692</v>
      </c>
      <c r="AG130" s="858"/>
      <c r="AH130" s="858"/>
      <c r="AI130" s="858"/>
      <c r="AJ130" s="859"/>
      <c r="AK130" s="860">
        <v>3853514</v>
      </c>
      <c r="AL130" s="858"/>
      <c r="AM130" s="858"/>
      <c r="AN130" s="858"/>
      <c r="AO130" s="859"/>
      <c r="AP130" s="861"/>
      <c r="AQ130" s="862"/>
      <c r="AR130" s="862"/>
      <c r="AS130" s="862"/>
      <c r="AT130" s="863"/>
      <c r="AU130" s="284"/>
      <c r="AV130" s="284"/>
      <c r="AW130" s="284"/>
      <c r="AX130" s="827" t="s">
        <v>504</v>
      </c>
      <c r="AY130" s="828"/>
      <c r="AZ130" s="828"/>
      <c r="BA130" s="828"/>
      <c r="BB130" s="828"/>
      <c r="BC130" s="828"/>
      <c r="BD130" s="828"/>
      <c r="BE130" s="829"/>
      <c r="BF130" s="830">
        <v>-0.7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505</v>
      </c>
      <c r="X131" s="838"/>
      <c r="Y131" s="838"/>
      <c r="Z131" s="839"/>
      <c r="AA131" s="840">
        <v>26181585</v>
      </c>
      <c r="AB131" s="841"/>
      <c r="AC131" s="841"/>
      <c r="AD131" s="841"/>
      <c r="AE131" s="842"/>
      <c r="AF131" s="843">
        <v>26106749</v>
      </c>
      <c r="AG131" s="841"/>
      <c r="AH131" s="841"/>
      <c r="AI131" s="841"/>
      <c r="AJ131" s="842"/>
      <c r="AK131" s="843">
        <v>26186755</v>
      </c>
      <c r="AL131" s="841"/>
      <c r="AM131" s="841"/>
      <c r="AN131" s="841"/>
      <c r="AO131" s="842"/>
      <c r="AP131" s="844"/>
      <c r="AQ131" s="845"/>
      <c r="AR131" s="845"/>
      <c r="AS131" s="845"/>
      <c r="AT131" s="846"/>
      <c r="AU131" s="284"/>
      <c r="AV131" s="284"/>
      <c r="AW131" s="284"/>
      <c r="AX131" s="805" t="s">
        <v>506</v>
      </c>
      <c r="AY131" s="806"/>
      <c r="AZ131" s="806"/>
      <c r="BA131" s="806"/>
      <c r="BB131" s="806"/>
      <c r="BC131" s="806"/>
      <c r="BD131" s="806"/>
      <c r="BE131" s="807"/>
      <c r="BF131" s="808" t="s">
        <v>456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507</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508</v>
      </c>
      <c r="W132" s="818"/>
      <c r="X132" s="818"/>
      <c r="Y132" s="818"/>
      <c r="Z132" s="819"/>
      <c r="AA132" s="820">
        <v>-0.492708902</v>
      </c>
      <c r="AB132" s="821"/>
      <c r="AC132" s="821"/>
      <c r="AD132" s="821"/>
      <c r="AE132" s="822"/>
      <c r="AF132" s="823">
        <v>-0.161559075</v>
      </c>
      <c r="AG132" s="821"/>
      <c r="AH132" s="821"/>
      <c r="AI132" s="821"/>
      <c r="AJ132" s="822"/>
      <c r="AK132" s="823">
        <v>-1.57700313</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509</v>
      </c>
      <c r="W133" s="797"/>
      <c r="X133" s="797"/>
      <c r="Y133" s="797"/>
      <c r="Z133" s="798"/>
      <c r="AA133" s="799">
        <v>0.8</v>
      </c>
      <c r="AB133" s="800"/>
      <c r="AC133" s="800"/>
      <c r="AD133" s="800"/>
      <c r="AE133" s="801"/>
      <c r="AF133" s="799">
        <v>0</v>
      </c>
      <c r="AG133" s="800"/>
      <c r="AH133" s="800"/>
      <c r="AI133" s="800"/>
      <c r="AJ133" s="801"/>
      <c r="AK133" s="799">
        <v>-0.7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MjIJ2i3lJGU19F2GAd7cZkdaPS0ckTz/m3NgVx/6+YmrtY8+io5F2U0gF6mI+0t2CC1v7zlqHrAQAKBE83Lrfw==" saltValue="wSVmxybpOHh8Xq2wvq6jh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510</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JBzcm/hpq2O/H09dY9PphTlhk9Yb7k+UCPP6cZAqvmZVzMbSacuFDdxvfUozE26tVU0Y13GHGoDnArgyGhaMTA==" saltValue="zaWdEayA444gWgI5kZXzP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dI6VJgm6gR5fyjKK9MkUAJHdHjV7mvfMsc/D3Mo9PntADDyPtt0uX732QXAUdUNkhcowTwNzu8BfK715IxupqQ==" saltValue="wdlwvdGvJ385JIFQuLVTl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512</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5" t="s">
        <v>513</v>
      </c>
      <c r="AP7" s="303"/>
      <c r="AQ7" s="304" t="s">
        <v>514</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6"/>
      <c r="AP8" s="309" t="s">
        <v>515</v>
      </c>
      <c r="AQ8" s="310" t="s">
        <v>516</v>
      </c>
      <c r="AR8" s="311" t="s">
        <v>517</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9" t="s">
        <v>518</v>
      </c>
      <c r="AL9" s="1230"/>
      <c r="AM9" s="1230"/>
      <c r="AN9" s="1231"/>
      <c r="AO9" s="312">
        <v>8270951</v>
      </c>
      <c r="AP9" s="312">
        <v>57567</v>
      </c>
      <c r="AQ9" s="313">
        <v>63339</v>
      </c>
      <c r="AR9" s="314">
        <v>-9.1</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9" t="s">
        <v>519</v>
      </c>
      <c r="AL10" s="1230"/>
      <c r="AM10" s="1230"/>
      <c r="AN10" s="1231"/>
      <c r="AO10" s="315">
        <v>528485</v>
      </c>
      <c r="AP10" s="315">
        <v>3678</v>
      </c>
      <c r="AQ10" s="316">
        <v>4956</v>
      </c>
      <c r="AR10" s="317">
        <v>-25.8</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9" t="s">
        <v>520</v>
      </c>
      <c r="AL11" s="1230"/>
      <c r="AM11" s="1230"/>
      <c r="AN11" s="1231"/>
      <c r="AO11" s="315">
        <v>80054</v>
      </c>
      <c r="AP11" s="315">
        <v>557</v>
      </c>
      <c r="AQ11" s="316">
        <v>5936</v>
      </c>
      <c r="AR11" s="317">
        <v>-90.6</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9" t="s">
        <v>521</v>
      </c>
      <c r="AL12" s="1230"/>
      <c r="AM12" s="1230"/>
      <c r="AN12" s="1231"/>
      <c r="AO12" s="315">
        <v>62713</v>
      </c>
      <c r="AP12" s="315">
        <v>436</v>
      </c>
      <c r="AQ12" s="316">
        <v>914</v>
      </c>
      <c r="AR12" s="317">
        <v>-52.3</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9" t="s">
        <v>522</v>
      </c>
      <c r="AL13" s="1230"/>
      <c r="AM13" s="1230"/>
      <c r="AN13" s="1231"/>
      <c r="AO13" s="315" t="s">
        <v>523</v>
      </c>
      <c r="AP13" s="315" t="s">
        <v>523</v>
      </c>
      <c r="AQ13" s="316" t="s">
        <v>523</v>
      </c>
      <c r="AR13" s="317" t="s">
        <v>523</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9" t="s">
        <v>524</v>
      </c>
      <c r="AL14" s="1230"/>
      <c r="AM14" s="1230"/>
      <c r="AN14" s="1231"/>
      <c r="AO14" s="315" t="s">
        <v>523</v>
      </c>
      <c r="AP14" s="315" t="s">
        <v>523</v>
      </c>
      <c r="AQ14" s="316">
        <v>2492</v>
      </c>
      <c r="AR14" s="317" t="s">
        <v>523</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9" t="s">
        <v>525</v>
      </c>
      <c r="AL15" s="1230"/>
      <c r="AM15" s="1230"/>
      <c r="AN15" s="1231"/>
      <c r="AO15" s="315">
        <v>135433</v>
      </c>
      <c r="AP15" s="315">
        <v>943</v>
      </c>
      <c r="AQ15" s="316">
        <v>2050</v>
      </c>
      <c r="AR15" s="317">
        <v>-54</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2" t="s">
        <v>526</v>
      </c>
      <c r="AL16" s="1233"/>
      <c r="AM16" s="1233"/>
      <c r="AN16" s="1234"/>
      <c r="AO16" s="315">
        <v>-610722</v>
      </c>
      <c r="AP16" s="315">
        <v>-4251</v>
      </c>
      <c r="AQ16" s="316">
        <v>-5679</v>
      </c>
      <c r="AR16" s="317">
        <v>-25.1</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2" t="s">
        <v>185</v>
      </c>
      <c r="AL17" s="1233"/>
      <c r="AM17" s="1233"/>
      <c r="AN17" s="1234"/>
      <c r="AO17" s="315">
        <v>8466914</v>
      </c>
      <c r="AP17" s="315">
        <v>58931</v>
      </c>
      <c r="AQ17" s="316">
        <v>74007</v>
      </c>
      <c r="AR17" s="317">
        <v>-20.399999999999999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527</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528</v>
      </c>
      <c r="AP20" s="323" t="s">
        <v>529</v>
      </c>
      <c r="AQ20" s="324" t="s">
        <v>530</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6" t="s">
        <v>531</v>
      </c>
      <c r="AL21" s="1227"/>
      <c r="AM21" s="1227"/>
      <c r="AN21" s="1228"/>
      <c r="AO21" s="327">
        <v>6.8</v>
      </c>
      <c r="AP21" s="328">
        <v>7.16</v>
      </c>
      <c r="AQ21" s="329">
        <v>-0.36</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6" t="s">
        <v>532</v>
      </c>
      <c r="AL22" s="1227"/>
      <c r="AM22" s="1227"/>
      <c r="AN22" s="1228"/>
      <c r="AO22" s="332">
        <v>98.9</v>
      </c>
      <c r="AP22" s="333">
        <v>98.2</v>
      </c>
      <c r="AQ22" s="334">
        <v>0.7</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535</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5" t="s">
        <v>513</v>
      </c>
      <c r="AP30" s="303"/>
      <c r="AQ30" s="304" t="s">
        <v>514</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6"/>
      <c r="AP31" s="309" t="s">
        <v>515</v>
      </c>
      <c r="AQ31" s="310" t="s">
        <v>516</v>
      </c>
      <c r="AR31" s="311" t="s">
        <v>517</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7" t="s">
        <v>536</v>
      </c>
      <c r="AL32" s="1218"/>
      <c r="AM32" s="1218"/>
      <c r="AN32" s="1219"/>
      <c r="AO32" s="342">
        <v>2907537</v>
      </c>
      <c r="AP32" s="342">
        <v>20237</v>
      </c>
      <c r="AQ32" s="343">
        <v>45288</v>
      </c>
      <c r="AR32" s="344">
        <v>-55.3</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7" t="s">
        <v>537</v>
      </c>
      <c r="AL33" s="1218"/>
      <c r="AM33" s="1218"/>
      <c r="AN33" s="1219"/>
      <c r="AO33" s="342" t="s">
        <v>523</v>
      </c>
      <c r="AP33" s="342" t="s">
        <v>523</v>
      </c>
      <c r="AQ33" s="343" t="s">
        <v>523</v>
      </c>
      <c r="AR33" s="344" t="s">
        <v>523</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7" t="s">
        <v>538</v>
      </c>
      <c r="AL34" s="1218"/>
      <c r="AM34" s="1218"/>
      <c r="AN34" s="1219"/>
      <c r="AO34" s="342" t="s">
        <v>523</v>
      </c>
      <c r="AP34" s="342" t="s">
        <v>523</v>
      </c>
      <c r="AQ34" s="343">
        <v>17</v>
      </c>
      <c r="AR34" s="344" t="s">
        <v>523</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7" t="s">
        <v>539</v>
      </c>
      <c r="AL35" s="1218"/>
      <c r="AM35" s="1218"/>
      <c r="AN35" s="1219"/>
      <c r="AO35" s="342">
        <v>797325</v>
      </c>
      <c r="AP35" s="342">
        <v>5550</v>
      </c>
      <c r="AQ35" s="343">
        <v>12800</v>
      </c>
      <c r="AR35" s="344">
        <v>-56.6</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7" t="s">
        <v>540</v>
      </c>
      <c r="AL36" s="1218"/>
      <c r="AM36" s="1218"/>
      <c r="AN36" s="1219"/>
      <c r="AO36" s="342" t="s">
        <v>523</v>
      </c>
      <c r="AP36" s="342" t="s">
        <v>523</v>
      </c>
      <c r="AQ36" s="343">
        <v>1217</v>
      </c>
      <c r="AR36" s="344" t="s">
        <v>523</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7" t="s">
        <v>541</v>
      </c>
      <c r="AL37" s="1218"/>
      <c r="AM37" s="1218"/>
      <c r="AN37" s="1219"/>
      <c r="AO37" s="342" t="s">
        <v>523</v>
      </c>
      <c r="AP37" s="342" t="s">
        <v>523</v>
      </c>
      <c r="AQ37" s="343">
        <v>783</v>
      </c>
      <c r="AR37" s="344" t="s">
        <v>523</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0" t="s">
        <v>542</v>
      </c>
      <c r="AL38" s="1221"/>
      <c r="AM38" s="1221"/>
      <c r="AN38" s="1222"/>
      <c r="AO38" s="345" t="s">
        <v>523</v>
      </c>
      <c r="AP38" s="345" t="s">
        <v>523</v>
      </c>
      <c r="AQ38" s="346">
        <v>2</v>
      </c>
      <c r="AR38" s="334" t="s">
        <v>523</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0" t="s">
        <v>543</v>
      </c>
      <c r="AL39" s="1221"/>
      <c r="AM39" s="1221"/>
      <c r="AN39" s="1222"/>
      <c r="AO39" s="342">
        <v>-264314</v>
      </c>
      <c r="AP39" s="342">
        <v>-1840</v>
      </c>
      <c r="AQ39" s="343">
        <v>-4392</v>
      </c>
      <c r="AR39" s="344">
        <v>-58.1</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7" t="s">
        <v>544</v>
      </c>
      <c r="AL40" s="1218"/>
      <c r="AM40" s="1218"/>
      <c r="AN40" s="1219"/>
      <c r="AO40" s="342">
        <v>-3853514</v>
      </c>
      <c r="AP40" s="342">
        <v>-26821</v>
      </c>
      <c r="AQ40" s="343">
        <v>-39728</v>
      </c>
      <c r="AR40" s="344">
        <v>-32.5</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3" t="s">
        <v>299</v>
      </c>
      <c r="AL41" s="1224"/>
      <c r="AM41" s="1224"/>
      <c r="AN41" s="1225"/>
      <c r="AO41" s="342">
        <v>-412966</v>
      </c>
      <c r="AP41" s="342">
        <v>-2874</v>
      </c>
      <c r="AQ41" s="343">
        <v>15988</v>
      </c>
      <c r="AR41" s="344">
        <v>-118</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545</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547</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0" t="s">
        <v>513</v>
      </c>
      <c r="AN49" s="1212" t="s">
        <v>548</v>
      </c>
      <c r="AO49" s="1213"/>
      <c r="AP49" s="1213"/>
      <c r="AQ49" s="1213"/>
      <c r="AR49" s="121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1"/>
      <c r="AN50" s="358" t="s">
        <v>549</v>
      </c>
      <c r="AO50" s="359" t="s">
        <v>550</v>
      </c>
      <c r="AP50" s="360" t="s">
        <v>551</v>
      </c>
      <c r="AQ50" s="361" t="s">
        <v>552</v>
      </c>
      <c r="AR50" s="362" t="s">
        <v>553</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554</v>
      </c>
      <c r="AL51" s="355"/>
      <c r="AM51" s="363">
        <v>5963600</v>
      </c>
      <c r="AN51" s="364">
        <v>40932</v>
      </c>
      <c r="AO51" s="365">
        <v>15.2</v>
      </c>
      <c r="AP51" s="366">
        <v>53605</v>
      </c>
      <c r="AQ51" s="367">
        <v>5.4</v>
      </c>
      <c r="AR51" s="368">
        <v>9.8000000000000007</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555</v>
      </c>
      <c r="AM52" s="371">
        <v>3220990</v>
      </c>
      <c r="AN52" s="372">
        <v>22108</v>
      </c>
      <c r="AO52" s="373">
        <v>-17.899999999999999</v>
      </c>
      <c r="AP52" s="374">
        <v>28343</v>
      </c>
      <c r="AQ52" s="375">
        <v>11.7</v>
      </c>
      <c r="AR52" s="376">
        <v>-29.6</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556</v>
      </c>
      <c r="AL53" s="355"/>
      <c r="AM53" s="363">
        <v>5305822</v>
      </c>
      <c r="AN53" s="364">
        <v>36579</v>
      </c>
      <c r="AO53" s="365">
        <v>-10.6</v>
      </c>
      <c r="AP53" s="366">
        <v>58051</v>
      </c>
      <c r="AQ53" s="367">
        <v>8.3000000000000007</v>
      </c>
      <c r="AR53" s="368">
        <v>-18.899999999999999</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555</v>
      </c>
      <c r="AM54" s="371">
        <v>3325578</v>
      </c>
      <c r="AN54" s="372">
        <v>22927</v>
      </c>
      <c r="AO54" s="373">
        <v>3.7</v>
      </c>
      <c r="AP54" s="374">
        <v>32143</v>
      </c>
      <c r="AQ54" s="375">
        <v>13.4</v>
      </c>
      <c r="AR54" s="376">
        <v>-9.6999999999999993</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557</v>
      </c>
      <c r="AL55" s="355"/>
      <c r="AM55" s="363">
        <v>5282047</v>
      </c>
      <c r="AN55" s="364">
        <v>36504</v>
      </c>
      <c r="AO55" s="365">
        <v>-0.2</v>
      </c>
      <c r="AP55" s="366">
        <v>65942</v>
      </c>
      <c r="AQ55" s="367">
        <v>13.6</v>
      </c>
      <c r="AR55" s="368">
        <v>-13.8</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555</v>
      </c>
      <c r="AM56" s="371">
        <v>2815580</v>
      </c>
      <c r="AN56" s="372">
        <v>19459</v>
      </c>
      <c r="AO56" s="373">
        <v>-15.1</v>
      </c>
      <c r="AP56" s="374">
        <v>32778</v>
      </c>
      <c r="AQ56" s="375">
        <v>2</v>
      </c>
      <c r="AR56" s="376">
        <v>-17.100000000000001</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558</v>
      </c>
      <c r="AL57" s="355"/>
      <c r="AM57" s="363">
        <v>5556993</v>
      </c>
      <c r="AN57" s="364">
        <v>38490</v>
      </c>
      <c r="AO57" s="365">
        <v>5.4</v>
      </c>
      <c r="AP57" s="366">
        <v>68655</v>
      </c>
      <c r="AQ57" s="367">
        <v>4.0999999999999996</v>
      </c>
      <c r="AR57" s="368">
        <v>1.3</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555</v>
      </c>
      <c r="AM58" s="371">
        <v>3260300</v>
      </c>
      <c r="AN58" s="372">
        <v>22582</v>
      </c>
      <c r="AO58" s="373">
        <v>16</v>
      </c>
      <c r="AP58" s="374">
        <v>32316</v>
      </c>
      <c r="AQ58" s="375">
        <v>-1.4</v>
      </c>
      <c r="AR58" s="376">
        <v>17.399999999999999</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559</v>
      </c>
      <c r="AL59" s="355"/>
      <c r="AM59" s="363">
        <v>7156450</v>
      </c>
      <c r="AN59" s="364">
        <v>49810</v>
      </c>
      <c r="AO59" s="365">
        <v>29.4</v>
      </c>
      <c r="AP59" s="366">
        <v>66863</v>
      </c>
      <c r="AQ59" s="367">
        <v>-2.6</v>
      </c>
      <c r="AR59" s="368">
        <v>32</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555</v>
      </c>
      <c r="AM60" s="371">
        <v>4248772</v>
      </c>
      <c r="AN60" s="372">
        <v>29572</v>
      </c>
      <c r="AO60" s="373">
        <v>31</v>
      </c>
      <c r="AP60" s="374">
        <v>32770</v>
      </c>
      <c r="AQ60" s="375">
        <v>1.4</v>
      </c>
      <c r="AR60" s="376">
        <v>29.6</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560</v>
      </c>
      <c r="AL61" s="377"/>
      <c r="AM61" s="378">
        <v>5852982</v>
      </c>
      <c r="AN61" s="379">
        <v>40463</v>
      </c>
      <c r="AO61" s="380">
        <v>7.8</v>
      </c>
      <c r="AP61" s="381">
        <v>62623</v>
      </c>
      <c r="AQ61" s="382">
        <v>5.8</v>
      </c>
      <c r="AR61" s="368">
        <v>2</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555</v>
      </c>
      <c r="AM62" s="371">
        <v>3374244</v>
      </c>
      <c r="AN62" s="372">
        <v>23330</v>
      </c>
      <c r="AO62" s="373">
        <v>3.5</v>
      </c>
      <c r="AP62" s="374">
        <v>31670</v>
      </c>
      <c r="AQ62" s="375">
        <v>5.4</v>
      </c>
      <c r="AR62" s="376">
        <v>-1.9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ff+qvymqgvwT8s8WnwHV5hTL+418c/8rsctfVQQhLfQGWwC9knGCjfT/P+sDzfhCuAhhG4KNDdsPJDtGmnNGKQ==" saltValue="rYVQFnup9+yQb/VSOHG+I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562</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UN7uPnpI0o4wbEseQPeotC8vBLwP9a+rEz5nG4Ym84wOGzDOOkXw5zt+6DsCeu7qiWCLmjmn++G7BfSjEH+Aw==" saltValue="lLSS1OYVhYONjG0A6esc/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6hSq5wD4qsVo+QwURALmqxSVOgeFCfJzIK4U2BRf1ISH+UbgeSn5kI7VjXcUQC8vAsDp5kYTnp/OuNtAp6kdGA==" saltValue="RtiVkPWm4uXHHkmd4dlN4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564</v>
      </c>
      <c r="G46" s="8" t="s">
        <v>565</v>
      </c>
      <c r="H46" s="8" t="s">
        <v>566</v>
      </c>
      <c r="I46" s="8" t="s">
        <v>567</v>
      </c>
      <c r="J46" s="9" t="s">
        <v>568</v>
      </c>
    </row>
    <row r="47" spans="2:10" ht="57.75" customHeight="1">
      <c r="B47" s="10"/>
      <c r="C47" s="1235" t="s">
        <v>3</v>
      </c>
      <c r="D47" s="1235"/>
      <c r="E47" s="1236"/>
      <c r="F47" s="11">
        <v>23.02</v>
      </c>
      <c r="G47" s="12">
        <v>27.83</v>
      </c>
      <c r="H47" s="12">
        <v>32.43</v>
      </c>
      <c r="I47" s="12">
        <v>39.44</v>
      </c>
      <c r="J47" s="13">
        <v>40.840000000000003</v>
      </c>
    </row>
    <row r="48" spans="2:10" ht="57.75" customHeight="1">
      <c r="B48" s="14"/>
      <c r="C48" s="1237" t="s">
        <v>4</v>
      </c>
      <c r="D48" s="1237"/>
      <c r="E48" s="1238"/>
      <c r="F48" s="15">
        <v>10.18</v>
      </c>
      <c r="G48" s="16">
        <v>12.84</v>
      </c>
      <c r="H48" s="16">
        <v>12.19</v>
      </c>
      <c r="I48" s="16">
        <v>7.48</v>
      </c>
      <c r="J48" s="17">
        <v>7.43</v>
      </c>
    </row>
    <row r="49" spans="2:10" ht="57.75" customHeight="1" thickBot="1">
      <c r="B49" s="18"/>
      <c r="C49" s="1239" t="s">
        <v>5</v>
      </c>
      <c r="D49" s="1239"/>
      <c r="E49" s="1240"/>
      <c r="F49" s="19" t="s">
        <v>569</v>
      </c>
      <c r="G49" s="20">
        <v>7.71</v>
      </c>
      <c r="H49" s="20">
        <v>3.71</v>
      </c>
      <c r="I49" s="20">
        <v>2.04</v>
      </c>
      <c r="J49" s="21">
        <v>1.53</v>
      </c>
    </row>
    <row r="50" spans="2:10" ht="13.5" customHeight="1"/>
    <row r="51" spans="2:10" ht="13.5" hidden="1" customHeight="1"/>
    <row r="52" spans="2:10" ht="13.5" hidden="1" customHeight="1"/>
    <row r="53" spans="2:10" ht="13.5" hidden="1" customHeight="1"/>
  </sheetData>
  <sheetProtection algorithmName="SHA-512" hashValue="cuGpRzI2oJxYVC3EoAt58ZKwDDbPgcLtRWnZZoOD+VTgoeKMqsG7pjhx2kHzeG2f+wv9TpkRykHhXag9r6ImWA==" saltValue="8NYSUVDqTW1zUegqWKBoY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2020-09-18T11:47:34Z</cp:lastPrinted>
  <dcterms:created xsi:type="dcterms:W3CDTF">2020-02-10T03:02:45Z</dcterms:created>
  <dcterms:modified xsi:type="dcterms:W3CDTF">2020-09-18T11:47:39Z</dcterms:modified>
  <cp:category/>
</cp:coreProperties>
</file>