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な\"/>
    </mc:Choice>
  </mc:AlternateContent>
  <xr:revisionPtr revIDLastSave="0" documentId="13_ncr:1_{19D99D5A-2F8C-45AF-9A00-78AEC029DBBA}" xr6:coauthVersionLast="36" xr6:coauthVersionMax="36" xr10:uidLastSave="{00000000-0000-0000-0000-000000000000}"/>
  <bookViews>
    <workbookView xWindow="0" yWindow="0" windowWidth="20490" windowHeight="7635" tabRatio="93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5" i="10"/>
  <c r="CO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 r="BW34" i="10" l="1"/>
  <c r="BW35" i="10" s="1"/>
  <c r="BW36" i="10" s="1"/>
  <c r="BW37" i="10" s="1"/>
  <c r="BW38" i="10" s="1"/>
  <c r="BW39" i="10" s="1"/>
</calcChain>
</file>

<file path=xl/sharedStrings.xml><?xml version="1.0" encoding="utf-8"?>
<sst xmlns="http://schemas.openxmlformats.org/spreadsheetml/2006/main" count="1104" uniqueCount="600">
  <si>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</si>
  <si>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</si>
  <si>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</si>
  <si>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</si>
  <si>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</si>
  <si>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</si>
  <si>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</si>
  <si>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</si>
  <si>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</si>
  <si>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</si>
  <si>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</si>
  <si>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</si>
  <si>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</si>
  <si>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</si>
  <si>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</si>
  <si>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</si>
  <si>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</si>
  <si>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</si>
  <si>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</si>
  <si>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</si>
  <si>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</si>
  <si>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</si>
  <si>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</si>
  <si>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</si>
  <si>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</si>
  <si>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</si>
  <si>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</si>
  <si>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</si>
  <si>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</si>
  <si>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</si>
  <si>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</si>
  <si>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</si>
  <si>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</si>
  <si>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</si>
  <si>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</si>
  <si>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</si>
  <si>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</si>
  <si>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</si>
  <si>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</si>
  <si>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</si>
  <si>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</si>
  <si>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</si>
  <si>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</si>
  <si>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</si>
  <si>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</si>
  <si>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</si>
  <si>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</si>
  <si>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</si>
  <si>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</si>
  <si>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</si>
  <si>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</si>
  <si>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</si>
  <si>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</si>
  <si>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</si>
  <si>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</si>
  <si>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</si>
  <si>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</si>
  <si>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</si>
  <si>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</si>
  <si>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</si>
  <si>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</si>
  <si>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</si>
  <si>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</si>
  <si>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</si>
  <si>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</si>
  <si>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</si>
  <si>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</si>
  <si>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</si>
  <si>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</si>
  <si>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</si>
  <si>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</si>
  <si>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</si>
  <si>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</si>
  <si>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</si>
  <si>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</si>
  <si>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</si>
  <si>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</si>
  <si>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</si>
  <si>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</si>
  <si>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</si>
  <si>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</si>
  <si>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</si>
  <si>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</si>
  <si>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</si>
  <si>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</si>
  <si>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</si>
  <si>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</si>
  <si>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</si>
  <si>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</si>
  <si>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</si>
  <si>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</si>
  <si>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</si>
  <si>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</si>
  <si>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</si>
  <si>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</si>
  <si>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</si>
  <si>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</si>
  <si>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</si>
  <si>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滑川町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</si>
  <si>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</si>
  <si>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</si>
  <si>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</si>
  <si>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</si>
  <si>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</si>
  <si>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</si>
  <si>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</si>
  <si>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</si>
  <si>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</si>
  <si>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</si>
  <si>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</si>
  <si>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</si>
  <si>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</si>
  <si>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</si>
  <si>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</si>
  <si>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</si>
  <si>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</si>
  <si>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</si>
  <si>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</si>
  <si>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</si>
  <si>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</si>
  <si>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</si>
  <si>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</si>
  <si>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</si>
  <si>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</si>
  <si>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</si>
  <si>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</si>
  <si>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</si>
  <si>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</si>
  <si>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</si>
  <si>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</si>
  <si>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</si>
  <si>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</si>
  <si>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</si>
  <si>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</si>
  <si>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</si>
  <si>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</si>
  <si>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</si>
  <si>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</si>
  <si>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</si>
  <si>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</si>
  <si>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</si>
  <si>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</si>
  <si>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</si>
  <si>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</si>
  <si>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</si>
  <si>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</si>
  <si>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</si>
  <si>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</si>
  <si>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</si>
  <si>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</si>
  <si>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</si>
  <si>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</si>
  <si>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</si>
  <si>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</si>
  <si>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</si>
  <si>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</si>
  <si>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</si>
  <si>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</si>
  <si>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</si>
  <si>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</si>
  <si>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</si>
  <si>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</si>
  <si>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</si>
  <si>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</si>
  <si>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</si>
  <si>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</si>
  <si>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</si>
  <si>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</si>
  <si>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</si>
  <si>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</si>
  <si>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</si>
  <si>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</si>
  <si>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</si>
  <si>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</si>
  <si>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</si>
  <si>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</si>
  <si>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</si>
  <si>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</si>
  <si>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</si>
  <si>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</si>
  <si>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</si>
  <si>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</si>
  <si>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</si>
  <si>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</si>
  <si>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</si>
  <si>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</si>
  <si>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</si>
  <si>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</si>
  <si>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</si>
  <si>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</si>
  <si>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</si>
  <si>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</si>
  <si>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</si>
  <si>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</si>
  <si>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</si>
  <si>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</si>
  <si>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</si>
  <si>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</si>
  <si>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</si>
  <si>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</si>
  <si>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</si>
  <si>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</si>
  <si>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</si>
  <si>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</si>
  <si>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</si>
  <si>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</si>
  <si>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</si>
  <si>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</si>
  <si>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</si>
  <si>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</si>
  <si>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</si>
  <si>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</si>
  <si>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</si>
  <si>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</si>
  <si>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埼玉県滑川町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</si>
  <si>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</si>
  <si>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</si>
  <si>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</si>
  <si>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</si>
  <si>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</si>
  <si>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</si>
  <si>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</si>
  <si>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</si>
  <si>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</si>
  <si>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</si>
  <si>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</si>
  <si>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</si>
  <si>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</si>
  <si>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</si>
  <si>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</si>
  <si>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</si>
  <si>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</si>
  <si>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</si>
  <si>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</si>
  <si>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</si>
  <si>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</si>
  <si>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</si>
  <si>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</si>
  <si>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</si>
  <si>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</si>
  <si>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</si>
  <si>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</si>
  <si>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</si>
  <si>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</si>
  <si>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</si>
  <si>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</si>
  <si>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</si>
  <si>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</si>
  <si>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</si>
  <si>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</si>
  <si>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</si>
  <si>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</si>
  <si>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</si>
  <si>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</si>
  <si>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</si>
  <si>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</si>
  <si>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</si>
  <si>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</si>
  <si>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</si>
  <si>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</si>
  <si>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</si>
  <si>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</si>
  <si>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</si>
  <si>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</si>
  <si>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</si>
  <si>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</si>
  <si>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</si>
  <si>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</si>
  <si>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</si>
  <si>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</si>
  <si>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</si>
  <si>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</si>
  <si>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</si>
  <si>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</si>
  <si>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</si>
  <si>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</si>
  <si>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</si>
  <si>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</si>
  <si>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</si>
  <si>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</si>
  <si>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</si>
  <si>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</si>
  <si>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</si>
  <si>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</si>
  <si>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</si>
  <si>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</si>
  <si>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</si>
  <si>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</si>
  <si>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</si>
  <si>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</si>
  <si>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</si>
  <si>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</si>
  <si>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</si>
  <si>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</si>
  <si>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</si>
  <si>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</si>
  <si>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</si>
  <si>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</si>
  <si>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</si>
  <si>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</si>
  <si>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</si>
  <si>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</si>
  <si>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</si>
  <si>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</si>
  <si>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</si>
  <si>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</si>
  <si>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</si>
  <si>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</si>
  <si>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</si>
  <si>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</si>
  <si>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</si>
  <si>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</si>
  <si>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</si>
  <si>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</si>
  <si>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</si>
  <si>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</si>
  <si>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</si>
  <si>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</si>
  <si>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</si>
  <si>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</si>
  <si>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</si>
  <si>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</si>
  <si>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</si>
  <si>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</si>
  <si>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</si>
  <si>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</si>
  <si>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</si>
  <si>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</si>
  <si>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</si>
  <si>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</si>
  <si>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</si>
  <si>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</si>
  <si>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</si>
  <si>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</si>
  <si>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</si>
  <si>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</si>
  <si>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</si>
  <si>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</si>
  <si>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</si>
  <si>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</si>
  <si>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</si>
  <si>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</si>
  <si>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</si>
  <si>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</si>
  <si>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</si>
  <si>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</si>
  <si>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</si>
  <si>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</si>
  <si>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</si>
  <si>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</si>
  <si>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</si>
  <si>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</si>
  <si>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</si>
  <si>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</si>
  <si>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</si>
  <si>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</si>
  <si>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</si>
  <si>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</si>
  <si>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</si>
  <si>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</si>
  <si>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</si>
  <si>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</si>
  <si>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</si>
  <si>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</si>
  <si>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埼玉県滑川町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</si>
  <si>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</si>
  <si>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</si>
  <si>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</si>
  <si>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</si>
  <si>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</si>
  <si>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</si>
  <si>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</si>
  <si>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</si>
  <si>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</si>
  <si>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</si>
  <si>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</si>
  <si>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</si>
  <si>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</si>
  <si>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</si>
  <si>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</si>
  <si>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</si>
  <si>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</si>
  <si>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</si>
  <si>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</si>
  <si>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</si>
  <si>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</si>
  <si>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</si>
  <si>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</si>
  <si>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</si>
  <si>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</si>
  <si>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</si>
  <si>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</si>
  <si>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</si>
  <si>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</si>
  <si>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</si>
  <si>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</si>
  <si>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</si>
  <si>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</si>
  <si>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</si>
  <si>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</si>
  <si>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</si>
  <si>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</si>
  <si>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</si>
  <si>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</si>
  <si>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</si>
  <si>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</si>
  <si>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</si>
  <si>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</si>
  <si>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</si>
  <si>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</si>
  <si>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</si>
  <si>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</si>
  <si>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</si>
  <si>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</si>
  <si>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</si>
  <si>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</si>
  <si>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</si>
  <si>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</si>
  <si>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</si>
  <si>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</si>
  <si>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</si>
  <si>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</si>
  <si>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</si>
  <si>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</si>
  <si>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</si>
  <si>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</si>
  <si>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</si>
  <si>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</si>
  <si>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</si>
  <si>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</si>
  <si>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</si>
  <si>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</si>
  <si>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</si>
  <si>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</si>
  <si>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</si>
  <si>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</si>
  <si>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</si>
  <si>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</si>
  <si>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</si>
  <si>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</si>
  <si>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</si>
  <si>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</si>
  <si>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</si>
  <si>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</si>
  <si>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</si>
  <si>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</si>
  <si>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</si>
  <si>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</si>
  <si>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</si>
  <si>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</si>
  <si>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</si>
  <si>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</si>
  <si>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</si>
  <si>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</si>
  <si>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</si>
  <si>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</si>
  <si>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</si>
  <si>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</si>
  <si>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</si>
  <si>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</si>
  <si>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</si>
  <si>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</si>
  <si>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</si>
  <si>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</si>
  <si>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</si>
  <si>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</si>
  <si>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</si>
  <si>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</si>
  <si>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</si>
  <si>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</si>
  <si>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</si>
  <si>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</si>
  <si>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</si>
  <si>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</si>
  <si>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</si>
  <si>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</si>
  <si>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</si>
  <si>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</si>
  <si>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</si>
  <si>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</si>
  <si>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</si>
  <si>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</si>
  <si>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</si>
  <si>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</si>
  <si>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</si>
  <si>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</si>
  <si>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</si>
  <si>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</si>
  <si>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</si>
  <si>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</si>
  <si>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</si>
  <si>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</si>
  <si>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</si>
  <si>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</si>
  <si>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</si>
  <si>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</si>
  <si>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</si>
  <si>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</si>
  <si>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</si>
  <si>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</si>
  <si>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</si>
  <si>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</si>
  <si>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</si>
  <si>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</si>
  <si>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</si>
  <si>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</si>
  <si>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</si>
  <si>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</si>
  <si>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</si>
  <si>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</si>
  <si>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</si>
  <si>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</si>
  <si>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</si>
  <si>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</si>
  <si>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</si>
  <si>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</si>
  <si>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</si>
  <si>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</si>
  <si>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</si>
  <si>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</si>
  <si>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</si>
  <si>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</si>
  <si>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</si>
  <si>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</si>
  <si>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</si>
  <si>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</si>
  <si>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</si>
  <si>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</si>
  <si>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</si>
  <si>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</si>
  <si>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</si>
  <si>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</si>
  <si>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</si>
  <si>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</si>
  <si>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</si>
  <si>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</si>
  <si>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</si>
  <si>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</si>
  <si>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</si>
  <si>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</si>
  <si>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</si>
  <si>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</si>
  <si>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</si>
  <si>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</si>
  <si>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</si>
  <si>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</si>
  <si>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</si>
  <si>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</si>
  <si>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</si>
  <si>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</si>
  <si>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</si>
  <si>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</si>
  <si>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</si>
  <si>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</si>
  <si>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</si>
  <si>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</si>
  <si>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</si>
  <si>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</si>
  <si>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</si>
  <si>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</si>
  <si>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</si>
  <si>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5.51</t>
  </si>
  <si>
    <t>▲ 1.47</t>
  </si>
  <si>
    <t>▲ 6.96</t>
  </si>
  <si>
    <t>▲ 1.76</t>
  </si>
  <si>
    <t>▲ 0.19</t>
  </si>
  <si>
    <t>水道事業会計</t>
  </si>
  <si>
    <t>一般会計</t>
  </si>
  <si>
    <t>介護保険特別会計</t>
  </si>
  <si>
    <t>国民健康保険特別会計</t>
  </si>
  <si>
    <t>下水道事業特別会計</t>
  </si>
  <si>
    <t>後期高齢者医療特別会計</t>
  </si>
  <si>
    <t>農業集落排水事業特別会計</t>
  </si>
  <si>
    <t>浄化槽事業特別会計</t>
  </si>
  <si>
    <t>その他会計（赤字）</t>
  </si>
  <si>
    <t>その他会計（黒字）</t>
  </si>
  <si>
    <t>H25末</t>
    <phoneticPr fontId="5"/>
  </si>
  <si>
    <t>H26末</t>
    <phoneticPr fontId="5"/>
  </si>
  <si>
    <t>H27末</t>
    <phoneticPr fontId="5"/>
  </si>
  <si>
    <t>H28末</t>
    <phoneticPr fontId="5"/>
  </si>
  <si>
    <t>H29末</t>
    <phoneticPr fontId="5"/>
  </si>
  <si>
    <t>小川地区衛生組合</t>
    <phoneticPr fontId="2"/>
  </si>
  <si>
    <t>埼玉県市町村総合事務組合</t>
    <phoneticPr fontId="2"/>
  </si>
  <si>
    <t>比企広域市町村圏組合</t>
    <phoneticPr fontId="2"/>
  </si>
  <si>
    <t>彩の国さいたま人づくり広域連合</t>
    <phoneticPr fontId="2"/>
  </si>
  <si>
    <t>埼玉県後期高齢者医療広域連合</t>
    <phoneticPr fontId="2"/>
  </si>
  <si>
    <t>埼玉中部資源循環組合</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</si>
  <si>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</si>
  <si>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</si>
  <si>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</si>
  <si>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</si>
  <si>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内平均と比較して高いものの、有形固定資産減価償却率については類似団体よりも低い水準を維持している。これは、月の輪小学校校舎等施設整備事業や滑川中学校校舎改築事業など、平成１８年度以降、学校施設の更新等を積極的に推進してきたことによるものである。新たな学校施設建設に係る起債額が増加する一方で、学校施設の新規建設及び更新等により、有形固定資産減価償却率が類似団体平均値よりも低くなっていると考えられる。今後も、公共施設等総合管理計画に基づいて、老朽化対策や複合化などを検討し、施設の更新に努める。</t>
    <rPh sb="1" eb="3">
      <t>ショウライ</t>
    </rPh>
    <rPh sb="3" eb="5">
      <t>フタン</t>
    </rPh>
    <rPh sb="5" eb="7">
      <t>ヒリツ</t>
    </rPh>
    <rPh sb="8" eb="10">
      <t>ルイジ</t>
    </rPh>
    <rPh sb="10" eb="12">
      <t>ダンタイ</t>
    </rPh>
    <rPh sb="12" eb="13">
      <t>ナイ</t>
    </rPh>
    <rPh sb="13" eb="15">
      <t>ヘイキン</t>
    </rPh>
    <rPh sb="16" eb="18">
      <t>ヒカク</t>
    </rPh>
    <rPh sb="20" eb="21">
      <t>タカ</t>
    </rPh>
    <rPh sb="26" eb="28">
      <t>ユウケイ</t>
    </rPh>
    <rPh sb="28" eb="30">
      <t>コテイ</t>
    </rPh>
    <rPh sb="30" eb="32">
      <t>シサン</t>
    </rPh>
    <rPh sb="32" eb="34">
      <t>ゲンカ</t>
    </rPh>
    <rPh sb="34" eb="36">
      <t>ショウキャク</t>
    </rPh>
    <rPh sb="36" eb="37">
      <t>リツ</t>
    </rPh>
    <rPh sb="42" eb="44">
      <t>ルイジ</t>
    </rPh>
    <rPh sb="44" eb="46">
      <t>ダンタイ</t>
    </rPh>
    <rPh sb="49" eb="50">
      <t>ヒク</t>
    </rPh>
    <rPh sb="51" eb="53">
      <t>スイジュン</t>
    </rPh>
    <rPh sb="54" eb="56">
      <t>イジ</t>
    </rPh>
    <rPh sb="95" eb="97">
      <t>ヘイセイ</t>
    </rPh>
    <rPh sb="99" eb="101">
      <t>ネンド</t>
    </rPh>
    <rPh sb="101" eb="103">
      <t>イコウ</t>
    </rPh>
    <rPh sb="104" eb="106">
      <t>ガッコウ</t>
    </rPh>
    <rPh sb="106" eb="108">
      <t>シセツ</t>
    </rPh>
    <rPh sb="109" eb="112">
      <t>コウシントウ</t>
    </rPh>
    <rPh sb="113" eb="116">
      <t>セッキョクテキ</t>
    </rPh>
    <rPh sb="117" eb="119">
      <t>スイシン</t>
    </rPh>
    <rPh sb="134" eb="135">
      <t>アラ</t>
    </rPh>
    <rPh sb="137" eb="139">
      <t>ガッコウ</t>
    </rPh>
    <rPh sb="139" eb="141">
      <t>シセツ</t>
    </rPh>
    <rPh sb="141" eb="143">
      <t>ケンセツ</t>
    </rPh>
    <rPh sb="144" eb="145">
      <t>カカ</t>
    </rPh>
    <rPh sb="146" eb="148">
      <t>キサイ</t>
    </rPh>
    <rPh sb="148" eb="149">
      <t>ガク</t>
    </rPh>
    <rPh sb="150" eb="152">
      <t>ゾウカ</t>
    </rPh>
    <rPh sb="154" eb="156">
      <t>イッポウ</t>
    </rPh>
    <rPh sb="158" eb="160">
      <t>ガッコウ</t>
    </rPh>
    <rPh sb="160" eb="162">
      <t>シセツ</t>
    </rPh>
    <rPh sb="163" eb="165">
      <t>シンキ</t>
    </rPh>
    <rPh sb="165" eb="167">
      <t>ケンセツ</t>
    </rPh>
    <rPh sb="167" eb="168">
      <t>オヨ</t>
    </rPh>
    <rPh sb="169" eb="171">
      <t>コウシン</t>
    </rPh>
    <rPh sb="171" eb="172">
      <t>トウ</t>
    </rPh>
    <rPh sb="176" eb="178">
      <t>ユウケイ</t>
    </rPh>
    <rPh sb="178" eb="180">
      <t>コテイ</t>
    </rPh>
    <rPh sb="180" eb="182">
      <t>シサン</t>
    </rPh>
    <rPh sb="182" eb="184">
      <t>ゲンカ</t>
    </rPh>
    <rPh sb="184" eb="186">
      <t>ショウキャク</t>
    </rPh>
    <rPh sb="186" eb="187">
      <t>リツ</t>
    </rPh>
    <rPh sb="188" eb="190">
      <t>ルイジ</t>
    </rPh>
    <rPh sb="190" eb="192">
      <t>ダンタイ</t>
    </rPh>
    <rPh sb="192" eb="195">
      <t>ヘイキンチ</t>
    </rPh>
    <rPh sb="198" eb="199">
      <t>ヒク</t>
    </rPh>
    <rPh sb="206" eb="207">
      <t>カンガ</t>
    </rPh>
    <rPh sb="212" eb="214">
      <t>コンゴ</t>
    </rPh>
    <rPh sb="216" eb="218">
      <t>コウキョウ</t>
    </rPh>
    <rPh sb="218" eb="220">
      <t>シセツ</t>
    </rPh>
    <rPh sb="220" eb="221">
      <t>トウ</t>
    </rPh>
    <rPh sb="221" eb="223">
      <t>ソウゴウ</t>
    </rPh>
    <rPh sb="223" eb="225">
      <t>カンリ</t>
    </rPh>
    <rPh sb="225" eb="227">
      <t>ケイカク</t>
    </rPh>
    <rPh sb="228" eb="229">
      <t>モト</t>
    </rPh>
    <rPh sb="233" eb="236">
      <t>ロウキュウカ</t>
    </rPh>
    <rPh sb="236" eb="238">
      <t>タイサク</t>
    </rPh>
    <rPh sb="239" eb="242">
      <t>フクゴウカ</t>
    </rPh>
    <rPh sb="245" eb="247">
      <t>ケントウ</t>
    </rPh>
    <rPh sb="249" eb="251">
      <t>シセツ</t>
    </rPh>
    <rPh sb="252" eb="254">
      <t>コウシン</t>
    </rPh>
    <rPh sb="255" eb="256">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</si>
  <si>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</si>
  <si>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</si>
  <si>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</si>
  <si>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</si>
  <si>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</si>
  <si>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</si>
  <si>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内平均値より高くなっている。近年は、普通建設事業費を始めとした投資的経費が減少傾向にあり、今後も同様な見込となることから、新規発行債も減少傾向であるといえる。現況は、平均値よりもいずれも高い指標であるが、学校施設整備事業の既発債償還の終了により、今後は将来負担額が減少見込となるため、実質公債費比率も今後は低下してくると予想される。実質公債費比率については県内でも上位の数値となっていることもあり、今後もこれまで以上に公債費等の適正化に努めたい。</t>
    <rPh sb="1" eb="3">
      <t>ショウライ</t>
    </rPh>
    <rPh sb="3" eb="5">
      <t>フタン</t>
    </rPh>
    <rPh sb="5" eb="7">
      <t>ヒリツ</t>
    </rPh>
    <rPh sb="8" eb="10">
      <t>ジッシツ</t>
    </rPh>
    <rPh sb="10" eb="13">
      <t>コウサイヒ</t>
    </rPh>
    <rPh sb="13" eb="15">
      <t>ヒリツ</t>
    </rPh>
    <rPh sb="19" eb="21">
      <t>ルイジ</t>
    </rPh>
    <rPh sb="21" eb="23">
      <t>ダンタイ</t>
    </rPh>
    <rPh sb="23" eb="24">
      <t>ナイ</t>
    </rPh>
    <rPh sb="24" eb="27">
      <t>ヘイキンチ</t>
    </rPh>
    <rPh sb="29" eb="30">
      <t>タカ</t>
    </rPh>
    <rPh sb="37" eb="39">
      <t>キンネン</t>
    </rPh>
    <rPh sb="41" eb="43">
      <t>フツウ</t>
    </rPh>
    <rPh sb="43" eb="45">
      <t>ケンセツ</t>
    </rPh>
    <rPh sb="45" eb="47">
      <t>ジギョウ</t>
    </rPh>
    <rPh sb="47" eb="48">
      <t>ヒ</t>
    </rPh>
    <rPh sb="49" eb="50">
      <t>ハジ</t>
    </rPh>
    <rPh sb="54" eb="57">
      <t>トウシテキ</t>
    </rPh>
    <rPh sb="57" eb="59">
      <t>ケイヒ</t>
    </rPh>
    <rPh sb="60" eb="62">
      <t>ゲンショウ</t>
    </rPh>
    <rPh sb="62" eb="64">
      <t>ケイコウ</t>
    </rPh>
    <rPh sb="68" eb="70">
      <t>コンゴ</t>
    </rPh>
    <rPh sb="71" eb="73">
      <t>ドウヨウ</t>
    </rPh>
    <rPh sb="74" eb="76">
      <t>ミコミ</t>
    </rPh>
    <rPh sb="84" eb="86">
      <t>シンキ</t>
    </rPh>
    <rPh sb="86" eb="88">
      <t>ハッコウ</t>
    </rPh>
    <rPh sb="88" eb="89">
      <t>サイ</t>
    </rPh>
    <rPh sb="90" eb="92">
      <t>ゲンショウ</t>
    </rPh>
    <rPh sb="92" eb="94">
      <t>ケイコウ</t>
    </rPh>
    <rPh sb="102" eb="104">
      <t>ゲンキョウ</t>
    </rPh>
    <rPh sb="106" eb="109">
      <t>ヘイキンチ</t>
    </rPh>
    <rPh sb="116" eb="117">
      <t>タカ</t>
    </rPh>
    <rPh sb="118" eb="120">
      <t>シヒョウ</t>
    </rPh>
    <rPh sb="125" eb="127">
      <t>ガッコウ</t>
    </rPh>
    <rPh sb="127" eb="129">
      <t>シセツ</t>
    </rPh>
    <rPh sb="129" eb="131">
      <t>セイビ</t>
    </rPh>
    <rPh sb="131" eb="133">
      <t>ジギョウ</t>
    </rPh>
    <rPh sb="134" eb="135">
      <t>スデ</t>
    </rPh>
    <rPh sb="135" eb="136">
      <t>ハツ</t>
    </rPh>
    <rPh sb="136" eb="137">
      <t>サイ</t>
    </rPh>
    <rPh sb="137" eb="139">
      <t>ショウカン</t>
    </rPh>
    <rPh sb="140" eb="142">
      <t>シュウリョウ</t>
    </rPh>
    <rPh sb="146" eb="148">
      <t>コンゴ</t>
    </rPh>
    <rPh sb="149" eb="151">
      <t>ショウライ</t>
    </rPh>
    <rPh sb="151" eb="153">
      <t>フタン</t>
    </rPh>
    <rPh sb="153" eb="154">
      <t>ガク</t>
    </rPh>
    <rPh sb="155" eb="157">
      <t>ゲンショウ</t>
    </rPh>
    <rPh sb="157" eb="159">
      <t>ミコミ</t>
    </rPh>
    <rPh sb="165" eb="167">
      <t>ジッシツ</t>
    </rPh>
    <rPh sb="167" eb="170">
      <t>コウサイヒ</t>
    </rPh>
    <rPh sb="170" eb="172">
      <t>ヒリツ</t>
    </rPh>
    <rPh sb="173" eb="175">
      <t>コンゴ</t>
    </rPh>
    <rPh sb="176" eb="178">
      <t>テイカ</t>
    </rPh>
    <rPh sb="183" eb="185">
      <t>ヨソウ</t>
    </rPh>
    <rPh sb="189" eb="191">
      <t>ジッシツ</t>
    </rPh>
    <rPh sb="191" eb="194">
      <t>コウサイヒ</t>
    </rPh>
    <rPh sb="194" eb="196">
      <t>ヒリツ</t>
    </rPh>
    <rPh sb="201" eb="203">
      <t>ケンナイ</t>
    </rPh>
    <rPh sb="205" eb="207">
      <t>ジョウイ</t>
    </rPh>
    <rPh sb="208" eb="210">
      <t>スウチ</t>
    </rPh>
    <rPh sb="222" eb="224">
      <t>コンゴ</t>
    </rPh>
    <rPh sb="229" eb="231">
      <t>イジョウ</t>
    </rPh>
    <rPh sb="232" eb="236">
      <t>コウサイヒトウ</t>
    </rPh>
    <rPh sb="237" eb="240">
      <t>テキセイカ</t>
    </rPh>
    <rPh sb="241" eb="242">
      <t>ツト</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</si>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</sst>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游ゴシック"/>
      <family val="3"/>
      <charset val="128"/>
      <scheme val="minor"/>
    </font>
    <font>
      <sz val="10"/>
      <color indexed="8"/>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c:ext xmlns:c16="http://schemas.microsoft.com/office/drawing/2014/chart" uri="{C3380CC4-5D6E-409C-BE32-E72D297353CC}">
              <c16:uniqueId val="{00000000-EFBC-45DC-B502-7A7095453A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21673</c:v>
                </c:pt>
                <c:pt idx="1">
                  <c:v>19419</c:v>
                </c:pt>
                <c:pt idx="2">
                  <c:v>21632</c:v>
                </c:pt>
                <c:pt idx="3">
                  <c:v>16960</c:v>
                </c:pt>
                <c:pt idx="4">
                  <c:v>33155</c:v>
                </c:pt>
              </c:numCache>
            </c:numRef>
          </c:val>
          <c:smooth val="0"/>
          <c:extLst>
            <c:ext xmlns:c16="http://schemas.microsoft.com/office/drawing/2014/chart" uri="{C3380CC4-5D6E-409C-BE32-E72D297353CC}">
              <c16:uniqueId val="{00000001-EFBC-45DC-B502-7A7095453A76}"/>
            </c:ext>
          </c:extLst>
        </c:ser>
        <c:dLbls>
          <c:showLegendKey val="0"/>
          <c:showVal val="0"/>
          <c:showCatName val="0"/>
          <c:showSerName val="0"/>
          <c:showPercent val="0"/>
          <c:showBubbleSize val="0"/>
        </c:dLbls>
        <c:marker val="1"/>
        <c:smooth val="0"/>
        <c:axId val="393233456"/>
        <c:axId val="168738760"/>
      </c:lineChart>
      <c:catAx>
        <c:axId val="393233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738760"/>
        <c:crosses val="autoZero"/>
        <c:auto val="1"/>
        <c:lblAlgn val="ctr"/>
        <c:lblOffset val="100"/>
        <c:tickLblSkip val="1"/>
        <c:tickMarkSkip val="1"/>
        <c:noMultiLvlLbl val="0"/>
      </c:catAx>
      <c:valAx>
        <c:axId val="16873876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233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9.26</c:v>
                </c:pt>
                <c:pt idx="1">
                  <c:v>10.3</c:v>
                </c:pt>
                <c:pt idx="2">
                  <c:v>6.39</c:v>
                </c:pt>
                <c:pt idx="3">
                  <c:v>6.44</c:v>
                </c:pt>
                <c:pt idx="4">
                  <c:v>6.65</c:v>
                </c:pt>
              </c:numCache>
            </c:numRef>
          </c:val>
          <c:extLst>
            <c:ext xmlns:c16="http://schemas.microsoft.com/office/drawing/2014/chart" uri="{C3380CC4-5D6E-409C-BE32-E72D297353CC}">
              <c16:uniqueId val="{00000000-F333-412A-9CC2-54D2440702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13.96</c:v>
                </c:pt>
                <c:pt idx="1">
                  <c:v>10.98</c:v>
                </c:pt>
                <c:pt idx="2">
                  <c:v>7.75</c:v>
                </c:pt>
                <c:pt idx="3">
                  <c:v>5.86</c:v>
                </c:pt>
                <c:pt idx="4">
                  <c:v>5.33</c:v>
                </c:pt>
              </c:numCache>
            </c:numRef>
          </c:val>
          <c:extLst>
            <c:ext xmlns:c16="http://schemas.microsoft.com/office/drawing/2014/chart" uri="{C3380CC4-5D6E-409C-BE32-E72D297353CC}">
              <c16:uniqueId val="{00000001-F333-412A-9CC2-54D24407023D}"/>
            </c:ext>
          </c:extLst>
        </c:ser>
        <c:dLbls>
          <c:showLegendKey val="0"/>
          <c:showVal val="0"/>
          <c:showCatName val="0"/>
          <c:showSerName val="0"/>
          <c:showPercent val="0"/>
          <c:showBubbleSize val="0"/>
        </c:dLbls>
        <c:gapWidth val="250"/>
        <c:overlap val="100"/>
        <c:axId val="392915768"/>
        <c:axId val="392916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-5.51</c:v>
                </c:pt>
                <c:pt idx="1">
                  <c:v>-1.47</c:v>
                </c:pt>
                <c:pt idx="2">
                  <c:v>-6.96</c:v>
                </c:pt>
                <c:pt idx="3">
                  <c:v>-1.76</c:v>
                </c:pt>
                <c:pt idx="4">
                  <c:v>-0.19</c:v>
                </c:pt>
              </c:numCache>
            </c:numRef>
          </c:val>
          <c:smooth val="0"/>
          <c:extLst>
            <c:ext xmlns:c16="http://schemas.microsoft.com/office/drawing/2014/chart" uri="{C3380CC4-5D6E-409C-BE32-E72D297353CC}">
              <c16:uniqueId val="{00000002-F333-412A-9CC2-54D24407023D}"/>
            </c:ext>
          </c:extLst>
        </c:ser>
        <c:dLbls>
          <c:showLegendKey val="0"/>
          <c:showVal val="0"/>
          <c:showCatName val="0"/>
          <c:showSerName val="0"/>
          <c:showPercent val="0"/>
          <c:showBubbleSize val="0"/>
        </c:dLbls>
        <c:marker val="1"/>
        <c:smooth val="0"/>
        <c:axId val="392915768"/>
        <c:axId val="392916160"/>
      </c:lineChart>
      <c:catAx>
        <c:axId val="392915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2916160"/>
        <c:crosses val="autoZero"/>
        <c:auto val="1"/>
        <c:lblAlgn val="ctr"/>
        <c:lblOffset val="100"/>
        <c:tickLblSkip val="1"/>
        <c:tickMarkSkip val="1"/>
        <c:noMultiLvlLbl val="0"/>
      </c:catAx>
      <c:valAx>
        <c:axId val="392916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915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48D-46BE-8A75-382403AB694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48D-46BE-8A75-382403AB6944}"/>
            </c:ext>
          </c:extLst>
        </c:ser>
        <c:ser>
          <c:idx val="2"/>
          <c:order val="2"/>
          <c:tx>
            <c:strRef>
              <c:f>データシート!$A$29</c:f>
              <c:strCache>
                <c:ptCount val="1"/>
                <c:pt idx="0">
                  <c:v>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0.18</c:v>
                </c:pt>
                <c:pt idx="2">
                  <c:v>#N/A</c:v>
                </c:pt>
                <c:pt idx="3">
                  <c:v>0.18</c:v>
                </c:pt>
                <c:pt idx="4">
                  <c:v>#N/A</c:v>
                </c:pt>
                <c:pt idx="5">
                  <c:v>0.05</c:v>
                </c:pt>
                <c:pt idx="6">
                  <c:v>#N/A</c:v>
                </c:pt>
                <c:pt idx="7">
                  <c:v>0.03</c:v>
                </c:pt>
                <c:pt idx="8">
                  <c:v>#N/A</c:v>
                </c:pt>
                <c:pt idx="9">
                  <c:v>0.15</c:v>
                </c:pt>
              </c:numCache>
            </c:numRef>
          </c:val>
          <c:extLst>
            <c:ext xmlns:c16="http://schemas.microsoft.com/office/drawing/2014/chart" uri="{C3380CC4-5D6E-409C-BE32-E72D297353CC}">
              <c16:uniqueId val="{00000002-748D-46BE-8A75-382403AB6944}"/>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0.36</c:v>
                </c:pt>
                <c:pt idx="2">
                  <c:v>#N/A</c:v>
                </c:pt>
                <c:pt idx="3">
                  <c:v>0.28999999999999998</c:v>
                </c:pt>
                <c:pt idx="4">
                  <c:v>#N/A</c:v>
                </c:pt>
                <c:pt idx="5">
                  <c:v>0.3</c:v>
                </c:pt>
                <c:pt idx="6">
                  <c:v>#N/A</c:v>
                </c:pt>
                <c:pt idx="7">
                  <c:v>0.2</c:v>
                </c:pt>
                <c:pt idx="8">
                  <c:v>#N/A</c:v>
                </c:pt>
                <c:pt idx="9">
                  <c:v>0.26</c:v>
                </c:pt>
              </c:numCache>
            </c:numRef>
          </c:val>
          <c:extLst>
            <c:ext xmlns:c16="http://schemas.microsoft.com/office/drawing/2014/chart" uri="{C3380CC4-5D6E-409C-BE32-E72D297353CC}">
              <c16:uniqueId val="{00000003-748D-46BE-8A75-382403AB694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0.31</c:v>
                </c:pt>
                <c:pt idx="2">
                  <c:v>#N/A</c:v>
                </c:pt>
                <c:pt idx="3">
                  <c:v>0.35</c:v>
                </c:pt>
                <c:pt idx="4">
                  <c:v>#N/A</c:v>
                </c:pt>
                <c:pt idx="5">
                  <c:v>0.37</c:v>
                </c:pt>
                <c:pt idx="6">
                  <c:v>#N/A</c:v>
                </c:pt>
                <c:pt idx="7">
                  <c:v>0.43</c:v>
                </c:pt>
                <c:pt idx="8">
                  <c:v>#N/A</c:v>
                </c:pt>
                <c:pt idx="9">
                  <c:v>0.45</c:v>
                </c:pt>
              </c:numCache>
            </c:numRef>
          </c:val>
          <c:extLst>
            <c:ext xmlns:c16="http://schemas.microsoft.com/office/drawing/2014/chart" uri="{C3380CC4-5D6E-409C-BE32-E72D297353CC}">
              <c16:uniqueId val="{00000004-748D-46BE-8A75-382403AB6944}"/>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0.48</c:v>
                </c:pt>
                <c:pt idx="2">
                  <c:v>#N/A</c:v>
                </c:pt>
                <c:pt idx="3">
                  <c:v>0.48</c:v>
                </c:pt>
                <c:pt idx="4">
                  <c:v>#N/A</c:v>
                </c:pt>
                <c:pt idx="5">
                  <c:v>0.39</c:v>
                </c:pt>
                <c:pt idx="6">
                  <c:v>#N/A</c:v>
                </c:pt>
                <c:pt idx="7">
                  <c:v>0.73</c:v>
                </c:pt>
                <c:pt idx="8">
                  <c:v>#N/A</c:v>
                </c:pt>
                <c:pt idx="9">
                  <c:v>0.56000000000000005</c:v>
                </c:pt>
              </c:numCache>
            </c:numRef>
          </c:val>
          <c:extLst>
            <c:ext xmlns:c16="http://schemas.microsoft.com/office/drawing/2014/chart" uri="{C3380CC4-5D6E-409C-BE32-E72D297353CC}">
              <c16:uniqueId val="{00000005-748D-46BE-8A75-382403AB694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2.15</c:v>
                </c:pt>
                <c:pt idx="2">
                  <c:v>#N/A</c:v>
                </c:pt>
                <c:pt idx="3">
                  <c:v>0.98</c:v>
                </c:pt>
                <c:pt idx="4">
                  <c:v>#N/A</c:v>
                </c:pt>
                <c:pt idx="5">
                  <c:v>0.68</c:v>
                </c:pt>
                <c:pt idx="6">
                  <c:v>#N/A</c:v>
                </c:pt>
                <c:pt idx="7">
                  <c:v>1.27</c:v>
                </c:pt>
                <c:pt idx="8">
                  <c:v>#N/A</c:v>
                </c:pt>
                <c:pt idx="9">
                  <c:v>2.1</c:v>
                </c:pt>
              </c:numCache>
            </c:numRef>
          </c:val>
          <c:extLst>
            <c:ext xmlns:c16="http://schemas.microsoft.com/office/drawing/2014/chart" uri="{C3380CC4-5D6E-409C-BE32-E72D297353CC}">
              <c16:uniqueId val="{00000006-748D-46BE-8A75-382403AB694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1.98</c:v>
                </c:pt>
                <c:pt idx="2">
                  <c:v>#N/A</c:v>
                </c:pt>
                <c:pt idx="3">
                  <c:v>2.2000000000000002</c:v>
                </c:pt>
                <c:pt idx="4">
                  <c:v>#N/A</c:v>
                </c:pt>
                <c:pt idx="5">
                  <c:v>2.68</c:v>
                </c:pt>
                <c:pt idx="6">
                  <c:v>#N/A</c:v>
                </c:pt>
                <c:pt idx="7">
                  <c:v>2.15</c:v>
                </c:pt>
                <c:pt idx="8">
                  <c:v>#N/A</c:v>
                </c:pt>
                <c:pt idx="9">
                  <c:v>3.52</c:v>
                </c:pt>
              </c:numCache>
            </c:numRef>
          </c:val>
          <c:extLst>
            <c:ext xmlns:c16="http://schemas.microsoft.com/office/drawing/2014/chart" uri="{C3380CC4-5D6E-409C-BE32-E72D297353CC}">
              <c16:uniqueId val="{00000007-748D-46BE-8A75-382403AB694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9.26</c:v>
                </c:pt>
                <c:pt idx="2">
                  <c:v>#N/A</c:v>
                </c:pt>
                <c:pt idx="3">
                  <c:v>10.29</c:v>
                </c:pt>
                <c:pt idx="4">
                  <c:v>#N/A</c:v>
                </c:pt>
                <c:pt idx="5">
                  <c:v>6.38</c:v>
                </c:pt>
                <c:pt idx="6">
                  <c:v>#N/A</c:v>
                </c:pt>
                <c:pt idx="7">
                  <c:v>6.43</c:v>
                </c:pt>
                <c:pt idx="8">
                  <c:v>#N/A</c:v>
                </c:pt>
                <c:pt idx="9">
                  <c:v>6.65</c:v>
                </c:pt>
              </c:numCache>
            </c:numRef>
          </c:val>
          <c:extLst>
            <c:ext xmlns:c16="http://schemas.microsoft.com/office/drawing/2014/chart" uri="{C3380CC4-5D6E-409C-BE32-E72D297353CC}">
              <c16:uniqueId val="{00000008-748D-46BE-8A75-382403AB694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20.74</c:v>
                </c:pt>
                <c:pt idx="2">
                  <c:v>#N/A</c:v>
                </c:pt>
                <c:pt idx="3">
                  <c:v>21.32</c:v>
                </c:pt>
                <c:pt idx="4">
                  <c:v>#N/A</c:v>
                </c:pt>
                <c:pt idx="5">
                  <c:v>22.26</c:v>
                </c:pt>
                <c:pt idx="6">
                  <c:v>#N/A</c:v>
                </c:pt>
                <c:pt idx="7">
                  <c:v>22.37</c:v>
                </c:pt>
                <c:pt idx="8">
                  <c:v>#N/A</c:v>
                </c:pt>
                <c:pt idx="9">
                  <c:v>23.24</c:v>
                </c:pt>
              </c:numCache>
            </c:numRef>
          </c:val>
          <c:extLst>
            <c:ext xmlns:c16="http://schemas.microsoft.com/office/drawing/2014/chart" uri="{C3380CC4-5D6E-409C-BE32-E72D297353CC}">
              <c16:uniqueId val="{00000009-748D-46BE-8A75-382403AB6944}"/>
            </c:ext>
          </c:extLst>
        </c:ser>
        <c:dLbls>
          <c:showLegendKey val="0"/>
          <c:showVal val="0"/>
          <c:showCatName val="0"/>
          <c:showSerName val="0"/>
          <c:showPercent val="0"/>
          <c:showBubbleSize val="0"/>
        </c:dLbls>
        <c:gapWidth val="150"/>
        <c:overlap val="100"/>
        <c:axId val="392916944"/>
        <c:axId val="392917336"/>
      </c:barChart>
      <c:catAx>
        <c:axId val="39291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2917336"/>
        <c:crosses val="autoZero"/>
        <c:auto val="1"/>
        <c:lblAlgn val="ctr"/>
        <c:lblOffset val="100"/>
        <c:tickLblSkip val="1"/>
        <c:tickMarkSkip val="1"/>
        <c:noMultiLvlLbl val="0"/>
      </c:catAx>
      <c:valAx>
        <c:axId val="392917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916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412</c:v>
                </c:pt>
                <c:pt idx="5">
                  <c:v>404</c:v>
                </c:pt>
                <c:pt idx="8">
                  <c:v>417</c:v>
                </c:pt>
                <c:pt idx="11">
                  <c:v>425</c:v>
                </c:pt>
                <c:pt idx="14">
                  <c:v>431</c:v>
                </c:pt>
              </c:numCache>
            </c:numRef>
          </c:val>
          <c:extLst>
            <c:ext xmlns:c16="http://schemas.microsoft.com/office/drawing/2014/chart" uri="{C3380CC4-5D6E-409C-BE32-E72D297353CC}">
              <c16:uniqueId val="{00000000-B7BE-4AB1-8FD5-0ABD379113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BE-4AB1-8FD5-0ABD379113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63</c:v>
                </c:pt>
                <c:pt idx="3">
                  <c:v>63</c:v>
                </c:pt>
                <c:pt idx="6">
                  <c:v>63</c:v>
                </c:pt>
                <c:pt idx="9">
                  <c:v>63</c:v>
                </c:pt>
                <c:pt idx="12">
                  <c:v>50</c:v>
                </c:pt>
              </c:numCache>
            </c:numRef>
          </c:val>
          <c:extLst>
            <c:ext xmlns:c16="http://schemas.microsoft.com/office/drawing/2014/chart" uri="{C3380CC4-5D6E-409C-BE32-E72D297353CC}">
              <c16:uniqueId val="{00000002-B7BE-4AB1-8FD5-0ABD379113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24</c:v>
                </c:pt>
                <c:pt idx="3">
                  <c:v>22</c:v>
                </c:pt>
                <c:pt idx="6">
                  <c:v>21</c:v>
                </c:pt>
                <c:pt idx="9">
                  <c:v>21</c:v>
                </c:pt>
                <c:pt idx="12">
                  <c:v>21</c:v>
                </c:pt>
              </c:numCache>
            </c:numRef>
          </c:val>
          <c:extLst>
            <c:ext xmlns:c16="http://schemas.microsoft.com/office/drawing/2014/chart" uri="{C3380CC4-5D6E-409C-BE32-E72D297353CC}">
              <c16:uniqueId val="{00000003-B7BE-4AB1-8FD5-0ABD379113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124</c:v>
                </c:pt>
                <c:pt idx="3">
                  <c:v>134</c:v>
                </c:pt>
                <c:pt idx="6">
                  <c:v>137</c:v>
                </c:pt>
                <c:pt idx="9">
                  <c:v>138</c:v>
                </c:pt>
                <c:pt idx="12">
                  <c:v>141</c:v>
                </c:pt>
              </c:numCache>
            </c:numRef>
          </c:val>
          <c:extLst>
            <c:ext xmlns:c16="http://schemas.microsoft.com/office/drawing/2014/chart" uri="{C3380CC4-5D6E-409C-BE32-E72D297353CC}">
              <c16:uniqueId val="{00000004-B7BE-4AB1-8FD5-0ABD379113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BE-4AB1-8FD5-0ABD379113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BE-4AB1-8FD5-0ABD379113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608</c:v>
                </c:pt>
                <c:pt idx="3">
                  <c:v>613</c:v>
                </c:pt>
                <c:pt idx="6">
                  <c:v>651</c:v>
                </c:pt>
                <c:pt idx="9">
                  <c:v>674</c:v>
                </c:pt>
                <c:pt idx="12">
                  <c:v>671</c:v>
                </c:pt>
              </c:numCache>
            </c:numRef>
          </c:val>
          <c:extLst>
            <c:ext xmlns:c16="http://schemas.microsoft.com/office/drawing/2014/chart" uri="{C3380CC4-5D6E-409C-BE32-E72D297353CC}">
              <c16:uniqueId val="{00000007-B7BE-4AB1-8FD5-0ABD379113F6}"/>
            </c:ext>
          </c:extLst>
        </c:ser>
        <c:dLbls>
          <c:showLegendKey val="0"/>
          <c:showVal val="0"/>
          <c:showCatName val="0"/>
          <c:showSerName val="0"/>
          <c:showPercent val="0"/>
          <c:showBubbleSize val="0"/>
        </c:dLbls>
        <c:gapWidth val="100"/>
        <c:overlap val="100"/>
        <c:axId val="392898608"/>
        <c:axId val="392899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407</c:v>
                </c:pt>
                <c:pt idx="2">
                  <c:v>#N/A</c:v>
                </c:pt>
                <c:pt idx="3">
                  <c:v>#N/A</c:v>
                </c:pt>
                <c:pt idx="4">
                  <c:v>428</c:v>
                </c:pt>
                <c:pt idx="5">
                  <c:v>#N/A</c:v>
                </c:pt>
                <c:pt idx="6">
                  <c:v>#N/A</c:v>
                </c:pt>
                <c:pt idx="7">
                  <c:v>455</c:v>
                </c:pt>
                <c:pt idx="8">
                  <c:v>#N/A</c:v>
                </c:pt>
                <c:pt idx="9">
                  <c:v>#N/A</c:v>
                </c:pt>
                <c:pt idx="10">
                  <c:v>471</c:v>
                </c:pt>
                <c:pt idx="11">
                  <c:v>#N/A</c:v>
                </c:pt>
                <c:pt idx="12">
                  <c:v>#N/A</c:v>
                </c:pt>
                <c:pt idx="13">
                  <c:v>452</c:v>
                </c:pt>
                <c:pt idx="14">
                  <c:v>#N/A</c:v>
                </c:pt>
              </c:numCache>
            </c:numRef>
          </c:val>
          <c:smooth val="0"/>
          <c:extLst>
            <c:ext xmlns:c16="http://schemas.microsoft.com/office/drawing/2014/chart" uri="{C3380CC4-5D6E-409C-BE32-E72D297353CC}">
              <c16:uniqueId val="{00000008-B7BE-4AB1-8FD5-0ABD379113F6}"/>
            </c:ext>
          </c:extLst>
        </c:ser>
        <c:dLbls>
          <c:showLegendKey val="0"/>
          <c:showVal val="0"/>
          <c:showCatName val="0"/>
          <c:showSerName val="0"/>
          <c:showPercent val="0"/>
          <c:showBubbleSize val="0"/>
        </c:dLbls>
        <c:marker val="1"/>
        <c:smooth val="0"/>
        <c:axId val="392898608"/>
        <c:axId val="392899000"/>
      </c:lineChart>
      <c:catAx>
        <c:axId val="39289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2899000"/>
        <c:crosses val="autoZero"/>
        <c:auto val="1"/>
        <c:lblAlgn val="ctr"/>
        <c:lblOffset val="100"/>
        <c:tickLblSkip val="1"/>
        <c:tickMarkSkip val="1"/>
        <c:noMultiLvlLbl val="0"/>
      </c:catAx>
      <c:valAx>
        <c:axId val="392899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898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5342</c:v>
                </c:pt>
                <c:pt idx="5">
                  <c:v>5256</c:v>
                </c:pt>
                <c:pt idx="8">
                  <c:v>5195</c:v>
                </c:pt>
                <c:pt idx="11">
                  <c:v>5165</c:v>
                </c:pt>
                <c:pt idx="14">
                  <c:v>5274</c:v>
                </c:pt>
              </c:numCache>
            </c:numRef>
          </c:val>
          <c:extLst>
            <c:ext xmlns:c16="http://schemas.microsoft.com/office/drawing/2014/chart" uri="{C3380CC4-5D6E-409C-BE32-E72D297353CC}">
              <c16:uniqueId val="{00000000-1277-473C-9651-1D1B0A0FDE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277-473C-9651-1D1B0A0FDE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961</c:v>
                </c:pt>
                <c:pt idx="5">
                  <c:v>806</c:v>
                </c:pt>
                <c:pt idx="8">
                  <c:v>733</c:v>
                </c:pt>
                <c:pt idx="11">
                  <c:v>699</c:v>
                </c:pt>
                <c:pt idx="14">
                  <c:v>702</c:v>
                </c:pt>
              </c:numCache>
            </c:numRef>
          </c:val>
          <c:extLst>
            <c:ext xmlns:c16="http://schemas.microsoft.com/office/drawing/2014/chart" uri="{C3380CC4-5D6E-409C-BE32-E72D297353CC}">
              <c16:uniqueId val="{00000002-1277-473C-9651-1D1B0A0FDE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277-473C-9651-1D1B0A0FDE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277-473C-9651-1D1B0A0FDE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77-473C-9651-1D1B0A0FDE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990</c:v>
                </c:pt>
                <c:pt idx="3">
                  <c:v>833</c:v>
                </c:pt>
                <c:pt idx="6">
                  <c:v>777</c:v>
                </c:pt>
                <c:pt idx="9">
                  <c:v>860</c:v>
                </c:pt>
                <c:pt idx="12">
                  <c:v>823</c:v>
                </c:pt>
              </c:numCache>
            </c:numRef>
          </c:val>
          <c:extLst>
            <c:ext xmlns:c16="http://schemas.microsoft.com/office/drawing/2014/chart" uri="{C3380CC4-5D6E-409C-BE32-E72D297353CC}">
              <c16:uniqueId val="{00000006-1277-473C-9651-1D1B0A0FDE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152</c:v>
                </c:pt>
                <c:pt idx="3">
                  <c:v>153</c:v>
                </c:pt>
                <c:pt idx="6">
                  <c:v>140</c:v>
                </c:pt>
                <c:pt idx="9">
                  <c:v>141</c:v>
                </c:pt>
                <c:pt idx="12">
                  <c:v>126</c:v>
                </c:pt>
              </c:numCache>
            </c:numRef>
          </c:val>
          <c:extLst>
            <c:ext xmlns:c16="http://schemas.microsoft.com/office/drawing/2014/chart" uri="{C3380CC4-5D6E-409C-BE32-E72D297353CC}">
              <c16:uniqueId val="{00000007-1277-473C-9651-1D1B0A0FDE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1684</c:v>
                </c:pt>
                <c:pt idx="3">
                  <c:v>1598</c:v>
                </c:pt>
                <c:pt idx="6">
                  <c:v>1535</c:v>
                </c:pt>
                <c:pt idx="9">
                  <c:v>1555</c:v>
                </c:pt>
                <c:pt idx="12">
                  <c:v>1492</c:v>
                </c:pt>
              </c:numCache>
            </c:numRef>
          </c:val>
          <c:extLst>
            <c:ext xmlns:c16="http://schemas.microsoft.com/office/drawing/2014/chart" uri="{C3380CC4-5D6E-409C-BE32-E72D297353CC}">
              <c16:uniqueId val="{00000008-1277-473C-9651-1D1B0A0FDE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258</c:v>
                </c:pt>
                <c:pt idx="3">
                  <c:v>209</c:v>
                </c:pt>
                <c:pt idx="6">
                  <c:v>159</c:v>
                </c:pt>
                <c:pt idx="9">
                  <c:v>109</c:v>
                </c:pt>
                <c:pt idx="12">
                  <c:v>59</c:v>
                </c:pt>
              </c:numCache>
            </c:numRef>
          </c:val>
          <c:extLst>
            <c:ext xmlns:c16="http://schemas.microsoft.com/office/drawing/2014/chart" uri="{C3380CC4-5D6E-409C-BE32-E72D297353CC}">
              <c16:uniqueId val="{00000009-1277-473C-9651-1D1B0A0FDE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6243</c:v>
                </c:pt>
                <c:pt idx="3">
                  <c:v>6023</c:v>
                </c:pt>
                <c:pt idx="6">
                  <c:v>5790</c:v>
                </c:pt>
                <c:pt idx="9">
                  <c:v>5510</c:v>
                </c:pt>
                <c:pt idx="12">
                  <c:v>5520</c:v>
                </c:pt>
              </c:numCache>
            </c:numRef>
          </c:val>
          <c:extLst>
            <c:ext xmlns:c16="http://schemas.microsoft.com/office/drawing/2014/chart" uri="{C3380CC4-5D6E-409C-BE32-E72D297353CC}">
              <c16:uniqueId val="{0000000A-1277-473C-9651-1D1B0A0FDE00}"/>
            </c:ext>
          </c:extLst>
        </c:ser>
        <c:dLbls>
          <c:showLegendKey val="0"/>
          <c:showVal val="0"/>
          <c:showCatName val="0"/>
          <c:showSerName val="0"/>
          <c:showPercent val="0"/>
          <c:showBubbleSize val="0"/>
        </c:dLbls>
        <c:gapWidth val="100"/>
        <c:overlap val="100"/>
        <c:axId val="392900176"/>
        <c:axId val="392900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3023</c:v>
                </c:pt>
                <c:pt idx="2">
                  <c:v>#N/A</c:v>
                </c:pt>
                <c:pt idx="3">
                  <c:v>#N/A</c:v>
                </c:pt>
                <c:pt idx="4">
                  <c:v>2754</c:v>
                </c:pt>
                <c:pt idx="5">
                  <c:v>#N/A</c:v>
                </c:pt>
                <c:pt idx="6">
                  <c:v>#N/A</c:v>
                </c:pt>
                <c:pt idx="7">
                  <c:v>2471</c:v>
                </c:pt>
                <c:pt idx="8">
                  <c:v>#N/A</c:v>
                </c:pt>
                <c:pt idx="9">
                  <c:v>#N/A</c:v>
                </c:pt>
                <c:pt idx="10">
                  <c:v>2310</c:v>
                </c:pt>
                <c:pt idx="11">
                  <c:v>#N/A</c:v>
                </c:pt>
                <c:pt idx="12">
                  <c:v>#N/A</c:v>
                </c:pt>
                <c:pt idx="13">
                  <c:v>2044</c:v>
                </c:pt>
                <c:pt idx="14">
                  <c:v>#N/A</c:v>
                </c:pt>
              </c:numCache>
            </c:numRef>
          </c:val>
          <c:smooth val="0"/>
          <c:extLst>
            <c:ext xmlns:c16="http://schemas.microsoft.com/office/drawing/2014/chart" uri="{C3380CC4-5D6E-409C-BE32-E72D297353CC}">
              <c16:uniqueId val="{0000000B-1277-473C-9651-1D1B0A0FDE00}"/>
            </c:ext>
          </c:extLst>
        </c:ser>
        <c:dLbls>
          <c:showLegendKey val="0"/>
          <c:showVal val="0"/>
          <c:showCatName val="0"/>
          <c:showSerName val="0"/>
          <c:showPercent val="0"/>
          <c:showBubbleSize val="0"/>
        </c:dLbls>
        <c:marker val="1"/>
        <c:smooth val="0"/>
        <c:axId val="392900176"/>
        <c:axId val="392900568"/>
      </c:lineChart>
      <c:catAx>
        <c:axId val="39290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2900568"/>
        <c:crosses val="autoZero"/>
        <c:auto val="1"/>
        <c:lblAlgn val="ctr"/>
        <c:lblOffset val="100"/>
        <c:tickLblSkip val="1"/>
        <c:tickMarkSkip val="1"/>
        <c:noMultiLvlLbl val="0"/>
      </c:catAx>
      <c:valAx>
        <c:axId val="392900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90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321</c:v>
                </c:pt>
                <c:pt idx="1">
                  <c:v>244</c:v>
                </c:pt>
                <c:pt idx="2">
                  <c:v>224</c:v>
                </c:pt>
              </c:numCache>
            </c:numRef>
          </c:val>
          <c:extLst>
            <c:ext xmlns:c16="http://schemas.microsoft.com/office/drawing/2014/chart" uri="{C3380CC4-5D6E-409C-BE32-E72D297353CC}">
              <c16:uniqueId val="{00000000-B9DB-4350-BF91-9BE9D590A0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43</c:v>
                </c:pt>
                <c:pt idx="1">
                  <c:v>43</c:v>
                </c:pt>
                <c:pt idx="2">
                  <c:v>43</c:v>
                </c:pt>
              </c:numCache>
            </c:numRef>
          </c:val>
          <c:extLst>
            <c:ext xmlns:c16="http://schemas.microsoft.com/office/drawing/2014/chart" uri="{C3380CC4-5D6E-409C-BE32-E72D297353CC}">
              <c16:uniqueId val="{00000001-B9DB-4350-BF91-9BE9D590A0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151</c:v>
                </c:pt>
                <c:pt idx="1">
                  <c:v>151</c:v>
                </c:pt>
                <c:pt idx="2">
                  <c:v>151</c:v>
                </c:pt>
              </c:numCache>
            </c:numRef>
          </c:val>
          <c:extLst>
            <c:ext xmlns:c16="http://schemas.microsoft.com/office/drawing/2014/chart" uri="{C3380CC4-5D6E-409C-BE32-E72D297353CC}">
              <c16:uniqueId val="{00000002-B9DB-4350-BF91-9BE9D590A06E}"/>
            </c:ext>
          </c:extLst>
        </c:ser>
        <c:dLbls>
          <c:showLegendKey val="0"/>
          <c:showVal val="0"/>
          <c:showCatName val="0"/>
          <c:showSerName val="0"/>
          <c:showPercent val="0"/>
          <c:showBubbleSize val="0"/>
        </c:dLbls>
        <c:gapWidth val="120"/>
        <c:overlap val="100"/>
        <c:axId val="417403648"/>
        <c:axId val="417404040"/>
      </c:barChart>
      <c:catAx>
        <c:axId val="41740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7404040"/>
        <c:crosses val="autoZero"/>
        <c:auto val="1"/>
        <c:lblAlgn val="ctr"/>
        <c:lblOffset val="100"/>
        <c:tickLblSkip val="1"/>
        <c:tickMarkSkip val="1"/>
        <c:noMultiLvlLbl val="0"/>
      </c:catAx>
      <c:valAx>
        <c:axId val="4174040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740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{74C5AE60-FC94-45BF-9BD9-F006C750A21E}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748-4BF0-9A3E-9DF2E0C951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{60CD72FB-5F09-46E0-ADD9-4D06EBFE193B}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48-4BF0-9A3E-9DF2E0C951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{B0E81C02-8D3E-4EB0-99D6-69980EF6E23A}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48-4BF0-9A3E-9DF2E0C951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{3BAA3B14-9B19-4E2A-9548-F0E8A7436784}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48-4BF0-9A3E-9DF2E0C951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{5CAADACD-0971-4D4E-B338-88B9DCD4F05D}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48-4BF0-9A3E-9DF2E0C9517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{09048857-FC46-48C5-B9F8-92E8DA53AA8A}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748-4BF0-9A3E-9DF2E0C9517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{71A82FEE-A100-42B3-AA1F-96D19AD4972D}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748-4BF0-9A3E-9DF2E0C9517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{CE559E38-2439-4036-9506-65674E4E1BBE}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748-4BF0-9A3E-9DF2E0C9517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{A87476FC-3D1D-4EB4-A9F8-EC07EC34A4D2}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748-4BF0-9A3E-9DF2E0C951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39.5</c:v>
                </c:pt>
                <c:pt idx="24">
                  <c:v>42.6</c:v>
                </c:pt>
                <c:pt idx="32">
                  <c:v>43.7</c:v>
                </c:pt>
              </c:numCache>
            </c:numRef>
          </c:xVal>
          <c:yVal>
            <c:numRef>
              <c:f>公会計指標分析・財政指標組合せ分析表!$BP$51:$DC$51</c:f>
              <c:numCache>
                <c:formatCode>#,##0.0;"▲ "#,##0.0</c:formatCode>
                <c:ptCount val="40"/>
                <c:pt idx="16">
                  <c:v>66.3</c:v>
                </c:pt>
                <c:pt idx="24">
                  <c:v>61.7</c:v>
                </c:pt>
                <c:pt idx="32">
                  <c:v>54.1</c:v>
                </c:pt>
              </c:numCache>
            </c:numRef>
          </c:yVal>
          <c:smooth val="0"/>
          <c:extLst>
            <c:ext xmlns:c16="http://schemas.microsoft.com/office/drawing/2014/chart" uri="{C3380CC4-5D6E-409C-BE32-E72D297353CC}">
              <c16:uniqueId val="{00000009-5748-4BF0-9A3E-9DF2E0C9517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{B0293005-9698-4D0D-8A0F-9C2AE7F35C35}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748-4BF0-9A3E-9DF2E0C9517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{547BC210-7F0F-4681-A465-08CE4B518F92}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48-4BF0-9A3E-9DF2E0C951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{86644F7C-A1FE-4356-A4A5-BE3CAEFBBC8F}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48-4BF0-9A3E-9DF2E0C951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{9485BF6F-0038-4BF2-B0F7-F21FE4D48DD1}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48-4BF0-9A3E-9DF2E0C951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{906B28D9-D844-4E40-A154-61071B585B78}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48-4BF0-9A3E-9DF2E0C9517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{AED16FB2-6A7F-4797-AE09-C64036838909}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748-4BF0-9A3E-9DF2E0C9517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{4803C764-22A4-449A-8A7C-A326A6080880}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748-4BF0-9A3E-9DF2E0C9517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{7AD638BA-23F9-4D20-86EF-FDD10817C4A8}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748-4BF0-9A3E-9DF2E0C9517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{C04D8F2E-C425-485B-AC66-023A5D01D5DE}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748-4BF0-9A3E-9DF2E0C951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59.7</c:v>
                </c:pt>
                <c:pt idx="32">
                  <c:v>59.1</c:v>
                </c:pt>
              </c:numCache>
            </c:numRef>
          </c:xVal>
          <c:yVal>
            <c:numRef>
              <c:f>公会計指標分析・財政指標組合せ分析表!$BP$55:$DC$55</c:f>
              <c:numCache>
                <c:formatCode>#,##0.0;"▲ "#,##0.0</c:formatCode>
                <c:ptCount val="40"/>
                <c:pt idx="16">
                  <c:v>32.9</c:v>
                </c:pt>
                <c:pt idx="24">
                  <c:v>28.5</c:v>
                </c:pt>
                <c:pt idx="32">
                  <c:v>20.5</c:v>
                </c:pt>
              </c:numCache>
            </c:numRef>
          </c:yVal>
          <c:smooth val="0"/>
          <c:extLst>
            <c:ext xmlns:c16="http://schemas.microsoft.com/office/drawing/2014/chart" uri="{C3380CC4-5D6E-409C-BE32-E72D297353CC}">
              <c16:uniqueId val="{00000013-5748-4BF0-9A3E-9DF2E0C95173}"/>
            </c:ext>
          </c:extLst>
        </c:ser>
        <c:dLbls>
          <c:showLegendKey val="0"/>
          <c:showVal val="1"/>
          <c:showCatName val="0"/>
          <c:showSerName val="0"/>
          <c:showPercent val="0"/>
          <c:showBubbleSize val="0"/>
        </c:dLbls>
        <c:axId val="46179840"/>
        <c:axId val="46181760"/>
      </c:scatterChart>
      <c:valAx>
        <c:axId val="46179840"/>
        <c:scaling>
          <c:orientation val="minMax"/>
          <c:max val="62"/>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4"/>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{31D8B31F-A278-49CF-95F4-F4726E44854B}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B14-4FE7-BB06-BEBF71C301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{842A9473-AF43-4F66-94FE-7EA429DFCF29}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14-4FE7-BB06-BEBF71C301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{328621B7-C8DC-4137-8949-EC96D2F02881}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14-4FE7-BB06-BEBF71C301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{6896A9B5-54E2-4844-B5B3-E35F647BAA1D}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14-4FE7-BB06-BEBF71C301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{39D2F027-E8EE-4464-9BC8-4C109A7DD543}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14-4FE7-BB06-BEBF71C3013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{5BC5CE36-6115-4256-A55C-2BDEF1EF4909}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B14-4FE7-BB06-BEBF71C3013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{6B596CA9-61E4-4292-98F3-FE30EDA6AD49}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B14-4FE7-BB06-BEBF71C3013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{4A4FBB6F-FDA3-404A-80C9-A61E0B8D37AA}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B14-4FE7-BB06-BEBF71C3013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{B790B8AD-B892-4092-83C0-B10D76083572}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B14-4FE7-BB06-BEBF71C301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11.3</c:v>
                </c:pt>
                <c:pt idx="16">
                  <c:v>11.6</c:v>
                </c:pt>
                <c:pt idx="24">
                  <c:v>12.1</c:v>
                </c:pt>
                <c:pt idx="32">
                  <c:v>12.2</c:v>
                </c:pt>
              </c:numCache>
            </c:numRef>
          </c:xVal>
          <c:yVal>
            <c:numRef>
              <c:f>公会計指標分析・財政指標組合せ分析表!$BP$73:$DC$73</c:f>
              <c:numCache>
                <c:formatCode>#,##0.0;"▲ "#,##0.0</c:formatCode>
                <c:ptCount val="40"/>
                <c:pt idx="0">
                  <c:v>83.7</c:v>
                </c:pt>
                <c:pt idx="8">
                  <c:v>74.3</c:v>
                </c:pt>
                <c:pt idx="16">
                  <c:v>66.3</c:v>
                </c:pt>
                <c:pt idx="24">
                  <c:v>61.7</c:v>
                </c:pt>
                <c:pt idx="32">
                  <c:v>54.1</c:v>
                </c:pt>
              </c:numCache>
            </c:numRef>
          </c:yVal>
          <c:smooth val="0"/>
          <c:extLst>
            <c:ext xmlns:c16="http://schemas.microsoft.com/office/drawing/2014/chart" uri="{C3380CC4-5D6E-409C-BE32-E72D297353CC}">
              <c16:uniqueId val="{00000009-DB14-4FE7-BB06-BEBF71C301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{7F7C4593-F9B5-4314-B73C-C9FDD3FB9E35}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B14-4FE7-BB06-BEBF71C3013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{10B758EC-9545-43B1-80F9-8CBAC45C1A26}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14-4FE7-BB06-BEBF71C301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{A6B89963-9CB5-42AD-BC86-C23E0C4AF5C7}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14-4FE7-BB06-BEBF71C301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{ADBB57A0-4218-447E-8670-4A4408BD1104}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14-4FE7-BB06-BEBF71C301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{887DDEB6-F25A-416C-A701-10089B37AAE4}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14-4FE7-BB06-BEBF71C3013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{C9C51FD5-4DEE-4A3A-B728-0587D7630857}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B14-4FE7-BB06-BEBF71C3013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{D0090850-ADAC-4D06-AA44-6DC67689367A}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B14-4FE7-BB06-BEBF71C3013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{740A7439-B593-4A1F-AB36-06021A3E9126}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B14-4FE7-BB06-BEBF71C3013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{62174553-DAD1-404B-940B-C0F2E53A3334}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B14-4FE7-BB06-BEBF71C301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extLst>
            <c:ext xmlns:c16="http://schemas.microsoft.com/office/drawing/2014/chart" uri="{C3380CC4-5D6E-409C-BE32-E72D297353CC}">
              <c16:uniqueId val="{00000013-DB14-4FE7-BB06-BEBF71C30139}"/>
            </c:ext>
          </c:extLst>
        </c:ser>
        <c:dLbls>
          <c:showLegendKey val="0"/>
          <c:showVal val="1"/>
          <c:showCatName val="0"/>
          <c:showSerName val="0"/>
          <c:showPercent val="0"/>
          <c:showBubbleSize val="0"/>
        </c:dLbls>
        <c:axId val="84219776"/>
        <c:axId val="84234240"/>
      </c:scatterChart>
      <c:valAx>
        <c:axId val="84219776"/>
        <c:scaling>
          <c:orientation val="minMax"/>
          <c:max val="12.6"/>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5"/>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ja-JP" altLang="ja-JP" sz="1100" baseline="0">
              <a:solidFill>
                <a:sysClr val="windowText" lastClr="000000"/>
              </a:solidFill>
              <a:effectLst/>
              <a:latin typeface="+mn-lt"/>
              <a:ea typeface="+mn-ea"/>
              <a:cs typeface="+mn-cs"/>
            </a:rPr>
            <a:t>平成</a:t>
          </a:r>
          <a:r>
            <a:rPr kumimoji="1" lang="en-US" altLang="ja-JP" sz="1100" baseline="0">
              <a:solidFill>
                <a:sysClr val="windowText" lastClr="000000"/>
              </a:solidFill>
              <a:effectLst/>
              <a:latin typeface="+mn-lt"/>
              <a:ea typeface="+mn-ea"/>
              <a:cs typeface="+mn-cs"/>
            </a:rPr>
            <a:t>21</a:t>
          </a:r>
          <a:r>
            <a:rPr kumimoji="1" lang="ja-JP" altLang="ja-JP" sz="1100" baseline="0">
              <a:solidFill>
                <a:sysClr val="windowText" lastClr="000000"/>
              </a:solidFill>
              <a:effectLst/>
              <a:latin typeface="+mn-lt"/>
              <a:ea typeface="+mn-ea"/>
              <a:cs typeface="+mn-cs"/>
            </a:rPr>
            <a:t>年度の小学校新設に伴う起債や債務負担行為等の影響で、近年、実質公債費比率の分子が大きい傾向にある。</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　平成</a:t>
          </a:r>
          <a:r>
            <a:rPr kumimoji="1" lang="en-US" altLang="ja-JP" sz="1100" baseline="0">
              <a:solidFill>
                <a:sysClr val="windowText" lastClr="000000"/>
              </a:solidFill>
              <a:effectLst/>
              <a:latin typeface="+mn-lt"/>
              <a:ea typeface="+mn-ea"/>
              <a:cs typeface="+mn-cs"/>
            </a:rPr>
            <a:t>30</a:t>
          </a:r>
          <a:r>
            <a:rPr kumimoji="1" lang="ja-JP" altLang="ja-JP" sz="1100" baseline="0">
              <a:solidFill>
                <a:sysClr val="windowText" lastClr="000000"/>
              </a:solidFill>
              <a:effectLst/>
              <a:latin typeface="+mn-lt"/>
              <a:ea typeface="+mn-ea"/>
              <a:cs typeface="+mn-cs"/>
            </a:rPr>
            <a:t>年度は、平成</a:t>
          </a:r>
          <a:r>
            <a:rPr kumimoji="1" lang="en-US" altLang="ja-JP" sz="1100" baseline="0">
              <a:solidFill>
                <a:sysClr val="windowText" lastClr="000000"/>
              </a:solidFill>
              <a:effectLst/>
              <a:latin typeface="+mn-lt"/>
              <a:ea typeface="+mn-ea"/>
              <a:cs typeface="+mn-cs"/>
            </a:rPr>
            <a:t>29</a:t>
          </a:r>
          <a:r>
            <a:rPr kumimoji="1" lang="ja-JP" altLang="ja-JP" sz="1100" baseline="0">
              <a:solidFill>
                <a:sysClr val="windowText" lastClr="000000"/>
              </a:solidFill>
              <a:effectLst/>
              <a:latin typeface="+mn-lt"/>
              <a:ea typeface="+mn-ea"/>
              <a:cs typeface="+mn-cs"/>
            </a:rPr>
            <a:t>年度借入の社会資本整備事業に係る一般公共事業債や</a:t>
          </a:r>
          <a:r>
            <a:rPr kumimoji="1" lang="ja-JP" altLang="en-US" sz="1100" baseline="0">
              <a:solidFill>
                <a:sysClr val="windowText" lastClr="000000"/>
              </a:solidFill>
              <a:effectLst/>
              <a:latin typeface="+mn-lt"/>
              <a:ea typeface="+mn-ea"/>
              <a:cs typeface="+mn-cs"/>
            </a:rPr>
            <a:t>地方道路等整備</a:t>
          </a:r>
          <a:r>
            <a:rPr kumimoji="1" lang="ja-JP" altLang="ja-JP" sz="1100" baseline="0">
              <a:solidFill>
                <a:sysClr val="windowText" lastClr="000000"/>
              </a:solidFill>
              <a:effectLst/>
              <a:latin typeface="+mn-lt"/>
              <a:ea typeface="+mn-ea"/>
              <a:cs typeface="+mn-cs"/>
            </a:rPr>
            <a:t>事業債</a:t>
          </a:r>
          <a:r>
            <a:rPr kumimoji="1" lang="ja-JP" altLang="en-US" sz="1100" baseline="0">
              <a:solidFill>
                <a:sysClr val="windowText" lastClr="000000"/>
              </a:solidFill>
              <a:effectLst/>
              <a:latin typeface="+mn-lt"/>
              <a:ea typeface="+mn-ea"/>
              <a:cs typeface="+mn-cs"/>
            </a:rPr>
            <a:t>等</a:t>
          </a:r>
          <a:r>
            <a:rPr kumimoji="1" lang="ja-JP" altLang="ja-JP" sz="1100" baseline="0">
              <a:solidFill>
                <a:sysClr val="windowText" lastClr="000000"/>
              </a:solidFill>
              <a:effectLst/>
              <a:latin typeface="+mn-lt"/>
              <a:ea typeface="+mn-ea"/>
              <a:cs typeface="+mn-cs"/>
            </a:rPr>
            <a:t>の償還が始まった</a:t>
          </a:r>
          <a:r>
            <a:rPr kumimoji="1" lang="ja-JP" altLang="en-US" sz="1100" baseline="0">
              <a:solidFill>
                <a:sysClr val="windowText" lastClr="000000"/>
              </a:solidFill>
              <a:effectLst/>
              <a:latin typeface="+mn-lt"/>
              <a:ea typeface="+mn-ea"/>
              <a:cs typeface="+mn-cs"/>
            </a:rPr>
            <a:t>ものの、</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年度の</a:t>
          </a:r>
          <a:r>
            <a:rPr lang="ja-JP" altLang="ja-JP" sz="1100" b="0" i="0" baseline="0">
              <a:solidFill>
                <a:sysClr val="windowText" lastClr="000000"/>
              </a:solidFill>
              <a:effectLst/>
              <a:latin typeface="+mn-lt"/>
              <a:ea typeface="+mn-ea"/>
              <a:cs typeface="+mn-cs"/>
            </a:rPr>
            <a:t>義務教育施設設備事業債（プール）等</a:t>
          </a:r>
          <a:r>
            <a:rPr kumimoji="1" lang="ja-JP" altLang="ja-JP" sz="1100">
              <a:solidFill>
                <a:sysClr val="windowText" lastClr="000000"/>
              </a:solidFill>
              <a:effectLst/>
              <a:latin typeface="+mn-lt"/>
              <a:ea typeface="+mn-ea"/>
              <a:cs typeface="+mn-cs"/>
            </a:rPr>
            <a:t>の償還</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終了</a:t>
          </a:r>
          <a:r>
            <a:rPr kumimoji="1" lang="ja-JP" altLang="en-US" sz="1100">
              <a:solidFill>
                <a:sysClr val="windowText" lastClr="000000"/>
              </a:solidFill>
              <a:effectLst/>
              <a:latin typeface="+mn-lt"/>
              <a:ea typeface="+mn-ea"/>
              <a:cs typeface="+mn-cs"/>
            </a:rPr>
            <a:t>したこと</a:t>
          </a:r>
          <a:r>
            <a:rPr kumimoji="1" lang="ja-JP" altLang="ja-JP" sz="1100" baseline="0">
              <a:solidFill>
                <a:sysClr val="windowText" lastClr="000000"/>
              </a:solidFill>
              <a:effectLst/>
              <a:latin typeface="+mn-lt"/>
              <a:ea typeface="+mn-ea"/>
              <a:cs typeface="+mn-cs"/>
            </a:rPr>
            <a:t>が要因で元利償還金が</a:t>
          </a:r>
          <a:r>
            <a:rPr kumimoji="1" lang="ja-JP" altLang="en-US" sz="1100" baseline="0">
              <a:solidFill>
                <a:sysClr val="windowText" lastClr="000000"/>
              </a:solidFill>
              <a:effectLst/>
              <a:latin typeface="+mn-lt"/>
              <a:ea typeface="+mn-ea"/>
              <a:cs typeface="+mn-cs"/>
            </a:rPr>
            <a:t>減少</a:t>
          </a:r>
          <a:r>
            <a:rPr kumimoji="1" lang="ja-JP" altLang="ja-JP" sz="1100" baseline="0">
              <a:solidFill>
                <a:sysClr val="windowText" lastClr="000000"/>
              </a:solidFill>
              <a:effectLst/>
              <a:latin typeface="+mn-lt"/>
              <a:ea typeface="+mn-ea"/>
              <a:cs typeface="+mn-cs"/>
            </a:rPr>
            <a:t>している。</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　また、公営企業債の元利償還金に対する繰入金も増加しているため、実質公債費比率の分子が増加している。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年度の小学校新設により一般会計地方債現在高や債務負担行為額が急増したが、他の起債の償還完了もあり</a:t>
          </a:r>
          <a:r>
            <a:rPr kumimoji="1" lang="ja-JP" altLang="ja-JP" sz="1100" baseline="0">
              <a:solidFill>
                <a:sysClr val="windowText" lastClr="000000"/>
              </a:solidFill>
              <a:effectLst/>
              <a:latin typeface="+mn-lt"/>
              <a:ea typeface="+mn-ea"/>
              <a:cs typeface="+mn-cs"/>
            </a:rPr>
            <a:t>平成２５年度からは減少傾向にある。この一方で、人口増に伴う児童福祉費や教育費の増大等多様な行政需要に応えるため、平成２５年度からは財政調整基金の取り崩しをせざるを得ない状況にあり、充当可能基金も減少している。</a:t>
          </a:r>
          <a:endParaRPr lang="ja-JP" altLang="ja-JP" sz="1100">
            <a:solidFill>
              <a:sysClr val="windowText" lastClr="000000"/>
            </a:solidFill>
            <a:effectLst/>
          </a:endParaRPr>
        </a:p>
        <a:p>
          <a:r>
            <a:rPr kumimoji="1" lang="ja-JP" altLang="ja-JP" sz="1100" baseline="0">
              <a:solidFill>
                <a:sysClr val="windowText" lastClr="000000"/>
              </a:solidFill>
              <a:effectLst/>
              <a:latin typeface="+mn-lt"/>
              <a:ea typeface="+mn-ea"/>
              <a:cs typeface="+mn-cs"/>
            </a:rPr>
            <a:t>　平成</a:t>
          </a:r>
          <a:r>
            <a:rPr kumimoji="1" lang="en-US" altLang="ja-JP" sz="1100" baseline="0">
              <a:solidFill>
                <a:sysClr val="windowText" lastClr="000000"/>
              </a:solidFill>
              <a:effectLst/>
              <a:latin typeface="+mn-lt"/>
              <a:ea typeface="+mn-ea"/>
              <a:cs typeface="+mn-cs"/>
            </a:rPr>
            <a:t>30</a:t>
          </a:r>
          <a:r>
            <a:rPr kumimoji="1" lang="ja-JP" altLang="ja-JP" sz="1100" baseline="0">
              <a:solidFill>
                <a:sysClr val="windowText" lastClr="000000"/>
              </a:solidFill>
              <a:effectLst/>
              <a:latin typeface="+mn-lt"/>
              <a:ea typeface="+mn-ea"/>
              <a:cs typeface="+mn-cs"/>
            </a:rPr>
            <a:t>年度は、</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年度の</a:t>
          </a:r>
          <a:r>
            <a:rPr lang="ja-JP" altLang="ja-JP" sz="1100" b="0" i="0" baseline="0">
              <a:solidFill>
                <a:sysClr val="windowText" lastClr="000000"/>
              </a:solidFill>
              <a:effectLst/>
              <a:latin typeface="+mn-lt"/>
              <a:ea typeface="+mn-ea"/>
              <a:cs typeface="+mn-cs"/>
            </a:rPr>
            <a:t>義務教育施設設備事業債（プール）等</a:t>
          </a:r>
          <a:r>
            <a:rPr kumimoji="1" lang="ja-JP" altLang="ja-JP" sz="1100">
              <a:solidFill>
                <a:sysClr val="windowText" lastClr="000000"/>
              </a:solidFill>
              <a:effectLst/>
              <a:latin typeface="+mn-lt"/>
              <a:ea typeface="+mn-ea"/>
              <a:cs typeface="+mn-cs"/>
            </a:rPr>
            <a:t>の償還終了及び他の事業債の償還の進行に伴い、地方債現在高が減少し、南部小学校</a:t>
          </a:r>
          <a:r>
            <a:rPr kumimoji="1" lang="en-US" altLang="ja-JP" sz="1100">
              <a:solidFill>
                <a:sysClr val="windowText" lastClr="000000"/>
              </a:solidFill>
              <a:effectLst/>
              <a:latin typeface="+mn-lt"/>
              <a:ea typeface="+mn-ea"/>
              <a:cs typeface="+mn-cs"/>
            </a:rPr>
            <a:t>PFI</a:t>
          </a:r>
          <a:r>
            <a:rPr kumimoji="1" lang="ja-JP" altLang="ja-JP" sz="1100">
              <a:solidFill>
                <a:sysClr val="windowText" lastClr="000000"/>
              </a:solidFill>
              <a:effectLst/>
              <a:latin typeface="+mn-lt"/>
              <a:ea typeface="+mn-ea"/>
              <a:cs typeface="+mn-cs"/>
            </a:rPr>
            <a:t>事業建設事業（</a:t>
          </a:r>
          <a:r>
            <a:rPr kumimoji="1" lang="en-US" altLang="ja-JP" sz="1100">
              <a:solidFill>
                <a:sysClr val="windowText" lastClr="000000"/>
              </a:solidFill>
              <a:effectLst/>
              <a:latin typeface="+mn-lt"/>
              <a:ea typeface="+mn-ea"/>
              <a:cs typeface="+mn-cs"/>
            </a:rPr>
            <a:t>H21</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H32</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H22</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H31</a:t>
          </a:r>
          <a:r>
            <a:rPr kumimoji="1" lang="ja-JP" altLang="ja-JP" sz="1100">
              <a:solidFill>
                <a:sysClr val="windowText" lastClr="000000"/>
              </a:solidFill>
              <a:effectLst/>
              <a:latin typeface="+mn-lt"/>
              <a:ea typeface="+mn-ea"/>
              <a:cs typeface="+mn-cs"/>
            </a:rPr>
            <a:t>）及び同小什器備品借上料（</a:t>
          </a:r>
          <a:r>
            <a:rPr kumimoji="1" lang="en-US" altLang="ja-JP" sz="1100">
              <a:solidFill>
                <a:sysClr val="windowText" lastClr="000000"/>
              </a:solidFill>
              <a:effectLst/>
              <a:latin typeface="+mn-lt"/>
              <a:ea typeface="+mn-ea"/>
              <a:cs typeface="+mn-cs"/>
            </a:rPr>
            <a:t>H22</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H31</a:t>
          </a:r>
          <a:r>
            <a:rPr kumimoji="1" lang="ja-JP" altLang="ja-JP" sz="1100">
              <a:solidFill>
                <a:sysClr val="windowText" lastClr="000000"/>
              </a:solidFill>
              <a:effectLst/>
              <a:latin typeface="+mn-lt"/>
              <a:ea typeface="+mn-ea"/>
              <a:cs typeface="+mn-cs"/>
            </a:rPr>
            <a:t>）の支払いの進行により支出予定額が減少したため、</a:t>
          </a:r>
          <a:r>
            <a:rPr kumimoji="1" lang="ja-JP" altLang="ja-JP" sz="1100" baseline="0">
              <a:solidFill>
                <a:sysClr val="windowText" lastClr="000000"/>
              </a:solidFill>
              <a:effectLst/>
              <a:latin typeface="+mn-lt"/>
              <a:ea typeface="+mn-ea"/>
              <a:cs typeface="+mn-cs"/>
            </a:rPr>
            <a:t>将来負担比率の分子が前年度より減少している。</a:t>
          </a:r>
          <a:endParaRPr lang="ja-JP" altLang="ja-JP" sz="11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埼玉県滑川町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・公債費高水準、扶助費の増大に対応するための、財政調整基金の取崩し。</a:t>
          </a:r>
          <a:endParaRPr lang="ja-JP" altLang="ja-JP" sz="11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ysClr val="windowText" lastClr="000000"/>
              </a:solidFill>
              <a:effectLst/>
              <a:latin typeface="+mn-lt"/>
              <a:ea typeface="+mn-ea"/>
              <a:cs typeface="+mn-cs"/>
            </a:rPr>
            <a:t>・事務事業の見直しによる歳出削減を図り、財政調整基金の取崩抑制・積立推進を図る。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・長寿命化による公共施設適正管理推進のため、公共施設整備基金の積立を推進。</a:t>
          </a:r>
          <a:endParaRPr lang="ja-JP" altLang="ja-JP" sz="1400">
            <a:solidFill>
              <a:sysClr val="windowText" lastClr="000000"/>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ja-JP" sz="1100" b="0" i="0" baseline="0">
              <a:solidFill>
                <a:sysClr val="windowText" lastClr="000000"/>
              </a:solidFill>
              <a:effectLst/>
              <a:latin typeface="+mn-lt"/>
              <a:ea typeface="+mn-ea"/>
              <a:cs typeface="+mn-cs"/>
            </a:rPr>
            <a:t>・公共施設整備基金：</a:t>
          </a:r>
          <a:r>
            <a:rPr lang="ja-JP" altLang="ja-JP" sz="1100">
              <a:solidFill>
                <a:sysClr val="windowText" lastClr="000000"/>
              </a:solidFill>
              <a:effectLst/>
              <a:latin typeface="+mn-lt"/>
              <a:ea typeface="+mn-ea"/>
              <a:cs typeface="+mn-cs"/>
            </a:rPr>
            <a:t>公共施設の整備費用に充てるため。</a:t>
          </a:r>
          <a:endParaRPr lang="ja-JP" altLang="ja-JP" sz="11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・商工業振興基金：</a:t>
          </a:r>
          <a:r>
            <a:rPr lang="ja-JP" altLang="ja-JP" sz="1100">
              <a:solidFill>
                <a:sysClr val="windowText" lastClr="000000"/>
              </a:solidFill>
              <a:effectLst/>
              <a:latin typeface="+mn-lt"/>
              <a:ea typeface="+mn-ea"/>
              <a:cs typeface="+mn-cs"/>
            </a:rPr>
            <a:t>町内商工業者の振興及び事業の充実発展を推進するため。</a:t>
          </a:r>
          <a:endParaRPr lang="ja-JP" altLang="ja-JP" sz="11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・学校施設整備基金：</a:t>
          </a:r>
          <a:r>
            <a:rPr lang="ja-JP" altLang="ja-JP" sz="1100">
              <a:solidFill>
                <a:sysClr val="windowText" lastClr="000000"/>
              </a:solidFill>
              <a:effectLst/>
              <a:latin typeface="+mn-lt"/>
              <a:ea typeface="+mn-ea"/>
              <a:cs typeface="+mn-cs"/>
            </a:rPr>
            <a:t>滑川町の学校施設を整備するため。</a:t>
          </a:r>
          <a:endParaRPr lang="ja-JP" altLang="ja-JP" sz="11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・ゴルフ場内ため池賃貸借料：</a:t>
          </a:r>
          <a:r>
            <a:rPr lang="ja-JP" altLang="ja-JP" sz="1100">
              <a:solidFill>
                <a:sysClr val="windowText" lastClr="000000"/>
              </a:solidFill>
              <a:effectLst/>
              <a:latin typeface="+mn-lt"/>
              <a:ea typeface="+mn-ea"/>
              <a:cs typeface="+mn-cs"/>
            </a:rPr>
            <a:t>町が賃借するゴルフ場内のため池に係る賃借料の支払にあてるため。</a:t>
          </a:r>
          <a:endParaRPr lang="ja-JP" altLang="ja-JP" sz="11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・まちづくり応援基金：</a:t>
          </a:r>
          <a:r>
            <a:rPr lang="ja-JP" altLang="ja-JP" sz="1100">
              <a:solidFill>
                <a:sysClr val="windowText" lastClr="000000"/>
              </a:solidFill>
              <a:effectLst/>
              <a:latin typeface="+mn-lt"/>
              <a:ea typeface="+mn-ea"/>
              <a:cs typeface="+mn-cs"/>
            </a:rPr>
            <a:t>滑川町の発展と活性化を願い、応援しようとする人々からの寄附金を募り、これを財源として各種事業を実施するため。</a:t>
          </a:r>
          <a:endParaRPr lang="ja-JP" altLang="ja-JP" sz="1100">
            <a:solidFill>
              <a:sysClr val="windowText" lastClr="000000"/>
            </a:solidFill>
            <a:effectLst/>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ysClr val="windowText" lastClr="000000"/>
              </a:solidFill>
              <a:effectLst/>
              <a:latin typeface="+mn-lt"/>
              <a:ea typeface="+mn-ea"/>
              <a:cs typeface="+mn-cs"/>
            </a:rPr>
            <a:t>・公共施設整備基金：</a:t>
          </a:r>
          <a:r>
            <a:rPr kumimoji="1" lang="ja-JP" altLang="ja-JP" sz="1100">
              <a:solidFill>
                <a:sysClr val="windowText" lastClr="000000"/>
              </a:solidFill>
              <a:effectLst/>
              <a:latin typeface="+mn-lt"/>
              <a:ea typeface="+mn-ea"/>
              <a:cs typeface="+mn-cs"/>
            </a:rPr>
            <a:t>公共施設適正管理推進のため、平成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年度に</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百万円積立</a:t>
          </a:r>
          <a:endParaRPr lang="ja-JP" altLang="ja-JP" sz="11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・まちづくり応援基金：平成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29</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30</a:t>
          </a:r>
          <a:r>
            <a:rPr lang="ja-JP" altLang="ja-JP" sz="1100" b="0" i="0" baseline="0">
              <a:solidFill>
                <a:sysClr val="windowText" lastClr="000000"/>
              </a:solidFill>
              <a:effectLst/>
              <a:latin typeface="+mn-lt"/>
              <a:ea typeface="+mn-ea"/>
              <a:cs typeface="+mn-cs"/>
            </a:rPr>
            <a:t>年度ふるさと納税寄付金をそれぞれ、</a:t>
          </a:r>
          <a:r>
            <a:rPr lang="en-US" altLang="ja-JP" sz="1100" b="0" i="0" baseline="0">
              <a:solidFill>
                <a:sysClr val="windowText" lastClr="000000"/>
              </a:solidFill>
              <a:effectLst/>
              <a:latin typeface="+mn-lt"/>
              <a:ea typeface="+mn-ea"/>
              <a:cs typeface="+mn-cs"/>
            </a:rPr>
            <a:t>200</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65</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千円積立</a:t>
          </a:r>
          <a:endParaRPr lang="ja-JP" altLang="ja-JP" sz="1100">
            <a:solidFill>
              <a:sysClr val="windowText" lastClr="000000"/>
            </a:solidFill>
            <a:effectLst/>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・長寿命化による公共施設適正管理推進のため、公共施設整備基金の積立を推進。</a:t>
          </a:r>
          <a:endParaRPr lang="ja-JP" altLang="ja-JP" sz="1100">
            <a:solidFill>
              <a:sysClr val="windowText" lastClr="000000"/>
            </a:solidFill>
            <a:effectLst/>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ysClr val="windowText" lastClr="000000"/>
              </a:solidFill>
              <a:effectLst/>
              <a:latin typeface="+mn-lt"/>
              <a:ea typeface="+mn-ea"/>
              <a:cs typeface="+mn-cs"/>
            </a:rPr>
            <a:t>・公債費高水準、扶助費の増大に対応するための取崩（</a:t>
          </a:r>
          <a:r>
            <a:rPr kumimoji="1" lang="en-US" altLang="ja-JP" sz="1100">
              <a:solidFill>
                <a:sysClr val="windowText" lastClr="000000"/>
              </a:solidFill>
              <a:effectLst/>
              <a:latin typeface="+mn-lt"/>
              <a:ea typeface="+mn-ea"/>
              <a:cs typeface="+mn-cs"/>
            </a:rPr>
            <a:t>20,000</a:t>
          </a:r>
          <a:r>
            <a:rPr kumimoji="1" lang="ja-JP" altLang="ja-JP" sz="1100">
              <a:solidFill>
                <a:sysClr val="windowText" lastClr="000000"/>
              </a:solidFill>
              <a:effectLst/>
              <a:latin typeface="+mn-lt"/>
              <a:ea typeface="+mn-ea"/>
              <a:cs typeface="+mn-cs"/>
            </a:rPr>
            <a:t>千円）。</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・事務事業の見直しによる歳出削減を図り、財政調整基金の取崩抑制・積立推進を図る。残高は、標準財政規模の</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程度</a:t>
          </a:r>
          <a:r>
            <a:rPr kumimoji="1" lang="ja-JP" altLang="ja-JP" sz="1100">
              <a:solidFill>
                <a:sysClr val="windowText" lastClr="000000"/>
              </a:solidFill>
              <a:effectLst/>
              <a:latin typeface="+mn-lt"/>
              <a:ea typeface="+mn-ea"/>
              <a:cs typeface="+mn-cs"/>
            </a:rPr>
            <a:t>を目標とする。</a:t>
          </a:r>
          <a:endParaRPr lang="ja-JP" altLang="ja-JP" sz="11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・増減なし。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・償還の急増や財源不足に備え、積立を推進する。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19,038
18,552
29.68
6,550,482
6,264,188
279,971
4,207,190
5,520,084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000">
              <a:latin typeface="+mn-ea"/>
              <a:ea typeface="+mn-ea"/>
            </a:rPr>
            <a:t>本町では、平成</a:t>
          </a:r>
          <a:r>
            <a:rPr kumimoji="1" lang="en-US" altLang="ja-JP" sz="1000">
              <a:latin typeface="+mn-ea"/>
              <a:ea typeface="+mn-ea"/>
            </a:rPr>
            <a:t>28</a:t>
          </a:r>
          <a:r>
            <a:rPr kumimoji="1" lang="ja-JP" altLang="en-US" sz="1000">
              <a:latin typeface="+mn-ea"/>
              <a:ea typeface="+mn-ea"/>
            </a:rPr>
            <a:t>年度に策定した公共施設等総合管理計画に基づき、</a:t>
          </a:r>
          <a:r>
            <a:rPr kumimoji="1" lang="en-US" altLang="ja-JP" sz="1000">
              <a:latin typeface="+mn-ea"/>
              <a:ea typeface="+mn-ea"/>
            </a:rPr>
            <a:t>2056</a:t>
          </a:r>
          <a:r>
            <a:rPr kumimoji="1" lang="ja-JP" altLang="en-US" sz="1000">
              <a:latin typeface="+mn-ea"/>
              <a:ea typeface="+mn-ea"/>
            </a:rPr>
            <a:t>年度に、人口１人あたりの公共施設床面積を、</a:t>
          </a:r>
          <a:r>
            <a:rPr kumimoji="1" lang="en-US" altLang="ja-JP" sz="1000">
              <a:latin typeface="+mn-ea"/>
              <a:ea typeface="+mn-ea"/>
            </a:rPr>
            <a:t>2015</a:t>
          </a:r>
          <a:r>
            <a:rPr kumimoji="1" lang="ja-JP" altLang="en-US" sz="1000">
              <a:latin typeface="+mn-ea"/>
              <a:ea typeface="+mn-ea"/>
            </a:rPr>
            <a:t>年度と比較して</a:t>
          </a:r>
          <a:r>
            <a:rPr kumimoji="1" lang="en-US" altLang="ja-JP" sz="1000">
              <a:latin typeface="+mn-ea"/>
              <a:ea typeface="+mn-ea"/>
            </a:rPr>
            <a:t>10</a:t>
          </a:r>
          <a:r>
            <a:rPr kumimoji="1" lang="ja-JP" altLang="en-US" sz="1000">
              <a:latin typeface="+mn-ea"/>
              <a:ea typeface="+mn-ea"/>
            </a:rPr>
            <a:t>％削減することを目標に掲げ、施設の維持管理に取り組んでいる。有形固定資産減価償却率については、緩やかに上昇傾向であるが、全国・県平均を下回っているのが現状である。今後は、公共施設の床面積を削減する方針のもとで、施設の集約化・複合化等を加味しながら適切に維持管理を行っていく。</a:t>
          </a:r>
          <a:endParaRPr kumimoji="1" lang="en-US" altLang="ja-JP" sz="1000">
            <a:latin typeface="+mn-ea"/>
            <a:ea typeface="+mn-ea"/>
          </a:endParaRPr>
        </a:p>
        <a:p>
          <a:endParaRPr kumimoji="1" lang="en-US" altLang="ja-JP" sz="1000">
            <a:latin typeface="+mn-ea"/>
            <a:ea typeface="+mn-ea"/>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D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D00-000043000000}"/>
            </a:ext>
          </a:extLst>
        </xdr:cNvPr>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D00-000045000000}"/>
            </a:ext>
          </a:extLst>
        </xdr:cNvPr>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134546</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D00-000047000000}"/>
            </a:ext>
          </a:extLst>
        </xdr:cNvPr>
        <xdr:cNvSpPr txBox="1"/>
      </xdr:nvSpPr>
      <xdr:spPr>
        <a:xfrm>
          <a:off x="4813300" y="5706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72299</xdr:rowOff>
    </xdr:from>
    <xdr:to>
      <xdr:col>23</xdr:col>
      <xdr:colOff>136525</xdr:colOff>
      <xdr:row>33</xdr:row>
      <xdr:rowOff>2449</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33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50726</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630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106226</xdr:rowOff>
    </xdr:from>
    <xdr:to>
      <xdr:col>19</xdr:col>
      <xdr:colOff>187325</xdr:colOff>
      <xdr:row>33</xdr:row>
      <xdr:rowOff>36376</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123099</xdr:rowOff>
    </xdr:from>
    <xdr:to>
      <xdr:col>23</xdr:col>
      <xdr:colOff>85725</xdr:colOff>
      <xdr:row>32</xdr:row>
      <xdr:rowOff>157026</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4051300" y="6381024"/>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30389</xdr:rowOff>
    </xdr:from>
    <xdr:to>
      <xdr:col>15</xdr:col>
      <xdr:colOff>187325</xdr:colOff>
      <xdr:row>33</xdr:row>
      <xdr:rowOff>131989</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45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157026</xdr:rowOff>
    </xdr:from>
    <xdr:to>
      <xdr:col>19</xdr:col>
      <xdr:colOff>136525</xdr:colOff>
      <xdr:row>33</xdr:row>
      <xdr:rowOff>81190</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3289300" y="6414951"/>
          <a:ext cx="762000" cy="9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87" name="n_1aveValue有形固定資産減価償却率">
          <a:extLst>
            <a:ext uri="{FF2B5EF4-FFF2-40B4-BE49-F238E27FC236}">
              <a16:creationId xmlns:a16="http://schemas.microsoft.com/office/drawing/2014/main" id="{00000000-0008-0000-0D00-000057000000}"/>
            </a:ext>
          </a:extLst>
        </xdr:cNvPr>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88" name="n_2aveValue有形固定資産減価償却率">
          <a:extLst>
            <a:ext uri="{FF2B5EF4-FFF2-40B4-BE49-F238E27FC236}">
              <a16:creationId xmlns:a16="http://schemas.microsoft.com/office/drawing/2014/main" id="{00000000-0008-0000-0D00-000058000000}"/>
            </a:ext>
          </a:extLst>
        </xdr:cNvPr>
        <xdr:cNvSpPr txBox="1"/>
      </xdr:nvSpPr>
      <xdr:spPr>
        <a:xfrm>
          <a:off x="3086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89" name="n_3aveValue有形固定資産減価償却率">
          <a:extLst>
            <a:ext uri="{FF2B5EF4-FFF2-40B4-BE49-F238E27FC236}">
              <a16:creationId xmlns:a16="http://schemas.microsoft.com/office/drawing/2014/main" id="{00000000-0008-0000-0D00-000059000000}"/>
            </a:ext>
          </a:extLst>
        </xdr:cNvPr>
        <xdr:cNvSpPr txBox="1"/>
      </xdr:nvSpPr>
      <xdr:spPr>
        <a:xfrm>
          <a:off x="2324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27503</xdr:rowOff>
    </xdr:from>
    <xdr:ext cx="405111" cy="259045"/>
    <xdr:sp macro="" textlink="">
      <xdr:nvSpPr>
        <xdr:cNvPr id="90" name="n_1mainValue有形固定資産減価償却率">
          <a:extLst>
            <a:ext uri="{FF2B5EF4-FFF2-40B4-BE49-F238E27FC236}">
              <a16:creationId xmlns:a16="http://schemas.microsoft.com/office/drawing/2014/main" id="{00000000-0008-0000-0D00-00005A000000}"/>
            </a:ext>
          </a:extLst>
        </xdr:cNvPr>
        <xdr:cNvSpPr txBox="1"/>
      </xdr:nvSpPr>
      <xdr:spPr>
        <a:xfrm>
          <a:off x="38360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123117</xdr:rowOff>
    </xdr:from>
    <xdr:ext cx="405111" cy="259045"/>
    <xdr:sp macro="" textlink="">
      <xdr:nvSpPr>
        <xdr:cNvPr id="91" name="n_2mainValue有形固定資産減価償却率">
          <a:extLst>
            <a:ext uri="{FF2B5EF4-FFF2-40B4-BE49-F238E27FC236}">
              <a16:creationId xmlns:a16="http://schemas.microsoft.com/office/drawing/2014/main" id="{00000000-0008-0000-0D00-00005B000000}"/>
            </a:ext>
          </a:extLst>
        </xdr:cNvPr>
        <xdr:cNvSpPr txBox="1"/>
      </xdr:nvSpPr>
      <xdr:spPr>
        <a:xfrm>
          <a:off x="3086744" y="655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900">
              <a:latin typeface="+mn-ea"/>
              <a:ea typeface="+mn-ea"/>
            </a:rPr>
            <a:t>東武東上線森林公園駅及びつきのわ駅周辺における民間主導による分譲宅地開発等事業がすすみ、ゆるやかに人口が増加していることや東松山工業団地内企業の業績等の向上の影響もあり、町税を中心とした経常一般財源の収入は増加傾向にあるが、一方で一般財源を充当した物件費や維持補修費が増加傾向にある。将来負担額については、近年は既発債の償還終了等により起債残高も減少傾向にある。今後は、さらに償還が進行することから、債務償還比率については全国・県平均よりは高い比率ではあるが、緩やかに減少傾向になる見込である。</a:t>
          </a:r>
          <a:endParaRPr kumimoji="1" lang="en-US" altLang="ja-JP" sz="900">
            <a:latin typeface="+mn-ea"/>
            <a:ea typeface="+mn-ea"/>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00000000-0008-0000-0D00-00007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9" name="債務償還比率最小値テキスト">
          <a:extLst>
            <a:ext uri="{FF2B5EF4-FFF2-40B4-BE49-F238E27FC236}">
              <a16:creationId xmlns:a16="http://schemas.microsoft.com/office/drawing/2014/main" id="{00000000-0008-0000-0D00-000077000000}"/>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1" name="債務償還比率最大値テキスト">
          <a:extLst>
            <a:ext uri="{FF2B5EF4-FFF2-40B4-BE49-F238E27FC236}">
              <a16:creationId xmlns:a16="http://schemas.microsoft.com/office/drawing/2014/main" id="{00000000-0008-0000-0D00-000079000000}"/>
            </a:ext>
          </a:extLst>
        </xdr:cNvPr>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32382</xdr:rowOff>
    </xdr:from>
    <xdr:ext cx="469744" cy="259045"/>
    <xdr:sp macro="" textlink="">
      <xdr:nvSpPr>
        <xdr:cNvPr id="123" name="債務償還比率平均値テキスト">
          <a:extLst>
            <a:ext uri="{FF2B5EF4-FFF2-40B4-BE49-F238E27FC236}">
              <a16:creationId xmlns:a16="http://schemas.microsoft.com/office/drawing/2014/main" id="{00000000-0008-0000-0D00-00007B000000}"/>
            </a:ext>
          </a:extLst>
        </xdr:cNvPr>
        <xdr:cNvSpPr txBox="1"/>
      </xdr:nvSpPr>
      <xdr:spPr>
        <a:xfrm>
          <a:off x="14846300" y="6118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24" name="フローチャート: 判断 123">
          <a:extLst>
            <a:ext uri="{FF2B5EF4-FFF2-40B4-BE49-F238E27FC236}">
              <a16:creationId xmlns:a16="http://schemas.microsoft.com/office/drawing/2014/main" id="{00000000-0008-0000-0D00-00007C000000}"/>
            </a:ext>
          </a:extLst>
        </xdr:cNvPr>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25" name="フローチャート: 判断 124">
          <a:extLst>
            <a:ext uri="{FF2B5EF4-FFF2-40B4-BE49-F238E27FC236}">
              <a16:creationId xmlns:a16="http://schemas.microsoft.com/office/drawing/2014/main" id="{00000000-0008-0000-0D00-00007D000000}"/>
            </a:ext>
          </a:extLst>
        </xdr:cNvPr>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14920</xdr:rowOff>
    </xdr:from>
    <xdr:to>
      <xdr:col>76</xdr:col>
      <xdr:colOff>73025</xdr:colOff>
      <xdr:row>31</xdr:row>
      <xdr:rowOff>116520</xdr:rowOff>
    </xdr:to>
    <xdr:sp macro="" textlink="">
      <xdr:nvSpPr>
        <xdr:cNvPr id="131" name="楕円 130">
          <a:extLst>
            <a:ext uri="{FF2B5EF4-FFF2-40B4-BE49-F238E27FC236}">
              <a16:creationId xmlns:a16="http://schemas.microsoft.com/office/drawing/2014/main" id="{00000000-0008-0000-0D00-000083000000}"/>
            </a:ext>
          </a:extLst>
        </xdr:cNvPr>
        <xdr:cNvSpPr/>
      </xdr:nvSpPr>
      <xdr:spPr>
        <a:xfrm>
          <a:off x="14744700" y="61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37797</xdr:rowOff>
    </xdr:from>
    <xdr:ext cx="469744" cy="259045"/>
    <xdr:sp macro="" textlink="">
      <xdr:nvSpPr>
        <xdr:cNvPr id="132" name="債務償還比率該当値テキスト">
          <a:extLst>
            <a:ext uri="{FF2B5EF4-FFF2-40B4-BE49-F238E27FC236}">
              <a16:creationId xmlns:a16="http://schemas.microsoft.com/office/drawing/2014/main" id="{00000000-0008-0000-0D00-000084000000}"/>
            </a:ext>
          </a:extLst>
        </xdr:cNvPr>
        <xdr:cNvSpPr txBox="1"/>
      </xdr:nvSpPr>
      <xdr:spPr>
        <a:xfrm>
          <a:off x="14846300" y="595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3693</xdr:rowOff>
    </xdr:from>
    <xdr:to>
      <xdr:col>72</xdr:col>
      <xdr:colOff>123825</xdr:colOff>
      <xdr:row>31</xdr:row>
      <xdr:rowOff>105293</xdr:rowOff>
    </xdr:to>
    <xdr:sp macro="" textlink="">
      <xdr:nvSpPr>
        <xdr:cNvPr id="133" name="楕円 132">
          <a:extLst>
            <a:ext uri="{FF2B5EF4-FFF2-40B4-BE49-F238E27FC236}">
              <a16:creationId xmlns:a16="http://schemas.microsoft.com/office/drawing/2014/main" id="{00000000-0008-0000-0D00-000085000000}"/>
            </a:ext>
          </a:extLst>
        </xdr:cNvPr>
        <xdr:cNvSpPr/>
      </xdr:nvSpPr>
      <xdr:spPr>
        <a:xfrm>
          <a:off x="14033500" y="60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54493</xdr:rowOff>
    </xdr:from>
    <xdr:to>
      <xdr:col>76</xdr:col>
      <xdr:colOff>22225</xdr:colOff>
      <xdr:row>31</xdr:row>
      <xdr:rowOff>65720</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084300" y="6140968"/>
          <a:ext cx="711200" cy="1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137873</xdr:rowOff>
    </xdr:from>
    <xdr:ext cx="469744" cy="259045"/>
    <xdr:sp macro="" textlink="">
      <xdr:nvSpPr>
        <xdr:cNvPr id="135" name="n_1aveValue債務償還比率">
          <a:extLst>
            <a:ext uri="{FF2B5EF4-FFF2-40B4-BE49-F238E27FC236}">
              <a16:creationId xmlns:a16="http://schemas.microsoft.com/office/drawing/2014/main" id="{00000000-0008-0000-0D00-000087000000}"/>
            </a:ext>
          </a:extLst>
        </xdr:cNvPr>
        <xdr:cNvSpPr txBox="1"/>
      </xdr:nvSpPr>
      <xdr:spPr>
        <a:xfrm>
          <a:off x="13836727" y="622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121820</xdr:rowOff>
    </xdr:from>
    <xdr:ext cx="469744" cy="259045"/>
    <xdr:sp macro="" textlink="">
      <xdr:nvSpPr>
        <xdr:cNvPr id="136" name="n_1mainValue債務償還比率">
          <a:extLst>
            <a:ext uri="{FF2B5EF4-FFF2-40B4-BE49-F238E27FC236}">
              <a16:creationId xmlns:a16="http://schemas.microsoft.com/office/drawing/2014/main" id="{00000000-0008-0000-0D00-000088000000}"/>
            </a:ext>
          </a:extLst>
        </xdr:cNvPr>
        <xdr:cNvSpPr txBox="1"/>
      </xdr:nvSpPr>
      <xdr:spPr>
        <a:xfrm>
          <a:off x="13836727" y="586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00000000-0008-0000-0D00-00008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00000000-0008-0000-0D00-00008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19,038
18,552
29.68
6,550,482
6,264,188
279,971
4,207,190
5,520,084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90170</xdr:rowOff>
    </xdr:from>
    <xdr:to>
      <xdr:col>24</xdr:col>
      <xdr:colOff>114300</xdr:colOff>
      <xdr:row>40</xdr:row>
      <xdr:rowOff>20320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68597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130175</xdr:rowOff>
    </xdr:from>
    <xdr:to>
      <xdr:col>20</xdr:col>
      <xdr:colOff>38100</xdr:colOff>
      <xdr:row>40</xdr:row>
      <xdr:rowOff>60325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140970</xdr:rowOff>
    </xdr:from>
    <xdr:to>
      <xdr:col>24</xdr:col>
      <xdr:colOff>63500</xdr:colOff>
      <xdr:row>40</xdr:row>
      <xdr:rowOff>9525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8275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164465</xdr:rowOff>
    </xdr:from>
    <xdr:to>
      <xdr:col>15</xdr:col>
      <xdr:colOff>101600</xdr:colOff>
      <xdr:row>40</xdr:row>
      <xdr:rowOff>94615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9525</xdr:rowOff>
    </xdr:from>
    <xdr:to>
      <xdr:col>19</xdr:col>
      <xdr:colOff>177800</xdr:colOff>
      <xdr:row>40</xdr:row>
      <xdr:rowOff>43815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8675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51452</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E00-000050000000}"/>
            </a:ext>
          </a:extLst>
        </xdr:cNvPr>
        <xdr:cNvSpPr txBox="1"/>
      </xdr:nvSpPr>
      <xdr:spPr>
        <a:xfrm>
          <a:off x="3582044"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85742</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E00-000051000000}"/>
            </a:ext>
          </a:extLst>
        </xdr:cNvPr>
        <xdr:cNvSpPr txBox="1"/>
      </xdr:nvSpPr>
      <xdr:spPr>
        <a:xfrm>
          <a:off x="2705744" y="694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00000000-0008-0000-0E00-00006A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08" name="【道路】&#10;一人当たり延長最小値テキスト">
          <a:extLst>
            <a:ext uri="{FF2B5EF4-FFF2-40B4-BE49-F238E27FC236}">
              <a16:creationId xmlns:a16="http://schemas.microsoft.com/office/drawing/2014/main" id="{00000000-0008-0000-0E00-00006C000000}"/>
            </a:ext>
          </a:extLst>
        </xdr:cNvPr>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0" name="【道路】&#10;一人当たり延長最大値テキスト">
          <a:extLst>
            <a:ext uri="{FF2B5EF4-FFF2-40B4-BE49-F238E27FC236}">
              <a16:creationId xmlns:a16="http://schemas.microsoft.com/office/drawing/2014/main" id="{00000000-0008-0000-0E00-00006E000000}"/>
            </a:ext>
          </a:extLst>
        </xdr:cNvPr>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2" name="【道路】&#10;一人当たり延長平均値テキスト">
          <a:extLst>
            <a:ext uri="{FF2B5EF4-FFF2-40B4-BE49-F238E27FC236}">
              <a16:creationId xmlns:a16="http://schemas.microsoft.com/office/drawing/2014/main" id="{00000000-0008-0000-0E00-000070000000}"/>
            </a:ext>
          </a:extLst>
        </xdr:cNvPr>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18721</xdr:rowOff>
    </xdr:from>
    <xdr:to>
      <xdr:col>55</xdr:col>
      <xdr:colOff>50800</xdr:colOff>
      <xdr:row>42</xdr:row>
      <xdr:rowOff>120321</xdr:rowOff>
    </xdr:to>
    <xdr:sp macro="" textlink="">
      <xdr:nvSpPr>
        <xdr:cNvPr id="122" name="楕円 121">
          <a:extLst>
            <a:ext uri="{FF2B5EF4-FFF2-40B4-BE49-F238E27FC236}">
              <a16:creationId xmlns:a16="http://schemas.microsoft.com/office/drawing/2014/main" id="{00000000-0008-0000-0E00-00007A000000}"/>
            </a:ext>
          </a:extLst>
        </xdr:cNvPr>
        <xdr:cNvSpPr/>
      </xdr:nvSpPr>
      <xdr:spPr>
        <a:xfrm>
          <a:off x="10426700" y="72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140389</xdr:rowOff>
    </xdr:from>
    <xdr:ext cx="534377" cy="259045"/>
    <xdr:sp macro="" textlink="">
      <xdr:nvSpPr>
        <xdr:cNvPr id="123" name="【道路】&#10;一人当たり延長該当値テキスト">
          <a:extLst>
            <a:ext uri="{FF2B5EF4-FFF2-40B4-BE49-F238E27FC236}">
              <a16:creationId xmlns:a16="http://schemas.microsoft.com/office/drawing/2014/main" id="{00000000-0008-0000-0E00-00007B000000}"/>
            </a:ext>
          </a:extLst>
        </xdr:cNvPr>
        <xdr:cNvSpPr txBox="1"/>
      </xdr:nvSpPr>
      <xdr:spPr>
        <a:xfrm>
          <a:off x="10515600" y="716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18503</xdr:rowOff>
    </xdr:from>
    <xdr:to>
      <xdr:col>50</xdr:col>
      <xdr:colOff>165100</xdr:colOff>
      <xdr:row>42</xdr:row>
      <xdr:rowOff>120103</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9588500" y="721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69303</xdr:rowOff>
    </xdr:from>
    <xdr:to>
      <xdr:col>55</xdr:col>
      <xdr:colOff>0</xdr:colOff>
      <xdr:row>42</xdr:row>
      <xdr:rowOff>69521</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9639300" y="7270203"/>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18058</xdr:rowOff>
    </xdr:from>
    <xdr:to>
      <xdr:col>46</xdr:col>
      <xdr:colOff>38100</xdr:colOff>
      <xdr:row>42</xdr:row>
      <xdr:rowOff>119658</xdr:rowOff>
    </xdr:to>
    <xdr:sp macro="" textlink="">
      <xdr:nvSpPr>
        <xdr:cNvPr id="126" name="楕円 125">
          <a:extLst>
            <a:ext uri="{FF2B5EF4-FFF2-40B4-BE49-F238E27FC236}">
              <a16:creationId xmlns:a16="http://schemas.microsoft.com/office/drawing/2014/main" id="{00000000-0008-0000-0E00-00007E000000}"/>
            </a:ext>
          </a:extLst>
        </xdr:cNvPr>
        <xdr:cNvSpPr/>
      </xdr:nvSpPr>
      <xdr:spPr>
        <a:xfrm>
          <a:off x="8699500" y="721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68858</xdr:rowOff>
    </xdr:from>
    <xdr:to>
      <xdr:col>50</xdr:col>
      <xdr:colOff>114300</xdr:colOff>
      <xdr:row>42</xdr:row>
      <xdr:rowOff>69303</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8750300" y="7269758"/>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28" name="n_1aveValue【道路】&#10;一人当たり延長">
          <a:extLst>
            <a:ext uri="{FF2B5EF4-FFF2-40B4-BE49-F238E27FC236}">
              <a16:creationId xmlns:a16="http://schemas.microsoft.com/office/drawing/2014/main" id="{00000000-0008-0000-0E00-000080000000}"/>
            </a:ext>
          </a:extLst>
        </xdr:cNvPr>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114758</xdr:rowOff>
    </xdr:from>
    <xdr:ext cx="534377" cy="259045"/>
    <xdr:sp macro="" textlink="">
      <xdr:nvSpPr>
        <xdr:cNvPr id="129" name="n_2aveValue【道路】&#10;一人当たり延長">
          <a:extLst>
            <a:ext uri="{FF2B5EF4-FFF2-40B4-BE49-F238E27FC236}">
              <a16:creationId xmlns:a16="http://schemas.microsoft.com/office/drawing/2014/main" id="{00000000-0008-0000-0E00-000081000000}"/>
            </a:ext>
          </a:extLst>
        </xdr:cNvPr>
        <xdr:cNvSpPr txBox="1"/>
      </xdr:nvSpPr>
      <xdr:spPr>
        <a:xfrm>
          <a:off x="8483111" y="731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0" name="n_3aveValue【道路】&#10;一人当たり延長">
          <a:extLst>
            <a:ext uri="{FF2B5EF4-FFF2-40B4-BE49-F238E27FC236}">
              <a16:creationId xmlns:a16="http://schemas.microsoft.com/office/drawing/2014/main" id="{00000000-0008-0000-0E00-000082000000}"/>
            </a:ext>
          </a:extLst>
        </xdr:cNvPr>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111230</xdr:rowOff>
    </xdr:from>
    <xdr:ext cx="534377" cy="259045"/>
    <xdr:sp macro="" textlink="">
      <xdr:nvSpPr>
        <xdr:cNvPr id="131" name="n_1mainValue【道路】&#10;一人当たり延長">
          <a:extLst>
            <a:ext uri="{FF2B5EF4-FFF2-40B4-BE49-F238E27FC236}">
              <a16:creationId xmlns:a16="http://schemas.microsoft.com/office/drawing/2014/main" id="{00000000-0008-0000-0E00-000083000000}"/>
            </a:ext>
          </a:extLst>
        </xdr:cNvPr>
        <xdr:cNvSpPr txBox="1"/>
      </xdr:nvSpPr>
      <xdr:spPr>
        <a:xfrm>
          <a:off x="9359411" y="731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136185</xdr:rowOff>
    </xdr:from>
    <xdr:ext cx="534377" cy="259045"/>
    <xdr:sp macro="" textlink="">
      <xdr:nvSpPr>
        <xdr:cNvPr id="132" name="n_2mainValue【道路】&#10;一人当たり延長">
          <a:extLst>
            <a:ext uri="{FF2B5EF4-FFF2-40B4-BE49-F238E27FC236}">
              <a16:creationId xmlns:a16="http://schemas.microsoft.com/office/drawing/2014/main" id="{00000000-0008-0000-0E00-000084000000}"/>
            </a:ext>
          </a:extLst>
        </xdr:cNvPr>
        <xdr:cNvSpPr txBox="1"/>
      </xdr:nvSpPr>
      <xdr:spPr>
        <a:xfrm>
          <a:off x="8483111" y="699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59" name="【橋りょう・トンネル】&#10;有形固定資産減価償却率最小値テキスト">
          <a:extLst>
            <a:ext uri="{FF2B5EF4-FFF2-40B4-BE49-F238E27FC236}">
              <a16:creationId xmlns:a16="http://schemas.microsoft.com/office/drawing/2014/main" id="{00000000-0008-0000-0E00-00009F000000}"/>
            </a:ext>
          </a:extLst>
        </xdr:cNvPr>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00000000-0008-0000-0E00-0000A1000000}"/>
            </a:ext>
          </a:extLst>
        </xdr:cNvPr>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29227</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00000000-0008-0000-0E00-0000A3000000}"/>
            </a:ext>
          </a:extLst>
        </xdr:cNvPr>
        <xdr:cNvSpPr txBox="1"/>
      </xdr:nvSpPr>
      <xdr:spPr>
        <a:xfrm>
          <a:off x="4673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3" name="楕円 172">
          <a:extLst>
            <a:ext uri="{FF2B5EF4-FFF2-40B4-BE49-F238E27FC236}">
              <a16:creationId xmlns:a16="http://schemas.microsoft.com/office/drawing/2014/main" id="{00000000-0008-0000-0E00-0000AD000000}"/>
            </a:ext>
          </a:extLst>
        </xdr:cNvPr>
        <xdr:cNvSpPr/>
      </xdr:nvSpPr>
      <xdr:spPr>
        <a:xfrm>
          <a:off x="4584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53357</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00000000-0008-0000-0E00-0000AE000000}"/>
            </a:ext>
          </a:extLst>
        </xdr:cNvPr>
        <xdr:cNvSpPr txBox="1"/>
      </xdr:nvSpPr>
      <xdr:spPr>
        <a:xfrm>
          <a:off x="4673600"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102688</xdr:rowOff>
    </xdr:from>
    <xdr:to>
      <xdr:col>20</xdr:col>
      <xdr:colOff>38100</xdr:colOff>
      <xdr:row>60</xdr:row>
      <xdr:rowOff>32838</xdr:rowOff>
    </xdr:to>
    <xdr:sp macro="" textlink="">
      <xdr:nvSpPr>
        <xdr:cNvPr id="175" name="楕円 174">
          <a:extLst>
            <a:ext uri="{FF2B5EF4-FFF2-40B4-BE49-F238E27FC236}">
              <a16:creationId xmlns:a16="http://schemas.microsoft.com/office/drawing/2014/main" id="{00000000-0008-0000-0E00-0000AF000000}"/>
            </a:ext>
          </a:extLst>
        </xdr:cNvPr>
        <xdr:cNvSpPr/>
      </xdr:nvSpPr>
      <xdr:spPr>
        <a:xfrm>
          <a:off x="3746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125730</xdr:rowOff>
    </xdr:from>
    <xdr:to>
      <xdr:col>24</xdr:col>
      <xdr:colOff>63500</xdr:colOff>
      <xdr:row>59</xdr:row>
      <xdr:rowOff>153488</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flipV="1">
          <a:off x="3797300" y="1024128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130447</xdr:rowOff>
    </xdr:from>
    <xdr:to>
      <xdr:col>15</xdr:col>
      <xdr:colOff>101600</xdr:colOff>
      <xdr:row>60</xdr:row>
      <xdr:rowOff>60597</xdr:rowOff>
    </xdr:to>
    <xdr:sp macro="" textlink="">
      <xdr:nvSpPr>
        <xdr:cNvPr id="177" name="楕円 176">
          <a:extLst>
            <a:ext uri="{FF2B5EF4-FFF2-40B4-BE49-F238E27FC236}">
              <a16:creationId xmlns:a16="http://schemas.microsoft.com/office/drawing/2014/main" id="{00000000-0008-0000-0E00-0000B1000000}"/>
            </a:ext>
          </a:extLst>
        </xdr:cNvPr>
        <xdr:cNvSpPr/>
      </xdr:nvSpPr>
      <xdr:spPr>
        <a:xfrm>
          <a:off x="2857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153488</xdr:rowOff>
    </xdr:from>
    <xdr:to>
      <xdr:col>19</xdr:col>
      <xdr:colOff>177800</xdr:colOff>
      <xdr:row>60</xdr:row>
      <xdr:rowOff>9797</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flipV="1">
          <a:off x="2908300" y="1026903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139173</xdr:rowOff>
    </xdr:from>
    <xdr:ext cx="405111" cy="259045"/>
    <xdr:sp macro="" textlink="">
      <xdr:nvSpPr>
        <xdr:cNvPr id="179" name="n_1aveValue【橋りょう・トンネル】&#10;有形固定資産減価償却率">
          <a:extLst>
            <a:ext uri="{FF2B5EF4-FFF2-40B4-BE49-F238E27FC236}">
              <a16:creationId xmlns:a16="http://schemas.microsoft.com/office/drawing/2014/main" id="{00000000-0008-0000-0E00-0000B3000000}"/>
            </a:ext>
          </a:extLst>
        </xdr:cNvPr>
        <xdr:cNvSpPr txBox="1"/>
      </xdr:nvSpPr>
      <xdr:spPr>
        <a:xfrm>
          <a:off x="3582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380</xdr:rowOff>
    </xdr:from>
    <xdr:ext cx="405111" cy="259045"/>
    <xdr:sp macro="" textlink="">
      <xdr:nvSpPr>
        <xdr:cNvPr id="180" name="n_2aveValue【橋りょう・トンネル】&#10;有形固定資産減価償却率">
          <a:extLst>
            <a:ext uri="{FF2B5EF4-FFF2-40B4-BE49-F238E27FC236}">
              <a16:creationId xmlns:a16="http://schemas.microsoft.com/office/drawing/2014/main" id="{00000000-0008-0000-0E00-0000B4000000}"/>
            </a:ext>
          </a:extLst>
        </xdr:cNvPr>
        <xdr:cNvSpPr txBox="1"/>
      </xdr:nvSpPr>
      <xdr:spPr>
        <a:xfrm>
          <a:off x="2705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81" name="n_3aveValue【橋りょう・トンネル】&#10;有形固定資産減価償却率">
          <a:extLst>
            <a:ext uri="{FF2B5EF4-FFF2-40B4-BE49-F238E27FC236}">
              <a16:creationId xmlns:a16="http://schemas.microsoft.com/office/drawing/2014/main" id="{00000000-0008-0000-0E00-0000B5000000}"/>
            </a:ext>
          </a:extLst>
        </xdr:cNvPr>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23965</xdr:rowOff>
    </xdr:from>
    <xdr:ext cx="405111" cy="259045"/>
    <xdr:sp macro="" textlink="">
      <xdr:nvSpPr>
        <xdr:cNvPr id="182" name="n_1mainValue【橋りょう・トンネル】&#10;有形固定資産減価償却率">
          <a:extLst>
            <a:ext uri="{FF2B5EF4-FFF2-40B4-BE49-F238E27FC236}">
              <a16:creationId xmlns:a16="http://schemas.microsoft.com/office/drawing/2014/main" id="{00000000-0008-0000-0E00-0000B6000000}"/>
            </a:ext>
          </a:extLst>
        </xdr:cNvPr>
        <xdr:cNvSpPr txBox="1"/>
      </xdr:nvSpPr>
      <xdr:spPr>
        <a:xfrm>
          <a:off x="3582044" y="1031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51724</xdr:rowOff>
    </xdr:from>
    <xdr:ext cx="405111" cy="259045"/>
    <xdr:sp macro="" textlink="">
      <xdr:nvSpPr>
        <xdr:cNvPr id="183" name="n_2mainValue【橋りょう・トンネル】&#10;有形固定資産減価償却率">
          <a:extLst>
            <a:ext uri="{FF2B5EF4-FFF2-40B4-BE49-F238E27FC236}">
              <a16:creationId xmlns:a16="http://schemas.microsoft.com/office/drawing/2014/main" id="{00000000-0008-0000-0E00-0000B7000000}"/>
            </a:ext>
          </a:extLst>
        </xdr:cNvPr>
        <xdr:cNvSpPr txBox="1"/>
      </xdr:nvSpPr>
      <xdr:spPr>
        <a:xfrm>
          <a:off x="2705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橋りょう・トンネル】&#10;一人当たり有形固定資産（償却資産）額グラフ枠">
          <a:extLst>
            <a:ext uri="{FF2B5EF4-FFF2-40B4-BE49-F238E27FC236}">
              <a16:creationId xmlns:a16="http://schemas.microsoft.com/office/drawing/2014/main" id="{00000000-0008-0000-0E00-0000D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0" name="【橋りょう・トンネル】&#10;一人当たり有形固定資産（償却資産）額最小値テキスト">
          <a:extLst>
            <a:ext uri="{FF2B5EF4-FFF2-40B4-BE49-F238E27FC236}">
              <a16:creationId xmlns:a16="http://schemas.microsoft.com/office/drawing/2014/main" id="{00000000-0008-0000-0E00-0000D2000000}"/>
            </a:ext>
          </a:extLst>
        </xdr:cNvPr>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12" name="【橋りょう・トンネル】&#10;一人当たり有形固定資産（償却資産）額最大値テキスト">
          <a:extLst>
            <a:ext uri="{FF2B5EF4-FFF2-40B4-BE49-F238E27FC236}">
              <a16:creationId xmlns:a16="http://schemas.microsoft.com/office/drawing/2014/main" id="{00000000-0008-0000-0E00-0000D4000000}"/>
            </a:ext>
          </a:extLst>
        </xdr:cNvPr>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14" name="【橋りょう・トンネル】&#10;一人当たり有形固定資産（償却資産）額平均値テキスト">
          <a:extLst>
            <a:ext uri="{FF2B5EF4-FFF2-40B4-BE49-F238E27FC236}">
              <a16:creationId xmlns:a16="http://schemas.microsoft.com/office/drawing/2014/main" id="{00000000-0008-0000-0E00-0000D6000000}"/>
            </a:ext>
          </a:extLst>
        </xdr:cNvPr>
        <xdr:cNvSpPr txBox="1"/>
      </xdr:nvSpPr>
      <xdr:spPr>
        <a:xfrm>
          <a:off x="10515600" y="10766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15" name="フローチャート: 判断 214">
          <a:extLst>
            <a:ext uri="{FF2B5EF4-FFF2-40B4-BE49-F238E27FC236}">
              <a16:creationId xmlns:a16="http://schemas.microsoft.com/office/drawing/2014/main" id="{00000000-0008-0000-0E00-0000D7000000}"/>
            </a:ext>
          </a:extLst>
        </xdr:cNvPr>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16" name="フローチャート: 判断 215">
          <a:extLst>
            <a:ext uri="{FF2B5EF4-FFF2-40B4-BE49-F238E27FC236}">
              <a16:creationId xmlns:a16="http://schemas.microsoft.com/office/drawing/2014/main" id="{00000000-0008-0000-0E00-0000D8000000}"/>
            </a:ext>
          </a:extLst>
        </xdr:cNvPr>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17" name="フローチャート: 判断 216">
          <a:extLst>
            <a:ext uri="{FF2B5EF4-FFF2-40B4-BE49-F238E27FC236}">
              <a16:creationId xmlns:a16="http://schemas.microsoft.com/office/drawing/2014/main" id="{00000000-0008-0000-0E00-0000D9000000}"/>
            </a:ext>
          </a:extLst>
        </xdr:cNvPr>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18" name="フローチャート: 判断 217">
          <a:extLst>
            <a:ext uri="{FF2B5EF4-FFF2-40B4-BE49-F238E27FC236}">
              <a16:creationId xmlns:a16="http://schemas.microsoft.com/office/drawing/2014/main" id="{00000000-0008-0000-0E00-0000DA000000}"/>
            </a:ext>
          </a:extLst>
        </xdr:cNvPr>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163075</xdr:rowOff>
    </xdr:from>
    <xdr:to>
      <xdr:col>55</xdr:col>
      <xdr:colOff>50800</xdr:colOff>
      <xdr:row>64</xdr:row>
      <xdr:rowOff>93225</xdr:rowOff>
    </xdr:to>
    <xdr:sp macro="" textlink="">
      <xdr:nvSpPr>
        <xdr:cNvPr id="224" name="楕円 223">
          <a:extLst>
            <a:ext uri="{FF2B5EF4-FFF2-40B4-BE49-F238E27FC236}">
              <a16:creationId xmlns:a16="http://schemas.microsoft.com/office/drawing/2014/main" id="{00000000-0008-0000-0E00-0000E0000000}"/>
            </a:ext>
          </a:extLst>
        </xdr:cNvPr>
        <xdr:cNvSpPr/>
      </xdr:nvSpPr>
      <xdr:spPr>
        <a:xfrm>
          <a:off x="10426700" y="1096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92587</xdr:rowOff>
    </xdr:from>
    <xdr:ext cx="599010" cy="259045"/>
    <xdr:sp macro="" textlink="">
      <xdr:nvSpPr>
        <xdr:cNvPr id="225" name="【橋りょう・トンネル】&#10;一人当たり有形固定資産（償却資産）額該当値テキスト">
          <a:extLst>
            <a:ext uri="{FF2B5EF4-FFF2-40B4-BE49-F238E27FC236}">
              <a16:creationId xmlns:a16="http://schemas.microsoft.com/office/drawing/2014/main" id="{00000000-0008-0000-0E00-0000E1000000}"/>
            </a:ext>
          </a:extLst>
        </xdr:cNvPr>
        <xdr:cNvSpPr txBox="1"/>
      </xdr:nvSpPr>
      <xdr:spPr>
        <a:xfrm>
          <a:off x="10515600" y="108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161341</xdr:rowOff>
    </xdr:from>
    <xdr:to>
      <xdr:col>50</xdr:col>
      <xdr:colOff>165100</xdr:colOff>
      <xdr:row>64</xdr:row>
      <xdr:rowOff>91491</xdr:rowOff>
    </xdr:to>
    <xdr:sp macro="" textlink="">
      <xdr:nvSpPr>
        <xdr:cNvPr id="226" name="楕円 225">
          <a:extLst>
            <a:ext uri="{FF2B5EF4-FFF2-40B4-BE49-F238E27FC236}">
              <a16:creationId xmlns:a16="http://schemas.microsoft.com/office/drawing/2014/main" id="{00000000-0008-0000-0E00-0000E2000000}"/>
            </a:ext>
          </a:extLst>
        </xdr:cNvPr>
        <xdr:cNvSpPr/>
      </xdr:nvSpPr>
      <xdr:spPr>
        <a:xfrm>
          <a:off x="9588500" y="1096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40691</xdr:rowOff>
    </xdr:from>
    <xdr:to>
      <xdr:col>55</xdr:col>
      <xdr:colOff>0</xdr:colOff>
      <xdr:row>64</xdr:row>
      <xdr:rowOff>42425</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9639300" y="11013491"/>
          <a:ext cx="838200" cy="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159448</xdr:rowOff>
    </xdr:from>
    <xdr:to>
      <xdr:col>46</xdr:col>
      <xdr:colOff>38100</xdr:colOff>
      <xdr:row>64</xdr:row>
      <xdr:rowOff>89598</xdr:rowOff>
    </xdr:to>
    <xdr:sp macro="" textlink="">
      <xdr:nvSpPr>
        <xdr:cNvPr id="228" name="楕円 227">
          <a:extLst>
            <a:ext uri="{FF2B5EF4-FFF2-40B4-BE49-F238E27FC236}">
              <a16:creationId xmlns:a16="http://schemas.microsoft.com/office/drawing/2014/main" id="{00000000-0008-0000-0E00-0000E4000000}"/>
            </a:ext>
          </a:extLst>
        </xdr:cNvPr>
        <xdr:cNvSpPr/>
      </xdr:nvSpPr>
      <xdr:spPr>
        <a:xfrm>
          <a:off x="8699500" y="1096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38798</xdr:rowOff>
    </xdr:from>
    <xdr:to>
      <xdr:col>50</xdr:col>
      <xdr:colOff>114300</xdr:colOff>
      <xdr:row>64</xdr:row>
      <xdr:rowOff>40691</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8750300" y="11011598"/>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30" name="n_1aveValue【橋りょう・トンネル】&#10;一人当たり有形固定資産（償却資産）額">
          <a:extLst>
            <a:ext uri="{FF2B5EF4-FFF2-40B4-BE49-F238E27FC236}">
              <a16:creationId xmlns:a16="http://schemas.microsoft.com/office/drawing/2014/main" id="{00000000-0008-0000-0E00-0000E6000000}"/>
            </a:ext>
          </a:extLst>
        </xdr:cNvPr>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31" name="n_2aveValue【橋りょう・トンネル】&#10;一人当たり有形固定資産（償却資産）額">
          <a:extLst>
            <a:ext uri="{FF2B5EF4-FFF2-40B4-BE49-F238E27FC236}">
              <a16:creationId xmlns:a16="http://schemas.microsoft.com/office/drawing/2014/main" id="{00000000-0008-0000-0E00-0000E7000000}"/>
            </a:ext>
          </a:extLst>
        </xdr:cNvPr>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32" name="n_3aveValue【橋りょう・トンネル】&#10;一人当たり有形固定資産（償却資産）額">
          <a:extLst>
            <a:ext uri="{FF2B5EF4-FFF2-40B4-BE49-F238E27FC236}">
              <a16:creationId xmlns:a16="http://schemas.microsoft.com/office/drawing/2014/main" id="{00000000-0008-0000-0E00-0000E8000000}"/>
            </a:ext>
          </a:extLst>
        </xdr:cNvPr>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82618</xdr:rowOff>
    </xdr:from>
    <xdr:ext cx="599010" cy="259045"/>
    <xdr:sp macro="" textlink="">
      <xdr:nvSpPr>
        <xdr:cNvPr id="233" name="n_1mainValue【橋りょう・トンネル】&#10;一人当たり有形固定資産（償却資産）額">
          <a:extLst>
            <a:ext uri="{FF2B5EF4-FFF2-40B4-BE49-F238E27FC236}">
              <a16:creationId xmlns:a16="http://schemas.microsoft.com/office/drawing/2014/main" id="{00000000-0008-0000-0E00-0000E9000000}"/>
            </a:ext>
          </a:extLst>
        </xdr:cNvPr>
        <xdr:cNvSpPr txBox="1"/>
      </xdr:nvSpPr>
      <xdr:spPr>
        <a:xfrm>
          <a:off x="9327095" y="1105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80725</xdr:rowOff>
    </xdr:from>
    <xdr:ext cx="599010" cy="259045"/>
    <xdr:sp macro="" textlink="">
      <xdr:nvSpPr>
        <xdr:cNvPr id="234" name="n_2mainValue【橋りょう・トンネル】&#10;一人当たり有形固定資産（償却資産）額">
          <a:extLst>
            <a:ext uri="{FF2B5EF4-FFF2-40B4-BE49-F238E27FC236}">
              <a16:creationId xmlns:a16="http://schemas.microsoft.com/office/drawing/2014/main" id="{00000000-0008-0000-0E00-0000EA000000}"/>
            </a:ext>
          </a:extLst>
        </xdr:cNvPr>
        <xdr:cNvSpPr txBox="1"/>
      </xdr:nvSpPr>
      <xdr:spPr>
        <a:xfrm>
          <a:off x="8450795" y="1105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00000000-0008-0000-0E00-0000E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00000000-0008-0000-0E00-0000E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0" name="【認定こども園・幼稚園・保育所】&#10;有形固定資産減価償却率グラフ枠">
          <a:extLst>
            <a:ext uri="{FF2B5EF4-FFF2-40B4-BE49-F238E27FC236}">
              <a16:creationId xmlns:a16="http://schemas.microsoft.com/office/drawing/2014/main" id="{00000000-0008-0000-0E00-00002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292" name="【認定こども園・幼稚園・保育所】&#10;有形固定資産減価償却率最小値テキスト">
          <a:extLst>
            <a:ext uri="{FF2B5EF4-FFF2-40B4-BE49-F238E27FC236}">
              <a16:creationId xmlns:a16="http://schemas.microsoft.com/office/drawing/2014/main" id="{00000000-0008-0000-0E00-000024010000}"/>
            </a:ext>
          </a:extLst>
        </xdr:cNvPr>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94" name="【認定こども園・幼稚園・保育所】&#10;有形固定資産減価償却率最大値テキスト">
          <a:extLst>
            <a:ext uri="{FF2B5EF4-FFF2-40B4-BE49-F238E27FC236}">
              <a16:creationId xmlns:a16="http://schemas.microsoft.com/office/drawing/2014/main" id="{00000000-0008-0000-0E00-000026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296" name="【認定こども園・幼稚園・保育所】&#10;有形固定資産減価償却率平均値テキスト">
          <a:extLst>
            <a:ext uri="{FF2B5EF4-FFF2-40B4-BE49-F238E27FC236}">
              <a16:creationId xmlns:a16="http://schemas.microsoft.com/office/drawing/2014/main" id="{00000000-0008-0000-0E00-000028010000}"/>
            </a:ext>
          </a:extLst>
        </xdr:cNvPr>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71120</xdr:rowOff>
    </xdr:from>
    <xdr:to>
      <xdr:col>85</xdr:col>
      <xdr:colOff>177800</xdr:colOff>
      <xdr:row>34</xdr:row>
      <xdr:rowOff>1270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162687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157497</xdr:rowOff>
    </xdr:from>
    <xdr:ext cx="405111" cy="259045"/>
    <xdr:sp macro="" textlink="">
      <xdr:nvSpPr>
        <xdr:cNvPr id="307" name="【認定こども園・幼稚園・保育所】&#10;有形固定資産減価償却率該当値テキスト">
          <a:extLst>
            <a:ext uri="{FF2B5EF4-FFF2-40B4-BE49-F238E27FC236}">
              <a16:creationId xmlns:a16="http://schemas.microsoft.com/office/drawing/2014/main" id="{00000000-0008-0000-0E00-000033010000}"/>
            </a:ext>
          </a:extLst>
        </xdr:cNvPr>
        <xdr:cNvSpPr txBox="1"/>
      </xdr:nvSpPr>
      <xdr:spPr>
        <a:xfrm>
          <a:off x="16357600" y="564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76835</xdr:rowOff>
    </xdr:from>
    <xdr:to>
      <xdr:col>81</xdr:col>
      <xdr:colOff>101600</xdr:colOff>
      <xdr:row>34</xdr:row>
      <xdr:rowOff>6985</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5430500" y="57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121920</xdr:rowOff>
    </xdr:from>
    <xdr:to>
      <xdr:col>85</xdr:col>
      <xdr:colOff>127000</xdr:colOff>
      <xdr:row>33</xdr:row>
      <xdr:rowOff>127635</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flipV="1">
          <a:off x="15481300" y="577977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80645</xdr:rowOff>
    </xdr:from>
    <xdr:to>
      <xdr:col>76</xdr:col>
      <xdr:colOff>165100</xdr:colOff>
      <xdr:row>34</xdr:row>
      <xdr:rowOff>10795</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4541500" y="57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127635</xdr:rowOff>
    </xdr:from>
    <xdr:to>
      <xdr:col>81</xdr:col>
      <xdr:colOff>50800</xdr:colOff>
      <xdr:row>33</xdr:row>
      <xdr:rowOff>131445</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flipV="1">
          <a:off x="14592300" y="57854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312" name="n_1aveValue【認定こども園・幼稚園・保育所】&#10;有形固定資産減価償却率">
          <a:extLst>
            <a:ext uri="{FF2B5EF4-FFF2-40B4-BE49-F238E27FC236}">
              <a16:creationId xmlns:a16="http://schemas.microsoft.com/office/drawing/2014/main" id="{00000000-0008-0000-0E00-000038010000}"/>
            </a:ext>
          </a:extLst>
        </xdr:cNvPr>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313" name="n_2aveValue【認定こども園・幼稚園・保育所】&#10;有形固定資産減価償却率">
          <a:extLst>
            <a:ext uri="{FF2B5EF4-FFF2-40B4-BE49-F238E27FC236}">
              <a16:creationId xmlns:a16="http://schemas.microsoft.com/office/drawing/2014/main" id="{00000000-0008-0000-0E00-000039010000}"/>
            </a:ext>
          </a:extLst>
        </xdr:cNvPr>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95902</xdr:rowOff>
    </xdr:from>
    <xdr:ext cx="405111" cy="259045"/>
    <xdr:sp macro="" textlink="">
      <xdr:nvSpPr>
        <xdr:cNvPr id="314" name="n_3aveValue【認定こども園・幼稚園・保育所】&#10;有形固定資産減価償却率">
          <a:extLst>
            <a:ext uri="{FF2B5EF4-FFF2-40B4-BE49-F238E27FC236}">
              <a16:creationId xmlns:a16="http://schemas.microsoft.com/office/drawing/2014/main" id="{00000000-0008-0000-0E00-00003A010000}"/>
            </a:ext>
          </a:extLst>
        </xdr:cNvPr>
        <xdr:cNvSpPr txBox="1"/>
      </xdr:nvSpPr>
      <xdr:spPr>
        <a:xfrm>
          <a:off x="13500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23512</xdr:rowOff>
    </xdr:from>
    <xdr:ext cx="405111" cy="259045"/>
    <xdr:sp macro="" textlink="">
      <xdr:nvSpPr>
        <xdr:cNvPr id="315" name="n_1mainValue【認定こども園・幼稚園・保育所】&#10;有形固定資産減価償却率">
          <a:extLst>
            <a:ext uri="{FF2B5EF4-FFF2-40B4-BE49-F238E27FC236}">
              <a16:creationId xmlns:a16="http://schemas.microsoft.com/office/drawing/2014/main" id="{00000000-0008-0000-0E00-00003B010000}"/>
            </a:ext>
          </a:extLst>
        </xdr:cNvPr>
        <xdr:cNvSpPr txBox="1"/>
      </xdr:nvSpPr>
      <xdr:spPr>
        <a:xfrm>
          <a:off x="15266044" y="550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27322</xdr:rowOff>
    </xdr:from>
    <xdr:ext cx="405111" cy="259045"/>
    <xdr:sp macro="" textlink="">
      <xdr:nvSpPr>
        <xdr:cNvPr id="316" name="n_2mainValue【認定こども園・幼稚園・保育所】&#10;有形固定資産減価償却率">
          <a:extLst>
            <a:ext uri="{FF2B5EF4-FFF2-40B4-BE49-F238E27FC236}">
              <a16:creationId xmlns:a16="http://schemas.microsoft.com/office/drawing/2014/main" id="{00000000-0008-0000-0E00-00003C010000}"/>
            </a:ext>
          </a:extLst>
        </xdr:cNvPr>
        <xdr:cNvSpPr txBox="1"/>
      </xdr:nvSpPr>
      <xdr:spPr>
        <a:xfrm>
          <a:off x="14389744" y="55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1" name="【認定こども園・幼稚園・保育所】&#10;一人当たり面積グラフ枠">
          <a:extLst>
            <a:ext uri="{FF2B5EF4-FFF2-40B4-BE49-F238E27FC236}">
              <a16:creationId xmlns:a16="http://schemas.microsoft.com/office/drawing/2014/main" id="{00000000-0008-0000-0E00-00005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343" name="【認定こども園・幼稚園・保育所】&#10;一人当たり面積最小値テキスト">
          <a:extLst>
            <a:ext uri="{FF2B5EF4-FFF2-40B4-BE49-F238E27FC236}">
              <a16:creationId xmlns:a16="http://schemas.microsoft.com/office/drawing/2014/main" id="{00000000-0008-0000-0E00-000057010000}"/>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345" name="【認定こども園・幼稚園・保育所】&#10;一人当たり面積最大値テキスト">
          <a:extLst>
            <a:ext uri="{FF2B5EF4-FFF2-40B4-BE49-F238E27FC236}">
              <a16:creationId xmlns:a16="http://schemas.microsoft.com/office/drawing/2014/main" id="{00000000-0008-0000-0E00-000059010000}"/>
            </a:ext>
          </a:extLst>
        </xdr:cNvPr>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129920</xdr:rowOff>
    </xdr:from>
    <xdr:ext cx="469744" cy="259045"/>
    <xdr:sp macro="" textlink="">
      <xdr:nvSpPr>
        <xdr:cNvPr id="347" name="【認定こども園・幼稚園・保育所】&#10;一人当たり面積平均値テキスト">
          <a:extLst>
            <a:ext uri="{FF2B5EF4-FFF2-40B4-BE49-F238E27FC236}">
              <a16:creationId xmlns:a16="http://schemas.microsoft.com/office/drawing/2014/main" id="{00000000-0008-0000-0E00-00005B010000}"/>
            </a:ext>
          </a:extLst>
        </xdr:cNvPr>
        <xdr:cNvSpPr txBox="1"/>
      </xdr:nvSpPr>
      <xdr:spPr>
        <a:xfrm>
          <a:off x="22199600" y="647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97246</xdr:rowOff>
    </xdr:from>
    <xdr:to>
      <xdr:col>116</xdr:col>
      <xdr:colOff>114300</xdr:colOff>
      <xdr:row>41</xdr:row>
      <xdr:rowOff>27396</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22110700" y="6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75673</xdr:rowOff>
    </xdr:from>
    <xdr:ext cx="469744" cy="259045"/>
    <xdr:sp macro="" textlink="">
      <xdr:nvSpPr>
        <xdr:cNvPr id="358" name="【認定こども園・幼稚園・保育所】&#10;一人当たり面積該当値テキスト">
          <a:extLst>
            <a:ext uri="{FF2B5EF4-FFF2-40B4-BE49-F238E27FC236}">
              <a16:creationId xmlns:a16="http://schemas.microsoft.com/office/drawing/2014/main" id="{00000000-0008-0000-0E00-000066010000}"/>
            </a:ext>
          </a:extLst>
        </xdr:cNvPr>
        <xdr:cNvSpPr txBox="1"/>
      </xdr:nvSpPr>
      <xdr:spPr>
        <a:xfrm>
          <a:off x="22199600" y="693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90715</xdr:rowOff>
    </xdr:from>
    <xdr:to>
      <xdr:col>112</xdr:col>
      <xdr:colOff>38100</xdr:colOff>
      <xdr:row>41</xdr:row>
      <xdr:rowOff>20865</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21272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141515</xdr:rowOff>
    </xdr:from>
    <xdr:to>
      <xdr:col>116</xdr:col>
      <xdr:colOff>63500</xdr:colOff>
      <xdr:row>40</xdr:row>
      <xdr:rowOff>148046</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21323300" y="699951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87449</xdr:rowOff>
    </xdr:from>
    <xdr:to>
      <xdr:col>107</xdr:col>
      <xdr:colOff>101600</xdr:colOff>
      <xdr:row>41</xdr:row>
      <xdr:rowOff>17599</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203835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138249</xdr:rowOff>
    </xdr:from>
    <xdr:to>
      <xdr:col>111</xdr:col>
      <xdr:colOff>177800</xdr:colOff>
      <xdr:row>40</xdr:row>
      <xdr:rowOff>141515</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20434300" y="69962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27594</xdr:rowOff>
    </xdr:from>
    <xdr:ext cx="469744" cy="259045"/>
    <xdr:sp macro="" textlink="">
      <xdr:nvSpPr>
        <xdr:cNvPr id="363" name="n_1aveValue【認定こども園・幼稚園・保育所】&#10;一人当たり面積">
          <a:extLst>
            <a:ext uri="{FF2B5EF4-FFF2-40B4-BE49-F238E27FC236}">
              <a16:creationId xmlns:a16="http://schemas.microsoft.com/office/drawing/2014/main" id="{00000000-0008-0000-0E00-00006B010000}"/>
            </a:ext>
          </a:extLst>
        </xdr:cNvPr>
        <xdr:cNvSpPr txBox="1"/>
      </xdr:nvSpPr>
      <xdr:spPr>
        <a:xfrm>
          <a:off x="210757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14531</xdr:rowOff>
    </xdr:from>
    <xdr:ext cx="469744" cy="259045"/>
    <xdr:sp macro="" textlink="">
      <xdr:nvSpPr>
        <xdr:cNvPr id="364" name="n_2aveValue【認定こども園・幼稚園・保育所】&#10;一人当たり面積">
          <a:extLst>
            <a:ext uri="{FF2B5EF4-FFF2-40B4-BE49-F238E27FC236}">
              <a16:creationId xmlns:a16="http://schemas.microsoft.com/office/drawing/2014/main" id="{00000000-0008-0000-0E00-00006C010000}"/>
            </a:ext>
          </a:extLst>
        </xdr:cNvPr>
        <xdr:cNvSpPr txBox="1"/>
      </xdr:nvSpPr>
      <xdr:spPr>
        <a:xfrm>
          <a:off x="201994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365" name="n_3aveValue【認定こども園・幼稚園・保育所】&#10;一人当たり面積">
          <a:extLst>
            <a:ext uri="{FF2B5EF4-FFF2-40B4-BE49-F238E27FC236}">
              <a16:creationId xmlns:a16="http://schemas.microsoft.com/office/drawing/2014/main" id="{00000000-0008-0000-0E00-00006D010000}"/>
            </a:ext>
          </a:extLst>
        </xdr:cNvPr>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11992</xdr:rowOff>
    </xdr:from>
    <xdr:ext cx="469744" cy="259045"/>
    <xdr:sp macro="" textlink="">
      <xdr:nvSpPr>
        <xdr:cNvPr id="366" name="n_1mainValue【認定こども園・幼稚園・保育所】&#10;一人当たり面積">
          <a:extLst>
            <a:ext uri="{FF2B5EF4-FFF2-40B4-BE49-F238E27FC236}">
              <a16:creationId xmlns:a16="http://schemas.microsoft.com/office/drawing/2014/main" id="{00000000-0008-0000-0E00-00006E010000}"/>
            </a:ext>
          </a:extLst>
        </xdr:cNvPr>
        <xdr:cNvSpPr txBox="1"/>
      </xdr:nvSpPr>
      <xdr:spPr>
        <a:xfrm>
          <a:off x="210757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8726</xdr:rowOff>
    </xdr:from>
    <xdr:ext cx="469744" cy="259045"/>
    <xdr:sp macro="" textlink="">
      <xdr:nvSpPr>
        <xdr:cNvPr id="367" name="n_2mainValue【認定こども園・幼稚園・保育所】&#10;一人当たり面積">
          <a:extLst>
            <a:ext uri="{FF2B5EF4-FFF2-40B4-BE49-F238E27FC236}">
              <a16:creationId xmlns:a16="http://schemas.microsoft.com/office/drawing/2014/main" id="{00000000-0008-0000-0E00-00006F010000}"/>
            </a:ext>
          </a:extLst>
        </xdr:cNvPr>
        <xdr:cNvSpPr txBox="1"/>
      </xdr:nvSpPr>
      <xdr:spPr>
        <a:xfrm>
          <a:off x="20199427" y="703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1" name="【学校施設】&#10;有形固定資産減価償却率グラフ枠">
          <a:extLst>
            <a:ext uri="{FF2B5EF4-FFF2-40B4-BE49-F238E27FC236}">
              <a16:creationId xmlns:a16="http://schemas.microsoft.com/office/drawing/2014/main" id="{00000000-0008-0000-0E00-000087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393" name="【学校施設】&#10;有形固定資産減価償却率最小値テキスト">
          <a:extLst>
            <a:ext uri="{FF2B5EF4-FFF2-40B4-BE49-F238E27FC236}">
              <a16:creationId xmlns:a16="http://schemas.microsoft.com/office/drawing/2014/main" id="{00000000-0008-0000-0E00-000089010000}"/>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395" name="【学校施設】&#10;有形固定資産減価償却率最大値テキスト">
          <a:extLst>
            <a:ext uri="{FF2B5EF4-FFF2-40B4-BE49-F238E27FC236}">
              <a16:creationId xmlns:a16="http://schemas.microsoft.com/office/drawing/2014/main" id="{00000000-0008-0000-0E00-00008B010000}"/>
            </a:ext>
          </a:extLst>
        </xdr:cNvPr>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86377</xdr:rowOff>
    </xdr:from>
    <xdr:ext cx="405111" cy="259045"/>
    <xdr:sp macro="" textlink="">
      <xdr:nvSpPr>
        <xdr:cNvPr id="397" name="【学校施設】&#10;有形固定資産減価償却率平均値テキスト">
          <a:extLst>
            <a:ext uri="{FF2B5EF4-FFF2-40B4-BE49-F238E27FC236}">
              <a16:creationId xmlns:a16="http://schemas.microsoft.com/office/drawing/2014/main" id="{00000000-0008-0000-0E00-00008D010000}"/>
            </a:ext>
          </a:extLst>
        </xdr:cNvPr>
        <xdr:cNvSpPr txBox="1"/>
      </xdr:nvSpPr>
      <xdr:spPr>
        <a:xfrm>
          <a:off x="16357600" y="1003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398" name="フローチャート: 判断 397">
          <a:extLst>
            <a:ext uri="{FF2B5EF4-FFF2-40B4-BE49-F238E27FC236}">
              <a16:creationId xmlns:a16="http://schemas.microsoft.com/office/drawing/2014/main" id="{00000000-0008-0000-0E00-00008E010000}"/>
            </a:ext>
          </a:extLst>
        </xdr:cNvPr>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399" name="フローチャート: 判断 398">
          <a:extLst>
            <a:ext uri="{FF2B5EF4-FFF2-40B4-BE49-F238E27FC236}">
              <a16:creationId xmlns:a16="http://schemas.microsoft.com/office/drawing/2014/main" id="{00000000-0008-0000-0E00-00008F010000}"/>
            </a:ext>
          </a:extLst>
        </xdr:cNvPr>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400" name="フローチャート: 判断 399">
          <a:extLst>
            <a:ext uri="{FF2B5EF4-FFF2-40B4-BE49-F238E27FC236}">
              <a16:creationId xmlns:a16="http://schemas.microsoft.com/office/drawing/2014/main" id="{00000000-0008-0000-0E00-000090010000}"/>
            </a:ext>
          </a:extLst>
        </xdr:cNvPr>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401" name="フローチャート: 判断 400">
          <a:extLst>
            <a:ext uri="{FF2B5EF4-FFF2-40B4-BE49-F238E27FC236}">
              <a16:creationId xmlns:a16="http://schemas.microsoft.com/office/drawing/2014/main" id="{00000000-0008-0000-0E00-000091010000}"/>
            </a:ext>
          </a:extLst>
        </xdr:cNvPr>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76835</xdr:rowOff>
    </xdr:from>
    <xdr:to>
      <xdr:col>85</xdr:col>
      <xdr:colOff>177800</xdr:colOff>
      <xdr:row>63</xdr:row>
      <xdr:rowOff>6985</xdr:rowOff>
    </xdr:to>
    <xdr:sp macro="" textlink="">
      <xdr:nvSpPr>
        <xdr:cNvPr id="407" name="楕円 406">
          <a:extLst>
            <a:ext uri="{FF2B5EF4-FFF2-40B4-BE49-F238E27FC236}">
              <a16:creationId xmlns:a16="http://schemas.microsoft.com/office/drawing/2014/main" id="{00000000-0008-0000-0E00-000097010000}"/>
            </a:ext>
          </a:extLst>
        </xdr:cNvPr>
        <xdr:cNvSpPr/>
      </xdr:nvSpPr>
      <xdr:spPr>
        <a:xfrm>
          <a:off x="162687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55262</xdr:rowOff>
    </xdr:from>
    <xdr:ext cx="405111" cy="259045"/>
    <xdr:sp macro="" textlink="">
      <xdr:nvSpPr>
        <xdr:cNvPr id="408" name="【学校施設】&#10;有形固定資産減価償却率該当値テキスト">
          <a:extLst>
            <a:ext uri="{FF2B5EF4-FFF2-40B4-BE49-F238E27FC236}">
              <a16:creationId xmlns:a16="http://schemas.microsoft.com/office/drawing/2014/main" id="{00000000-0008-0000-0E00-000098010000}"/>
            </a:ext>
          </a:extLst>
        </xdr:cNvPr>
        <xdr:cNvSpPr txBox="1"/>
      </xdr:nvSpPr>
      <xdr:spPr>
        <a:xfrm>
          <a:off x="16357600"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111125</xdr:rowOff>
    </xdr:from>
    <xdr:to>
      <xdr:col>81</xdr:col>
      <xdr:colOff>101600</xdr:colOff>
      <xdr:row>63</xdr:row>
      <xdr:rowOff>41275</xdr:rowOff>
    </xdr:to>
    <xdr:sp macro="" textlink="">
      <xdr:nvSpPr>
        <xdr:cNvPr id="409" name="楕円 408">
          <a:extLst>
            <a:ext uri="{FF2B5EF4-FFF2-40B4-BE49-F238E27FC236}">
              <a16:creationId xmlns:a16="http://schemas.microsoft.com/office/drawing/2014/main" id="{00000000-0008-0000-0E00-000099010000}"/>
            </a:ext>
          </a:extLst>
        </xdr:cNvPr>
        <xdr:cNvSpPr/>
      </xdr:nvSpPr>
      <xdr:spPr>
        <a:xfrm>
          <a:off x="15430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127635</xdr:rowOff>
    </xdr:from>
    <xdr:to>
      <xdr:col>85</xdr:col>
      <xdr:colOff>127000</xdr:colOff>
      <xdr:row>62</xdr:row>
      <xdr:rowOff>161925</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flipV="1">
          <a:off x="15481300" y="107575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147320</xdr:rowOff>
    </xdr:from>
    <xdr:to>
      <xdr:col>76</xdr:col>
      <xdr:colOff>165100</xdr:colOff>
      <xdr:row>63</xdr:row>
      <xdr:rowOff>77470</xdr:rowOff>
    </xdr:to>
    <xdr:sp macro="" textlink="">
      <xdr:nvSpPr>
        <xdr:cNvPr id="411" name="楕円 410">
          <a:extLst>
            <a:ext uri="{FF2B5EF4-FFF2-40B4-BE49-F238E27FC236}">
              <a16:creationId xmlns:a16="http://schemas.microsoft.com/office/drawing/2014/main" id="{00000000-0008-0000-0E00-00009B010000}"/>
            </a:ext>
          </a:extLst>
        </xdr:cNvPr>
        <xdr:cNvSpPr/>
      </xdr:nvSpPr>
      <xdr:spPr>
        <a:xfrm>
          <a:off x="14541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161925</xdr:rowOff>
    </xdr:from>
    <xdr:to>
      <xdr:col>81</xdr:col>
      <xdr:colOff>50800</xdr:colOff>
      <xdr:row>63</xdr:row>
      <xdr:rowOff>26670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flipV="1">
          <a:off x="14592300" y="107918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31132</xdr:rowOff>
    </xdr:from>
    <xdr:ext cx="405111" cy="259045"/>
    <xdr:sp macro="" textlink="">
      <xdr:nvSpPr>
        <xdr:cNvPr id="413" name="n_1aveValue【学校施設】&#10;有形固定資産減価償却率">
          <a:extLst>
            <a:ext uri="{FF2B5EF4-FFF2-40B4-BE49-F238E27FC236}">
              <a16:creationId xmlns:a16="http://schemas.microsoft.com/office/drawing/2014/main" id="{00000000-0008-0000-0E00-00009D010000}"/>
            </a:ext>
          </a:extLst>
        </xdr:cNvPr>
        <xdr:cNvSpPr txBox="1"/>
      </xdr:nvSpPr>
      <xdr:spPr>
        <a:xfrm>
          <a:off x="15266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40657</xdr:rowOff>
    </xdr:from>
    <xdr:ext cx="405111" cy="259045"/>
    <xdr:sp macro="" textlink="">
      <xdr:nvSpPr>
        <xdr:cNvPr id="414" name="n_2aveValue【学校施設】&#10;有形固定資産減価償却率">
          <a:extLst>
            <a:ext uri="{FF2B5EF4-FFF2-40B4-BE49-F238E27FC236}">
              <a16:creationId xmlns:a16="http://schemas.microsoft.com/office/drawing/2014/main" id="{00000000-0008-0000-0E00-00009E010000}"/>
            </a:ext>
          </a:extLst>
        </xdr:cNvPr>
        <xdr:cNvSpPr txBox="1"/>
      </xdr:nvSpPr>
      <xdr:spPr>
        <a:xfrm>
          <a:off x="14389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65422</xdr:rowOff>
    </xdr:from>
    <xdr:ext cx="405111" cy="259045"/>
    <xdr:sp macro="" textlink="">
      <xdr:nvSpPr>
        <xdr:cNvPr id="415" name="n_3aveValue【学校施設】&#10;有形固定資産減価償却率">
          <a:extLst>
            <a:ext uri="{FF2B5EF4-FFF2-40B4-BE49-F238E27FC236}">
              <a16:creationId xmlns:a16="http://schemas.microsoft.com/office/drawing/2014/main" id="{00000000-0008-0000-0E00-00009F010000}"/>
            </a:ext>
          </a:extLst>
        </xdr:cNvPr>
        <xdr:cNvSpPr txBox="1"/>
      </xdr:nvSpPr>
      <xdr:spPr>
        <a:xfrm>
          <a:off x="13500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32402</xdr:rowOff>
    </xdr:from>
    <xdr:ext cx="405111" cy="259045"/>
    <xdr:sp macro="" textlink="">
      <xdr:nvSpPr>
        <xdr:cNvPr id="416" name="n_1mainValue【学校施設】&#10;有形固定資産減価償却率">
          <a:extLst>
            <a:ext uri="{FF2B5EF4-FFF2-40B4-BE49-F238E27FC236}">
              <a16:creationId xmlns:a16="http://schemas.microsoft.com/office/drawing/2014/main" id="{00000000-0008-0000-0E00-0000A0010000}"/>
            </a:ext>
          </a:extLst>
        </xdr:cNvPr>
        <xdr:cNvSpPr txBox="1"/>
      </xdr:nvSpPr>
      <xdr:spPr>
        <a:xfrm>
          <a:off x="15266044"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68597</xdr:rowOff>
    </xdr:from>
    <xdr:ext cx="405111" cy="259045"/>
    <xdr:sp macro="" textlink="">
      <xdr:nvSpPr>
        <xdr:cNvPr id="417" name="n_2mainValue【学校施設】&#10;有形固定資産減価償却率">
          <a:extLst>
            <a:ext uri="{FF2B5EF4-FFF2-40B4-BE49-F238E27FC236}">
              <a16:creationId xmlns:a16="http://schemas.microsoft.com/office/drawing/2014/main" id="{00000000-0008-0000-0E00-0000A1010000}"/>
            </a:ext>
          </a:extLst>
        </xdr:cNvPr>
        <xdr:cNvSpPr txBox="1"/>
      </xdr:nvSpPr>
      <xdr:spPr>
        <a:xfrm>
          <a:off x="14389744"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1" name="【学校施設】&#10;一人当たり面積グラフ枠">
          <a:extLst>
            <a:ext uri="{FF2B5EF4-FFF2-40B4-BE49-F238E27FC236}">
              <a16:creationId xmlns:a16="http://schemas.microsoft.com/office/drawing/2014/main" id="{00000000-0008-0000-0E00-0000B9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443" name="【学校施設】&#10;一人当たり面積最小値テキスト">
          <a:extLst>
            <a:ext uri="{FF2B5EF4-FFF2-40B4-BE49-F238E27FC236}">
              <a16:creationId xmlns:a16="http://schemas.microsoft.com/office/drawing/2014/main" id="{00000000-0008-0000-0E00-0000BB010000}"/>
            </a:ext>
          </a:extLst>
        </xdr:cNvPr>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445" name="【学校施設】&#10;一人当たり面積最大値テキスト">
          <a:extLst>
            <a:ext uri="{FF2B5EF4-FFF2-40B4-BE49-F238E27FC236}">
              <a16:creationId xmlns:a16="http://schemas.microsoft.com/office/drawing/2014/main" id="{00000000-0008-0000-0E00-0000BD010000}"/>
            </a:ext>
          </a:extLst>
        </xdr:cNvPr>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41800</xdr:rowOff>
    </xdr:from>
    <xdr:ext cx="469744" cy="259045"/>
    <xdr:sp macro="" textlink="">
      <xdr:nvSpPr>
        <xdr:cNvPr id="447" name="【学校施設】&#10;一人当たり面積平均値テキスト">
          <a:extLst>
            <a:ext uri="{FF2B5EF4-FFF2-40B4-BE49-F238E27FC236}">
              <a16:creationId xmlns:a16="http://schemas.microsoft.com/office/drawing/2014/main" id="{00000000-0008-0000-0E00-0000BF010000}"/>
            </a:ext>
          </a:extLst>
        </xdr:cNvPr>
        <xdr:cNvSpPr txBox="1"/>
      </xdr:nvSpPr>
      <xdr:spPr>
        <a:xfrm>
          <a:off x="22199600" y="10500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448" name="フローチャート: 判断 447">
          <a:extLst>
            <a:ext uri="{FF2B5EF4-FFF2-40B4-BE49-F238E27FC236}">
              <a16:creationId xmlns:a16="http://schemas.microsoft.com/office/drawing/2014/main" id="{00000000-0008-0000-0E00-0000C0010000}"/>
            </a:ext>
          </a:extLst>
        </xdr:cNvPr>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449" name="フローチャート: 判断 448">
          <a:extLst>
            <a:ext uri="{FF2B5EF4-FFF2-40B4-BE49-F238E27FC236}">
              <a16:creationId xmlns:a16="http://schemas.microsoft.com/office/drawing/2014/main" id="{00000000-0008-0000-0E00-0000C1010000}"/>
            </a:ext>
          </a:extLst>
        </xdr:cNvPr>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450" name="フローチャート: 判断 449">
          <a:extLst>
            <a:ext uri="{FF2B5EF4-FFF2-40B4-BE49-F238E27FC236}">
              <a16:creationId xmlns:a16="http://schemas.microsoft.com/office/drawing/2014/main" id="{00000000-0008-0000-0E00-0000C2010000}"/>
            </a:ext>
          </a:extLst>
        </xdr:cNvPr>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451" name="フローチャート: 判断 450">
          <a:extLst>
            <a:ext uri="{FF2B5EF4-FFF2-40B4-BE49-F238E27FC236}">
              <a16:creationId xmlns:a16="http://schemas.microsoft.com/office/drawing/2014/main" id="{00000000-0008-0000-0E00-0000C3010000}"/>
            </a:ext>
          </a:extLst>
        </xdr:cNvPr>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34925</xdr:rowOff>
    </xdr:from>
    <xdr:to>
      <xdr:col>116</xdr:col>
      <xdr:colOff>114300</xdr:colOff>
      <xdr:row>63</xdr:row>
      <xdr:rowOff>136525</xdr:rowOff>
    </xdr:to>
    <xdr:sp macro="" textlink="">
      <xdr:nvSpPr>
        <xdr:cNvPr id="457" name="楕円 456">
          <a:extLst>
            <a:ext uri="{FF2B5EF4-FFF2-40B4-BE49-F238E27FC236}">
              <a16:creationId xmlns:a16="http://schemas.microsoft.com/office/drawing/2014/main" id="{00000000-0008-0000-0E00-0000C9010000}"/>
            </a:ext>
          </a:extLst>
        </xdr:cNvPr>
        <xdr:cNvSpPr/>
      </xdr:nvSpPr>
      <xdr:spPr>
        <a:xfrm>
          <a:off x="221107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121302</xdr:rowOff>
    </xdr:from>
    <xdr:ext cx="469744" cy="259045"/>
    <xdr:sp macro="" textlink="">
      <xdr:nvSpPr>
        <xdr:cNvPr id="458" name="【学校施設】&#10;一人当たり面積該当値テキスト">
          <a:extLst>
            <a:ext uri="{FF2B5EF4-FFF2-40B4-BE49-F238E27FC236}">
              <a16:creationId xmlns:a16="http://schemas.microsoft.com/office/drawing/2014/main" id="{00000000-0008-0000-0E00-0000CA010000}"/>
            </a:ext>
          </a:extLst>
        </xdr:cNvPr>
        <xdr:cNvSpPr txBox="1"/>
      </xdr:nvSpPr>
      <xdr:spPr>
        <a:xfrm>
          <a:off x="22199600" y="1075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24257</xdr:rowOff>
    </xdr:from>
    <xdr:to>
      <xdr:col>112</xdr:col>
      <xdr:colOff>38100</xdr:colOff>
      <xdr:row>63</xdr:row>
      <xdr:rowOff>125857</xdr:rowOff>
    </xdr:to>
    <xdr:sp macro="" textlink="">
      <xdr:nvSpPr>
        <xdr:cNvPr id="459" name="楕円 458">
          <a:extLst>
            <a:ext uri="{FF2B5EF4-FFF2-40B4-BE49-F238E27FC236}">
              <a16:creationId xmlns:a16="http://schemas.microsoft.com/office/drawing/2014/main" id="{00000000-0008-0000-0E00-0000CB010000}"/>
            </a:ext>
          </a:extLst>
        </xdr:cNvPr>
        <xdr:cNvSpPr/>
      </xdr:nvSpPr>
      <xdr:spPr>
        <a:xfrm>
          <a:off x="21272500" y="1082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75057</xdr:rowOff>
    </xdr:from>
    <xdr:to>
      <xdr:col>116</xdr:col>
      <xdr:colOff>63500</xdr:colOff>
      <xdr:row>63</xdr:row>
      <xdr:rowOff>85725</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21323300" y="10876407"/>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12446</xdr:rowOff>
    </xdr:from>
    <xdr:to>
      <xdr:col>107</xdr:col>
      <xdr:colOff>101600</xdr:colOff>
      <xdr:row>63</xdr:row>
      <xdr:rowOff>114046</xdr:rowOff>
    </xdr:to>
    <xdr:sp macro="" textlink="">
      <xdr:nvSpPr>
        <xdr:cNvPr id="461" name="楕円 460">
          <a:extLst>
            <a:ext uri="{FF2B5EF4-FFF2-40B4-BE49-F238E27FC236}">
              <a16:creationId xmlns:a16="http://schemas.microsoft.com/office/drawing/2014/main" id="{00000000-0008-0000-0E00-0000CD010000}"/>
            </a:ext>
          </a:extLst>
        </xdr:cNvPr>
        <xdr:cNvSpPr/>
      </xdr:nvSpPr>
      <xdr:spPr>
        <a:xfrm>
          <a:off x="20383500" y="1081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63246</xdr:rowOff>
    </xdr:from>
    <xdr:to>
      <xdr:col>111</xdr:col>
      <xdr:colOff>177800</xdr:colOff>
      <xdr:row>63</xdr:row>
      <xdr:rowOff>75057</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20434300" y="10864596"/>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122953</xdr:rowOff>
    </xdr:from>
    <xdr:ext cx="469744" cy="259045"/>
    <xdr:sp macro="" textlink="">
      <xdr:nvSpPr>
        <xdr:cNvPr id="463" name="n_1aveValue【学校施設】&#10;一人当たり面積">
          <a:extLst>
            <a:ext uri="{FF2B5EF4-FFF2-40B4-BE49-F238E27FC236}">
              <a16:creationId xmlns:a16="http://schemas.microsoft.com/office/drawing/2014/main" id="{00000000-0008-0000-0E00-0000CF010000}"/>
            </a:ext>
          </a:extLst>
        </xdr:cNvPr>
        <xdr:cNvSpPr txBox="1"/>
      </xdr:nvSpPr>
      <xdr:spPr>
        <a:xfrm>
          <a:off x="210757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142003</xdr:rowOff>
    </xdr:from>
    <xdr:ext cx="469744" cy="259045"/>
    <xdr:sp macro="" textlink="">
      <xdr:nvSpPr>
        <xdr:cNvPr id="464" name="n_2aveValue【学校施設】&#10;一人当たり面積">
          <a:extLst>
            <a:ext uri="{FF2B5EF4-FFF2-40B4-BE49-F238E27FC236}">
              <a16:creationId xmlns:a16="http://schemas.microsoft.com/office/drawing/2014/main" id="{00000000-0008-0000-0E00-0000D0010000}"/>
            </a:ext>
          </a:extLst>
        </xdr:cNvPr>
        <xdr:cNvSpPr txBox="1"/>
      </xdr:nvSpPr>
      <xdr:spPr>
        <a:xfrm>
          <a:off x="20199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22369</xdr:rowOff>
    </xdr:from>
    <xdr:ext cx="469744" cy="259045"/>
    <xdr:sp macro="" textlink="">
      <xdr:nvSpPr>
        <xdr:cNvPr id="465" name="n_3aveValue【学校施設】&#10;一人当たり面積">
          <a:extLst>
            <a:ext uri="{FF2B5EF4-FFF2-40B4-BE49-F238E27FC236}">
              <a16:creationId xmlns:a16="http://schemas.microsoft.com/office/drawing/2014/main" id="{00000000-0008-0000-0E00-0000D1010000}"/>
            </a:ext>
          </a:extLst>
        </xdr:cNvPr>
        <xdr:cNvSpPr txBox="1"/>
      </xdr:nvSpPr>
      <xdr:spPr>
        <a:xfrm>
          <a:off x="1931042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116984</xdr:rowOff>
    </xdr:from>
    <xdr:ext cx="469744" cy="259045"/>
    <xdr:sp macro="" textlink="">
      <xdr:nvSpPr>
        <xdr:cNvPr id="466" name="n_1mainValue【学校施設】&#10;一人当たり面積">
          <a:extLst>
            <a:ext uri="{FF2B5EF4-FFF2-40B4-BE49-F238E27FC236}">
              <a16:creationId xmlns:a16="http://schemas.microsoft.com/office/drawing/2014/main" id="{00000000-0008-0000-0E00-0000D2010000}"/>
            </a:ext>
          </a:extLst>
        </xdr:cNvPr>
        <xdr:cNvSpPr txBox="1"/>
      </xdr:nvSpPr>
      <xdr:spPr>
        <a:xfrm>
          <a:off x="21075727" y="1091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105173</xdr:rowOff>
    </xdr:from>
    <xdr:ext cx="469744" cy="259045"/>
    <xdr:sp macro="" textlink="">
      <xdr:nvSpPr>
        <xdr:cNvPr id="467" name="n_2mainValue【学校施設】&#10;一人当たり面積">
          <a:extLst>
            <a:ext uri="{FF2B5EF4-FFF2-40B4-BE49-F238E27FC236}">
              <a16:creationId xmlns:a16="http://schemas.microsoft.com/office/drawing/2014/main" id="{00000000-0008-0000-0E00-0000D3010000}"/>
            </a:ext>
          </a:extLst>
        </xdr:cNvPr>
        <xdr:cNvSpPr txBox="1"/>
      </xdr:nvSpPr>
      <xdr:spPr>
        <a:xfrm>
          <a:off x="20199427" y="1090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5" name="【公民館】&#10;有形固定資産減価償却率グラフ枠">
          <a:extLst>
            <a:ext uri="{FF2B5EF4-FFF2-40B4-BE49-F238E27FC236}">
              <a16:creationId xmlns:a16="http://schemas.microsoft.com/office/drawing/2014/main" id="{00000000-0008-0000-0E00-0000F9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507" name="【公民館】&#10;有形固定資産減価償却率最小値テキスト">
          <a:extLst>
            <a:ext uri="{FF2B5EF4-FFF2-40B4-BE49-F238E27FC236}">
              <a16:creationId xmlns:a16="http://schemas.microsoft.com/office/drawing/2014/main" id="{00000000-0008-0000-0E00-0000FB010000}"/>
            </a:ext>
          </a:extLst>
        </xdr:cNvPr>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09" name="【公民館】&#10;有形固定資産減価償却率最大値テキスト">
          <a:extLst>
            <a:ext uri="{FF2B5EF4-FFF2-40B4-BE49-F238E27FC236}">
              <a16:creationId xmlns:a16="http://schemas.microsoft.com/office/drawing/2014/main" id="{00000000-0008-0000-0E00-0000FD010000}"/>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136414</xdr:rowOff>
    </xdr:from>
    <xdr:ext cx="405111" cy="259045"/>
    <xdr:sp macro="" textlink="">
      <xdr:nvSpPr>
        <xdr:cNvPr id="511" name="【公民館】&#10;有形固定資産減価償却率平均値テキスト">
          <a:extLst>
            <a:ext uri="{FF2B5EF4-FFF2-40B4-BE49-F238E27FC236}">
              <a16:creationId xmlns:a16="http://schemas.microsoft.com/office/drawing/2014/main" id="{00000000-0008-0000-0E00-0000FF010000}"/>
            </a:ext>
          </a:extLst>
        </xdr:cNvPr>
        <xdr:cNvSpPr txBox="1"/>
      </xdr:nvSpPr>
      <xdr:spPr>
        <a:xfrm>
          <a:off x="16357600" y="1779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512" name="フローチャート: 判断 511">
          <a:extLst>
            <a:ext uri="{FF2B5EF4-FFF2-40B4-BE49-F238E27FC236}">
              <a16:creationId xmlns:a16="http://schemas.microsoft.com/office/drawing/2014/main" id="{00000000-0008-0000-0E00-000000020000}"/>
            </a:ext>
          </a:extLst>
        </xdr:cNvPr>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513" name="フローチャート: 判断 512">
          <a:extLst>
            <a:ext uri="{FF2B5EF4-FFF2-40B4-BE49-F238E27FC236}">
              <a16:creationId xmlns:a16="http://schemas.microsoft.com/office/drawing/2014/main" id="{00000000-0008-0000-0E00-000001020000}"/>
            </a:ext>
          </a:extLst>
        </xdr:cNvPr>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514" name="フローチャート: 判断 513">
          <a:extLst>
            <a:ext uri="{FF2B5EF4-FFF2-40B4-BE49-F238E27FC236}">
              <a16:creationId xmlns:a16="http://schemas.microsoft.com/office/drawing/2014/main" id="{00000000-0008-0000-0E00-000002020000}"/>
            </a:ext>
          </a:extLst>
        </xdr:cNvPr>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515" name="フローチャート: 判断 514">
          <a:extLst>
            <a:ext uri="{FF2B5EF4-FFF2-40B4-BE49-F238E27FC236}">
              <a16:creationId xmlns:a16="http://schemas.microsoft.com/office/drawing/2014/main" id="{00000000-0008-0000-0E00-000003020000}"/>
            </a:ext>
          </a:extLst>
        </xdr:cNvPr>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162561</xdr:rowOff>
    </xdr:from>
    <xdr:to>
      <xdr:col>85</xdr:col>
      <xdr:colOff>177800</xdr:colOff>
      <xdr:row>103</xdr:row>
      <xdr:rowOff>92711</xdr:rowOff>
    </xdr:to>
    <xdr:sp macro="" textlink="">
      <xdr:nvSpPr>
        <xdr:cNvPr id="521" name="楕円 520">
          <a:extLst>
            <a:ext uri="{FF2B5EF4-FFF2-40B4-BE49-F238E27FC236}">
              <a16:creationId xmlns:a16="http://schemas.microsoft.com/office/drawing/2014/main" id="{00000000-0008-0000-0E00-000009020000}"/>
            </a:ext>
          </a:extLst>
        </xdr:cNvPr>
        <xdr:cNvSpPr/>
      </xdr:nvSpPr>
      <xdr:spPr>
        <a:xfrm>
          <a:off x="16268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13988</xdr:rowOff>
    </xdr:from>
    <xdr:ext cx="405111" cy="259045"/>
    <xdr:sp macro="" textlink="">
      <xdr:nvSpPr>
        <xdr:cNvPr id="522" name="【公民館】&#10;有形固定資産減価償却率該当値テキスト">
          <a:extLst>
            <a:ext uri="{FF2B5EF4-FFF2-40B4-BE49-F238E27FC236}">
              <a16:creationId xmlns:a16="http://schemas.microsoft.com/office/drawing/2014/main" id="{00000000-0008-0000-0E00-00000A020000}"/>
            </a:ext>
          </a:extLst>
        </xdr:cNvPr>
        <xdr:cNvSpPr txBox="1"/>
      </xdr:nvSpPr>
      <xdr:spPr>
        <a:xfrm>
          <a:off x="16357600"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34544</xdr:rowOff>
    </xdr:from>
    <xdr:to>
      <xdr:col>81</xdr:col>
      <xdr:colOff>101600</xdr:colOff>
      <xdr:row>103</xdr:row>
      <xdr:rowOff>136144</xdr:rowOff>
    </xdr:to>
    <xdr:sp macro="" textlink="">
      <xdr:nvSpPr>
        <xdr:cNvPr id="523" name="楕円 522">
          <a:extLst>
            <a:ext uri="{FF2B5EF4-FFF2-40B4-BE49-F238E27FC236}">
              <a16:creationId xmlns:a16="http://schemas.microsoft.com/office/drawing/2014/main" id="{00000000-0008-0000-0E00-00000B020000}"/>
            </a:ext>
          </a:extLst>
        </xdr:cNvPr>
        <xdr:cNvSpPr/>
      </xdr:nvSpPr>
      <xdr:spPr>
        <a:xfrm>
          <a:off x="15430500" y="1769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41911</xdr:rowOff>
    </xdr:from>
    <xdr:to>
      <xdr:col>85</xdr:col>
      <xdr:colOff>127000</xdr:colOff>
      <xdr:row>103</xdr:row>
      <xdr:rowOff>85344</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flipV="1">
          <a:off x="15481300" y="17701261"/>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80263</xdr:rowOff>
    </xdr:from>
    <xdr:to>
      <xdr:col>76</xdr:col>
      <xdr:colOff>165100</xdr:colOff>
      <xdr:row>104</xdr:row>
      <xdr:rowOff>10413</xdr:rowOff>
    </xdr:to>
    <xdr:sp macro="" textlink="">
      <xdr:nvSpPr>
        <xdr:cNvPr id="525" name="楕円 524">
          <a:extLst>
            <a:ext uri="{FF2B5EF4-FFF2-40B4-BE49-F238E27FC236}">
              <a16:creationId xmlns:a16="http://schemas.microsoft.com/office/drawing/2014/main" id="{00000000-0008-0000-0E00-00000D020000}"/>
            </a:ext>
          </a:extLst>
        </xdr:cNvPr>
        <xdr:cNvSpPr/>
      </xdr:nvSpPr>
      <xdr:spPr>
        <a:xfrm>
          <a:off x="14541500" y="1773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85344</xdr:rowOff>
    </xdr:from>
    <xdr:to>
      <xdr:col>81</xdr:col>
      <xdr:colOff>50800</xdr:colOff>
      <xdr:row>103</xdr:row>
      <xdr:rowOff>131063</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flipV="1">
          <a:off x="14592300" y="1774469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170705</xdr:rowOff>
    </xdr:from>
    <xdr:ext cx="405111" cy="259045"/>
    <xdr:sp macro="" textlink="">
      <xdr:nvSpPr>
        <xdr:cNvPr id="527" name="n_1aveValue【公民館】&#10;有形固定資産減価償却率">
          <a:extLst>
            <a:ext uri="{FF2B5EF4-FFF2-40B4-BE49-F238E27FC236}">
              <a16:creationId xmlns:a16="http://schemas.microsoft.com/office/drawing/2014/main" id="{00000000-0008-0000-0E00-00000F020000}"/>
            </a:ext>
          </a:extLst>
        </xdr:cNvPr>
        <xdr:cNvSpPr txBox="1"/>
      </xdr:nvSpPr>
      <xdr:spPr>
        <a:xfrm>
          <a:off x="152660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528" name="n_2aveValue【公民館】&#10;有形固定資産減価償却率">
          <a:extLst>
            <a:ext uri="{FF2B5EF4-FFF2-40B4-BE49-F238E27FC236}">
              <a16:creationId xmlns:a16="http://schemas.microsoft.com/office/drawing/2014/main" id="{00000000-0008-0000-0E00-000010020000}"/>
            </a:ext>
          </a:extLst>
        </xdr:cNvPr>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150385</xdr:rowOff>
    </xdr:from>
    <xdr:ext cx="405111" cy="259045"/>
    <xdr:sp macro="" textlink="">
      <xdr:nvSpPr>
        <xdr:cNvPr id="529" name="n_3aveValue【公民館】&#10;有形固定資産減価償却率">
          <a:extLst>
            <a:ext uri="{FF2B5EF4-FFF2-40B4-BE49-F238E27FC236}">
              <a16:creationId xmlns:a16="http://schemas.microsoft.com/office/drawing/2014/main" id="{00000000-0008-0000-0E00-000011020000}"/>
            </a:ext>
          </a:extLst>
        </xdr:cNvPr>
        <xdr:cNvSpPr txBox="1"/>
      </xdr:nvSpPr>
      <xdr:spPr>
        <a:xfrm>
          <a:off x="13500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152671</xdr:rowOff>
    </xdr:from>
    <xdr:ext cx="405111" cy="259045"/>
    <xdr:sp macro="" textlink="">
      <xdr:nvSpPr>
        <xdr:cNvPr id="530" name="n_1mainValue【公民館】&#10;有形固定資産減価償却率">
          <a:extLst>
            <a:ext uri="{FF2B5EF4-FFF2-40B4-BE49-F238E27FC236}">
              <a16:creationId xmlns:a16="http://schemas.microsoft.com/office/drawing/2014/main" id="{00000000-0008-0000-0E00-000012020000}"/>
            </a:ext>
          </a:extLst>
        </xdr:cNvPr>
        <xdr:cNvSpPr txBox="1"/>
      </xdr:nvSpPr>
      <xdr:spPr>
        <a:xfrm>
          <a:off x="15266044" y="1746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26940</xdr:rowOff>
    </xdr:from>
    <xdr:ext cx="405111" cy="259045"/>
    <xdr:sp macro="" textlink="">
      <xdr:nvSpPr>
        <xdr:cNvPr id="531" name="n_2mainValue【公民館】&#10;有形固定資産減価償却率">
          <a:extLst>
            <a:ext uri="{FF2B5EF4-FFF2-40B4-BE49-F238E27FC236}">
              <a16:creationId xmlns:a16="http://schemas.microsoft.com/office/drawing/2014/main" id="{00000000-0008-0000-0E00-000013020000}"/>
            </a:ext>
          </a:extLst>
        </xdr:cNvPr>
        <xdr:cNvSpPr txBox="1"/>
      </xdr:nvSpPr>
      <xdr:spPr>
        <a:xfrm>
          <a:off x="14389744" y="1751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6" name="【公民館】&#10;一人当たり面積グラフ枠">
          <a:extLst>
            <a:ext uri="{FF2B5EF4-FFF2-40B4-BE49-F238E27FC236}">
              <a16:creationId xmlns:a16="http://schemas.microsoft.com/office/drawing/2014/main" id="{00000000-0008-0000-0E00-00002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558" name="【公民館】&#10;一人当たり面積最小値テキスト">
          <a:extLst>
            <a:ext uri="{FF2B5EF4-FFF2-40B4-BE49-F238E27FC236}">
              <a16:creationId xmlns:a16="http://schemas.microsoft.com/office/drawing/2014/main" id="{00000000-0008-0000-0E00-00002E020000}"/>
            </a:ext>
          </a:extLst>
        </xdr:cNvPr>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560" name="【公民館】&#10;一人当たり面積最大値テキスト">
          <a:extLst>
            <a:ext uri="{FF2B5EF4-FFF2-40B4-BE49-F238E27FC236}">
              <a16:creationId xmlns:a16="http://schemas.microsoft.com/office/drawing/2014/main" id="{00000000-0008-0000-0E00-000030020000}"/>
            </a:ext>
          </a:extLst>
        </xdr:cNvPr>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23784</xdr:rowOff>
    </xdr:from>
    <xdr:ext cx="469744" cy="259045"/>
    <xdr:sp macro="" textlink="">
      <xdr:nvSpPr>
        <xdr:cNvPr id="562" name="【公民館】&#10;一人当たり面積平均値テキスト">
          <a:extLst>
            <a:ext uri="{FF2B5EF4-FFF2-40B4-BE49-F238E27FC236}">
              <a16:creationId xmlns:a16="http://schemas.microsoft.com/office/drawing/2014/main" id="{00000000-0008-0000-0E00-000032020000}"/>
            </a:ext>
          </a:extLst>
        </xdr:cNvPr>
        <xdr:cNvSpPr txBox="1"/>
      </xdr:nvSpPr>
      <xdr:spPr>
        <a:xfrm>
          <a:off x="22199600" y="18197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563" name="フローチャート: 判断 562">
          <a:extLst>
            <a:ext uri="{FF2B5EF4-FFF2-40B4-BE49-F238E27FC236}">
              <a16:creationId xmlns:a16="http://schemas.microsoft.com/office/drawing/2014/main" id="{00000000-0008-0000-0E00-000033020000}"/>
            </a:ext>
          </a:extLst>
        </xdr:cNvPr>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564" name="フローチャート: 判断 563">
          <a:extLst>
            <a:ext uri="{FF2B5EF4-FFF2-40B4-BE49-F238E27FC236}">
              <a16:creationId xmlns:a16="http://schemas.microsoft.com/office/drawing/2014/main" id="{00000000-0008-0000-0E00-000034020000}"/>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565" name="フローチャート: 判断 564">
          <a:extLst>
            <a:ext uri="{FF2B5EF4-FFF2-40B4-BE49-F238E27FC236}">
              <a16:creationId xmlns:a16="http://schemas.microsoft.com/office/drawing/2014/main" id="{00000000-0008-0000-0E00-000035020000}"/>
            </a:ext>
          </a:extLst>
        </xdr:cNvPr>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566" name="フローチャート: 判断 565">
          <a:extLst>
            <a:ext uri="{FF2B5EF4-FFF2-40B4-BE49-F238E27FC236}">
              <a16:creationId xmlns:a16="http://schemas.microsoft.com/office/drawing/2014/main" id="{00000000-0008-0000-0E00-000036020000}"/>
            </a:ext>
          </a:extLst>
        </xdr:cNvPr>
        <xdr:cNvSpPr/>
      </xdr:nvSpPr>
      <xdr:spPr>
        <a:xfrm>
          <a:off x="19494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121738</xdr:rowOff>
    </xdr:from>
    <xdr:to>
      <xdr:col>116</xdr:col>
      <xdr:colOff>114300</xdr:colOff>
      <xdr:row>109</xdr:row>
      <xdr:rowOff>51888</xdr:rowOff>
    </xdr:to>
    <xdr:sp macro="" textlink="">
      <xdr:nvSpPr>
        <xdr:cNvPr id="572" name="楕円 571">
          <a:extLst>
            <a:ext uri="{FF2B5EF4-FFF2-40B4-BE49-F238E27FC236}">
              <a16:creationId xmlns:a16="http://schemas.microsoft.com/office/drawing/2014/main" id="{00000000-0008-0000-0E00-00003C020000}"/>
            </a:ext>
          </a:extLst>
        </xdr:cNvPr>
        <xdr:cNvSpPr/>
      </xdr:nvSpPr>
      <xdr:spPr>
        <a:xfrm>
          <a:off x="22110700" y="1863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36665</xdr:rowOff>
    </xdr:from>
    <xdr:ext cx="469744" cy="259045"/>
    <xdr:sp macro="" textlink="">
      <xdr:nvSpPr>
        <xdr:cNvPr id="573" name="【公民館】&#10;一人当たり面積該当値テキスト">
          <a:extLst>
            <a:ext uri="{FF2B5EF4-FFF2-40B4-BE49-F238E27FC236}">
              <a16:creationId xmlns:a16="http://schemas.microsoft.com/office/drawing/2014/main" id="{00000000-0008-0000-0E00-00003D020000}"/>
            </a:ext>
          </a:extLst>
        </xdr:cNvPr>
        <xdr:cNvSpPr txBox="1"/>
      </xdr:nvSpPr>
      <xdr:spPr>
        <a:xfrm>
          <a:off x="22199600" y="1855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121738</xdr:rowOff>
    </xdr:from>
    <xdr:to>
      <xdr:col>112</xdr:col>
      <xdr:colOff>38100</xdr:colOff>
      <xdr:row>109</xdr:row>
      <xdr:rowOff>51888</xdr:rowOff>
    </xdr:to>
    <xdr:sp macro="" textlink="">
      <xdr:nvSpPr>
        <xdr:cNvPr id="574" name="楕円 573">
          <a:extLst>
            <a:ext uri="{FF2B5EF4-FFF2-40B4-BE49-F238E27FC236}">
              <a16:creationId xmlns:a16="http://schemas.microsoft.com/office/drawing/2014/main" id="{00000000-0008-0000-0E00-00003E020000}"/>
            </a:ext>
          </a:extLst>
        </xdr:cNvPr>
        <xdr:cNvSpPr/>
      </xdr:nvSpPr>
      <xdr:spPr>
        <a:xfrm>
          <a:off x="21272500" y="1863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1088</xdr:rowOff>
    </xdr:from>
    <xdr:to>
      <xdr:col>116</xdr:col>
      <xdr:colOff>63500</xdr:colOff>
      <xdr:row>109</xdr:row>
      <xdr:rowOff>1088</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21323300" y="186891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120106</xdr:rowOff>
    </xdr:from>
    <xdr:to>
      <xdr:col>107</xdr:col>
      <xdr:colOff>101600</xdr:colOff>
      <xdr:row>109</xdr:row>
      <xdr:rowOff>50256</xdr:rowOff>
    </xdr:to>
    <xdr:sp macro="" textlink="">
      <xdr:nvSpPr>
        <xdr:cNvPr id="576" name="楕円 575">
          <a:extLst>
            <a:ext uri="{FF2B5EF4-FFF2-40B4-BE49-F238E27FC236}">
              <a16:creationId xmlns:a16="http://schemas.microsoft.com/office/drawing/2014/main" id="{00000000-0008-0000-0E00-000040020000}"/>
            </a:ext>
          </a:extLst>
        </xdr:cNvPr>
        <xdr:cNvSpPr/>
      </xdr:nvSpPr>
      <xdr:spPr>
        <a:xfrm>
          <a:off x="20383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170906</xdr:rowOff>
    </xdr:from>
    <xdr:to>
      <xdr:col>111</xdr:col>
      <xdr:colOff>177800</xdr:colOff>
      <xdr:row>109</xdr:row>
      <xdr:rowOff>1088</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20434300" y="1868750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578" name="n_1aveValue【公民館】&#10;一人当たり面積">
          <a:extLst>
            <a:ext uri="{FF2B5EF4-FFF2-40B4-BE49-F238E27FC236}">
              <a16:creationId xmlns:a16="http://schemas.microsoft.com/office/drawing/2014/main" id="{00000000-0008-0000-0E00-000042020000}"/>
            </a:ext>
          </a:extLst>
        </xdr:cNvPr>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579" name="n_2aveValue【公民館】&#10;一人当たり面積">
          <a:extLst>
            <a:ext uri="{FF2B5EF4-FFF2-40B4-BE49-F238E27FC236}">
              <a16:creationId xmlns:a16="http://schemas.microsoft.com/office/drawing/2014/main" id="{00000000-0008-0000-0E00-000043020000}"/>
            </a:ext>
          </a:extLst>
        </xdr:cNvPr>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146793</xdr:rowOff>
    </xdr:from>
    <xdr:ext cx="469744" cy="259045"/>
    <xdr:sp macro="" textlink="">
      <xdr:nvSpPr>
        <xdr:cNvPr id="580" name="n_3aveValue【公民館】&#10;一人当たり面積">
          <a:extLst>
            <a:ext uri="{FF2B5EF4-FFF2-40B4-BE49-F238E27FC236}">
              <a16:creationId xmlns:a16="http://schemas.microsoft.com/office/drawing/2014/main" id="{00000000-0008-0000-0E00-000044020000}"/>
            </a:ext>
          </a:extLst>
        </xdr:cNvPr>
        <xdr:cNvSpPr txBox="1"/>
      </xdr:nvSpPr>
      <xdr:spPr>
        <a:xfrm>
          <a:off x="19310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43015</xdr:rowOff>
    </xdr:from>
    <xdr:ext cx="469744" cy="259045"/>
    <xdr:sp macro="" textlink="">
      <xdr:nvSpPr>
        <xdr:cNvPr id="581" name="n_1mainValue【公民館】&#10;一人当たり面積">
          <a:extLst>
            <a:ext uri="{FF2B5EF4-FFF2-40B4-BE49-F238E27FC236}">
              <a16:creationId xmlns:a16="http://schemas.microsoft.com/office/drawing/2014/main" id="{00000000-0008-0000-0E00-000045020000}"/>
            </a:ext>
          </a:extLst>
        </xdr:cNvPr>
        <xdr:cNvSpPr txBox="1"/>
      </xdr:nvSpPr>
      <xdr:spPr>
        <a:xfrm>
          <a:off x="21075727" y="1873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41383</xdr:rowOff>
    </xdr:from>
    <xdr:ext cx="469744" cy="259045"/>
    <xdr:sp macro="" textlink="">
      <xdr:nvSpPr>
        <xdr:cNvPr id="582" name="n_2mainValue【公民館】&#10;一人当たり面積">
          <a:extLst>
            <a:ext uri="{FF2B5EF4-FFF2-40B4-BE49-F238E27FC236}">
              <a16:creationId xmlns:a16="http://schemas.microsoft.com/office/drawing/2014/main" id="{00000000-0008-0000-0E00-000046020000}"/>
            </a:ext>
          </a:extLst>
        </xdr:cNvPr>
        <xdr:cNvSpPr txBox="1"/>
      </xdr:nvSpPr>
      <xdr:spPr>
        <a:xfrm>
          <a:off x="20199427" y="1872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latin typeface="+mn-ea"/>
              <a:ea typeface="+mn-ea"/>
            </a:rPr>
            <a:t>類似団体平均と比較して、有形固定資産減価償却率が高いのは、幼稚園・公民館施設であり、低いのは道路、学校施設の類型となっている。特に、幼稚園における有形固定資産減価償却率は平成３０年度は</a:t>
          </a:r>
          <a:r>
            <a:rPr kumimoji="1" lang="en-US" altLang="ja-JP" sz="1300">
              <a:latin typeface="+mn-ea"/>
              <a:ea typeface="+mn-ea"/>
            </a:rPr>
            <a:t>96.6</a:t>
          </a:r>
          <a:r>
            <a:rPr kumimoji="1" lang="ja-JP" altLang="en-US" sz="1300">
              <a:latin typeface="+mn-ea"/>
              <a:ea typeface="+mn-ea"/>
            </a:rPr>
            <a:t>％を示しており、施設の更新が求められている。昭和</a:t>
          </a:r>
          <a:r>
            <a:rPr kumimoji="1" lang="en-US" altLang="ja-JP" sz="1300">
              <a:latin typeface="+mn-ea"/>
              <a:ea typeface="+mn-ea"/>
            </a:rPr>
            <a:t>59</a:t>
          </a:r>
          <a:r>
            <a:rPr kumimoji="1" lang="ja-JP" altLang="en-US" sz="1300">
              <a:latin typeface="+mn-ea"/>
              <a:ea typeface="+mn-ea"/>
            </a:rPr>
            <a:t>年に建設されて以降、大規模改修等は実施されることなく現在も引き続いて使用されている建築物であるが、建物の老朽化が問題となっており、早期の建替・改修が望まれている。子育て施策や教育環境の充実を町の重点施策として掲げていることから、本施設の整備は早期に実現されたい。一方で、学校施設や道路については、計画的に整備がされており、有形固定資産減価償却率が類似団体と比較して低い傾向にある。公共施設等総合管理計画や舗装個別施設計画等にもとづいて計画的に修繕が実施されている証拠であり、今後も計画的に修繕等を実施し、長寿命化を図りたい。</a:t>
          </a:r>
          <a:endParaRPr kumimoji="1" lang="en-US" altLang="ja-JP" sz="1300">
            <a:latin typeface="+mn-ea"/>
            <a:ea typeface="+mn-ea"/>
          </a:endParaRPr>
        </a:p>
        <a:p>
          <a:endParaRPr kumimoji="1" lang="en-US" altLang="ja-JP" sz="1300">
            <a:latin typeface="+mn-ea"/>
            <a:ea typeface="+mn-ea"/>
          </a:endParaRPr>
        </a:p>
        <a:p>
          <a:endParaRPr kumimoji="1" lang="en-US" altLang="ja-JP" sz="1300">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19,038
18,552
29.68
6,550,482
6,264,188
279,971
4,207,190
5,520,084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131190</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152763</xdr:rowOff>
    </xdr:from>
    <xdr:to>
      <xdr:col>24</xdr:col>
      <xdr:colOff>114300</xdr:colOff>
      <xdr:row>38</xdr:row>
      <xdr:rowOff>82913</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7438</xdr:rowOff>
    </xdr:from>
    <xdr:to>
      <xdr:col>20</xdr:col>
      <xdr:colOff>38100</xdr:colOff>
      <xdr:row>38</xdr:row>
      <xdr:rowOff>109038</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xdr:rowOff>
    </xdr:from>
    <xdr:to>
      <xdr:col>15</xdr:col>
      <xdr:colOff>101600</xdr:colOff>
      <xdr:row>38</xdr:row>
      <xdr:rowOff>113937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164193</xdr:rowOff>
    </xdr:from>
    <xdr:to>
      <xdr:col>24</xdr:col>
      <xdr:colOff>114300</xdr:colOff>
      <xdr:row>36</xdr:row>
      <xdr:rowOff>94343</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15620</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0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43543</xdr:rowOff>
    </xdr:from>
    <xdr:to>
      <xdr:col>24</xdr:col>
      <xdr:colOff>63500</xdr:colOff>
      <xdr:row>36</xdr:row>
      <xdr:rowOff>76200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2157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58057</xdr:rowOff>
    </xdr:from>
    <xdr:to>
      <xdr:col>15</xdr:col>
      <xdr:colOff>101600</xdr:colOff>
      <xdr:row>36</xdr:row>
      <xdr:rowOff>159657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76200</xdr:rowOff>
    </xdr:from>
    <xdr:to>
      <xdr:col>19</xdr:col>
      <xdr:colOff>177800</xdr:colOff>
      <xdr:row>36</xdr:row>
      <xdr:rowOff>108857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24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100165</xdr:rowOff>
    </xdr:from>
    <xdr:ext cx="405111" cy="259045"/>
    <xdr:sp macro="" textlink="">
      <xdr:nvSpPr>
        <xdr:cNvPr id="78" name="n_1aveValue【図書館】&#10;有形固定資産減価償却率">
          <a:extLst>
            <a:ext uri="{FF2B5EF4-FFF2-40B4-BE49-F238E27FC236}">
              <a16:creationId xmlns:a16="http://schemas.microsoft.com/office/drawing/2014/main" id="{00000000-0008-0000-0F00-00004E000000}"/>
            </a:ext>
          </a:extLst>
        </xdr:cNvPr>
        <xdr:cNvSpPr txBox="1"/>
      </xdr:nvSpPr>
      <xdr:spPr>
        <a:xfrm>
          <a:off x="35820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105064</xdr:rowOff>
    </xdr:from>
    <xdr:ext cx="405111" cy="259045"/>
    <xdr:sp macro="" textlink="">
      <xdr:nvSpPr>
        <xdr:cNvPr id="79" name="n_2aveValue【図書館】&#10;有形固定資産減価償却率">
          <a:extLst>
            <a:ext uri="{FF2B5EF4-FFF2-40B4-BE49-F238E27FC236}">
              <a16:creationId xmlns:a16="http://schemas.microsoft.com/office/drawing/2014/main" id="{00000000-0008-0000-0F00-00004F000000}"/>
            </a:ext>
          </a:extLst>
        </xdr:cNvPr>
        <xdr:cNvSpPr txBox="1"/>
      </xdr:nvSpPr>
      <xdr:spPr>
        <a:xfrm>
          <a:off x="2705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0" name="n_3aveValue【図書館】&#10;有形固定資産減価償却率">
          <a:extLst>
            <a:ext uri="{FF2B5EF4-FFF2-40B4-BE49-F238E27FC236}">
              <a16:creationId xmlns:a16="http://schemas.microsoft.com/office/drawing/2014/main" id="{00000000-0008-0000-0F00-000050000000}"/>
            </a:ext>
          </a:extLst>
        </xdr:cNvPr>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81" name="n_1mainValue【図書館】&#10;有形固定資産減価償却率">
          <a:extLst>
            <a:ext uri="{FF2B5EF4-FFF2-40B4-BE49-F238E27FC236}">
              <a16:creationId xmlns:a16="http://schemas.microsoft.com/office/drawing/2014/main" id="{00000000-0008-0000-0F00-000051000000}"/>
            </a:ext>
          </a:extLst>
        </xdr:cNvPr>
        <xdr:cNvSpPr txBox="1"/>
      </xdr:nvSpPr>
      <xdr:spPr>
        <a:xfrm>
          <a:off x="3582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4734</xdr:rowOff>
    </xdr:from>
    <xdr:ext cx="405111" cy="259045"/>
    <xdr:sp macro="" textlink="">
      <xdr:nvSpPr>
        <xdr:cNvPr id="82" name="n_2mainValue【図書館】&#10;有形固定資産減価償却率">
          <a:extLst>
            <a:ext uri="{FF2B5EF4-FFF2-40B4-BE49-F238E27FC236}">
              <a16:creationId xmlns:a16="http://schemas.microsoft.com/office/drawing/2014/main" id="{00000000-0008-0000-0F00-000052000000}"/>
            </a:ext>
          </a:extLst>
        </xdr:cNvPr>
        <xdr:cNvSpPr txBox="1"/>
      </xdr:nvSpPr>
      <xdr:spPr>
        <a:xfrm>
          <a:off x="2705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00000000-0008-0000-0F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26670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flipV="1">
          <a:off x="10476865" y="58826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30497</xdr:rowOff>
    </xdr:from>
    <xdr:ext cx="469744" cy="259045"/>
    <xdr:sp macro="" textlink="">
      <xdr:nvSpPr>
        <xdr:cNvPr id="107" name="【図書館】&#10;一人当たり面積最小値テキスト">
          <a:extLst>
            <a:ext uri="{FF2B5EF4-FFF2-40B4-BE49-F238E27FC236}">
              <a16:creationId xmlns:a16="http://schemas.microsoft.com/office/drawing/2014/main" id="{00000000-0008-0000-0F00-00006B000000}"/>
            </a:ext>
          </a:extLst>
        </xdr:cNvPr>
        <xdr:cNvSpPr txBox="1"/>
      </xdr:nvSpPr>
      <xdr:spPr>
        <a:xfrm>
          <a:off x="10515600"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26670</xdr:rowOff>
    </xdr:from>
    <xdr:to>
      <xdr:col>55</xdr:col>
      <xdr:colOff>88900</xdr:colOff>
      <xdr:row>42</xdr:row>
      <xdr:rowOff>26670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10388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09" name="【図書館】&#10;一人当たり面積最大値テキスト">
          <a:extLst>
            <a:ext uri="{FF2B5EF4-FFF2-40B4-BE49-F238E27FC236}">
              <a16:creationId xmlns:a16="http://schemas.microsoft.com/office/drawing/2014/main" id="{00000000-0008-0000-0F00-00006D000000}"/>
            </a:ext>
          </a:extLst>
        </xdr:cNvPr>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36847</xdr:rowOff>
    </xdr:from>
    <xdr:ext cx="469744" cy="259045"/>
    <xdr:sp macro="" textlink="">
      <xdr:nvSpPr>
        <xdr:cNvPr id="111" name="【図書館】&#10;一人当たり面積平均値テキスト">
          <a:extLst>
            <a:ext uri="{FF2B5EF4-FFF2-40B4-BE49-F238E27FC236}">
              <a16:creationId xmlns:a16="http://schemas.microsoft.com/office/drawing/2014/main" id="{00000000-0008-0000-0F00-00006F000000}"/>
            </a:ext>
          </a:extLst>
        </xdr:cNvPr>
        <xdr:cNvSpPr txBox="1"/>
      </xdr:nvSpPr>
      <xdr:spPr>
        <a:xfrm>
          <a:off x="10515600" y="672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104267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36830</xdr:rowOff>
    </xdr:from>
    <xdr:to>
      <xdr:col>50</xdr:col>
      <xdr:colOff>165100</xdr:colOff>
      <xdr:row>40</xdr:row>
      <xdr:rowOff>138430</xdr:rowOff>
    </xdr:to>
    <xdr:sp macro="" textlink="">
      <xdr:nvSpPr>
        <xdr:cNvPr id="113" name="フローチャート: 判断 112">
          <a:extLst>
            <a:ext uri="{FF2B5EF4-FFF2-40B4-BE49-F238E27FC236}">
              <a16:creationId xmlns:a16="http://schemas.microsoft.com/office/drawing/2014/main" id="{00000000-0008-0000-0F00-000071000000}"/>
            </a:ext>
          </a:extLst>
        </xdr:cNvPr>
        <xdr:cNvSpPr/>
      </xdr:nvSpPr>
      <xdr:spPr>
        <a:xfrm>
          <a:off x="9588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8699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40640</xdr:rowOff>
    </xdr:from>
    <xdr:to>
      <xdr:col>41</xdr:col>
      <xdr:colOff>101600</xdr:colOff>
      <xdr:row>40</xdr:row>
      <xdr:rowOff>142240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7810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143510</xdr:rowOff>
    </xdr:from>
    <xdr:to>
      <xdr:col>55</xdr:col>
      <xdr:colOff>50800</xdr:colOff>
      <xdr:row>41</xdr:row>
      <xdr:rowOff>73660</xdr:rowOff>
    </xdr:to>
    <xdr:sp macro="" textlink="">
      <xdr:nvSpPr>
        <xdr:cNvPr id="121" name="楕円 120">
          <a:extLst>
            <a:ext uri="{FF2B5EF4-FFF2-40B4-BE49-F238E27FC236}">
              <a16:creationId xmlns:a16="http://schemas.microsoft.com/office/drawing/2014/main" id="{00000000-0008-0000-0F00-000079000000}"/>
            </a:ext>
          </a:extLst>
        </xdr:cNvPr>
        <xdr:cNvSpPr/>
      </xdr:nvSpPr>
      <xdr:spPr>
        <a:xfrm>
          <a:off x="104267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121937</xdr:rowOff>
    </xdr:from>
    <xdr:ext cx="469744" cy="259045"/>
    <xdr:sp macro="" textlink="">
      <xdr:nvSpPr>
        <xdr:cNvPr id="122" name="【図書館】&#10;一人当たり面積該当値テキスト">
          <a:extLst>
            <a:ext uri="{FF2B5EF4-FFF2-40B4-BE49-F238E27FC236}">
              <a16:creationId xmlns:a16="http://schemas.microsoft.com/office/drawing/2014/main" id="{00000000-0008-0000-0F00-00007A000000}"/>
            </a:ext>
          </a:extLst>
        </xdr:cNvPr>
        <xdr:cNvSpPr txBox="1"/>
      </xdr:nvSpPr>
      <xdr:spPr>
        <a:xfrm>
          <a:off x="105156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23" name="楕円 122">
          <a:extLst>
            <a:ext uri="{FF2B5EF4-FFF2-40B4-BE49-F238E27FC236}">
              <a16:creationId xmlns:a16="http://schemas.microsoft.com/office/drawing/2014/main" id="{00000000-0008-0000-0F00-00007B000000}"/>
            </a:ext>
          </a:extLst>
        </xdr:cNvPr>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22860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9639300" y="70485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135890</xdr:rowOff>
    </xdr:from>
    <xdr:to>
      <xdr:col>46</xdr:col>
      <xdr:colOff>38100</xdr:colOff>
      <xdr:row>41</xdr:row>
      <xdr:rowOff>66040</xdr:rowOff>
    </xdr:to>
    <xdr:sp macro="" textlink="">
      <xdr:nvSpPr>
        <xdr:cNvPr id="125" name="楕円 124">
          <a:extLst>
            <a:ext uri="{FF2B5EF4-FFF2-40B4-BE49-F238E27FC236}">
              <a16:creationId xmlns:a16="http://schemas.microsoft.com/office/drawing/2014/main" id="{00000000-0008-0000-0F00-00007D000000}"/>
            </a:ext>
          </a:extLst>
        </xdr:cNvPr>
        <xdr:cNvSpPr/>
      </xdr:nvSpPr>
      <xdr:spPr>
        <a:xfrm>
          <a:off x="8699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15240</xdr:rowOff>
    </xdr:from>
    <xdr:to>
      <xdr:col>50</xdr:col>
      <xdr:colOff>114300</xdr:colOff>
      <xdr:row>41</xdr:row>
      <xdr:rowOff>19050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8750300" y="7044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154957</xdr:rowOff>
    </xdr:from>
    <xdr:ext cx="469744" cy="259045"/>
    <xdr:sp macro="" textlink="">
      <xdr:nvSpPr>
        <xdr:cNvPr id="127" name="n_1aveValue【図書館】&#10;一人当たり面積">
          <a:extLst>
            <a:ext uri="{FF2B5EF4-FFF2-40B4-BE49-F238E27FC236}">
              <a16:creationId xmlns:a16="http://schemas.microsoft.com/office/drawing/2014/main" id="{00000000-0008-0000-0F00-00007F000000}"/>
            </a:ext>
          </a:extLst>
        </xdr:cNvPr>
        <xdr:cNvSpPr txBox="1"/>
      </xdr:nvSpPr>
      <xdr:spPr>
        <a:xfrm>
          <a:off x="93917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162577</xdr:rowOff>
    </xdr:from>
    <xdr:ext cx="469744" cy="259045"/>
    <xdr:sp macro="" textlink="">
      <xdr:nvSpPr>
        <xdr:cNvPr id="128" name="n_2aveValue【図書館】&#10;一人当たり面積">
          <a:extLst>
            <a:ext uri="{FF2B5EF4-FFF2-40B4-BE49-F238E27FC236}">
              <a16:creationId xmlns:a16="http://schemas.microsoft.com/office/drawing/2014/main" id="{00000000-0008-0000-0F00-000080000000}"/>
            </a:ext>
          </a:extLst>
        </xdr:cNvPr>
        <xdr:cNvSpPr txBox="1"/>
      </xdr:nvSpPr>
      <xdr:spPr>
        <a:xfrm>
          <a:off x="8515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158767</xdr:rowOff>
    </xdr:from>
    <xdr:ext cx="469744" cy="259045"/>
    <xdr:sp macro="" textlink="">
      <xdr:nvSpPr>
        <xdr:cNvPr id="129" name="n_3aveValue【図書館】&#10;一人当たり面積">
          <a:extLst>
            <a:ext uri="{FF2B5EF4-FFF2-40B4-BE49-F238E27FC236}">
              <a16:creationId xmlns:a16="http://schemas.microsoft.com/office/drawing/2014/main" id="{00000000-0008-0000-0F00-000081000000}"/>
            </a:ext>
          </a:extLst>
        </xdr:cNvPr>
        <xdr:cNvSpPr txBox="1"/>
      </xdr:nvSpPr>
      <xdr:spPr>
        <a:xfrm>
          <a:off x="7626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30" name="n_1mainValue【図書館】&#10;一人当たり面積">
          <a:extLst>
            <a:ext uri="{FF2B5EF4-FFF2-40B4-BE49-F238E27FC236}">
              <a16:creationId xmlns:a16="http://schemas.microsoft.com/office/drawing/2014/main" id="{00000000-0008-0000-0F00-000082000000}"/>
            </a:ext>
          </a:extLst>
        </xdr:cNvPr>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57167</xdr:rowOff>
    </xdr:from>
    <xdr:ext cx="469744" cy="259045"/>
    <xdr:sp macro="" textlink="">
      <xdr:nvSpPr>
        <xdr:cNvPr id="131" name="n_2mainValue【図書館】&#10;一人当たり面積">
          <a:extLst>
            <a:ext uri="{FF2B5EF4-FFF2-40B4-BE49-F238E27FC236}">
              <a16:creationId xmlns:a16="http://schemas.microsoft.com/office/drawing/2014/main" id="{00000000-0008-0000-0F00-000083000000}"/>
            </a:ext>
          </a:extLst>
        </xdr:cNvPr>
        <xdr:cNvSpPr txBox="1"/>
      </xdr:nvSpPr>
      <xdr:spPr>
        <a:xfrm>
          <a:off x="85154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158" name="【体育館・プール】&#10;有形固定資産減価償却率最小値テキスト">
          <a:extLst>
            <a:ext uri="{FF2B5EF4-FFF2-40B4-BE49-F238E27FC236}">
              <a16:creationId xmlns:a16="http://schemas.microsoft.com/office/drawing/2014/main" id="{00000000-0008-0000-0F00-00009E000000}"/>
            </a:ext>
          </a:extLst>
        </xdr:cNvPr>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0" name="【体育館・プール】&#10;有形固定資産減価償却率最大値テキスト">
          <a:extLst>
            <a:ext uri="{FF2B5EF4-FFF2-40B4-BE49-F238E27FC236}">
              <a16:creationId xmlns:a16="http://schemas.microsoft.com/office/drawing/2014/main" id="{00000000-0008-0000-0F00-0000A0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14168</xdr:rowOff>
    </xdr:from>
    <xdr:ext cx="405111" cy="259045"/>
    <xdr:sp macro="" textlink="">
      <xdr:nvSpPr>
        <xdr:cNvPr id="162" name="【体育館・プール】&#10;有形固定資産減価償却率平均値テキスト">
          <a:extLst>
            <a:ext uri="{FF2B5EF4-FFF2-40B4-BE49-F238E27FC236}">
              <a16:creationId xmlns:a16="http://schemas.microsoft.com/office/drawing/2014/main" id="{00000000-0008-0000-0F00-0000A2000000}"/>
            </a:ext>
          </a:extLst>
        </xdr:cNvPr>
        <xdr:cNvSpPr txBox="1"/>
      </xdr:nvSpPr>
      <xdr:spPr>
        <a:xfrm>
          <a:off x="4673600" y="9958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163" name="フローチャート: 判断 162">
          <a:extLst>
            <a:ext uri="{FF2B5EF4-FFF2-40B4-BE49-F238E27FC236}">
              <a16:creationId xmlns:a16="http://schemas.microsoft.com/office/drawing/2014/main" id="{00000000-0008-0000-0F00-0000A3000000}"/>
            </a:ext>
          </a:extLst>
        </xdr:cNvPr>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164" name="フローチャート: 判断 163">
          <a:extLst>
            <a:ext uri="{FF2B5EF4-FFF2-40B4-BE49-F238E27FC236}">
              <a16:creationId xmlns:a16="http://schemas.microsoft.com/office/drawing/2014/main" id="{00000000-0008-0000-0F00-0000A4000000}"/>
            </a:ext>
          </a:extLst>
        </xdr:cNvPr>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5" name="フローチャート: 判断 164">
          <a:extLst>
            <a:ext uri="{FF2B5EF4-FFF2-40B4-BE49-F238E27FC236}">
              <a16:creationId xmlns:a16="http://schemas.microsoft.com/office/drawing/2014/main" id="{00000000-0008-0000-0F00-0000A5000000}"/>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66" name="フローチャート: 判断 165">
          <a:extLst>
            <a:ext uri="{FF2B5EF4-FFF2-40B4-BE49-F238E27FC236}">
              <a16:creationId xmlns:a16="http://schemas.microsoft.com/office/drawing/2014/main" id="{00000000-0008-0000-0F00-0000A6000000}"/>
            </a:ext>
          </a:extLst>
        </xdr:cNvPr>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6350</xdr:rowOff>
    </xdr:from>
    <xdr:to>
      <xdr:col>24</xdr:col>
      <xdr:colOff>114300</xdr:colOff>
      <xdr:row>57</xdr:row>
      <xdr:rowOff>107950</xdr:rowOff>
    </xdr:to>
    <xdr:sp macro="" textlink="">
      <xdr:nvSpPr>
        <xdr:cNvPr id="172" name="楕円 171">
          <a:extLst>
            <a:ext uri="{FF2B5EF4-FFF2-40B4-BE49-F238E27FC236}">
              <a16:creationId xmlns:a16="http://schemas.microsoft.com/office/drawing/2014/main" id="{00000000-0008-0000-0F00-0000AC000000}"/>
            </a:ext>
          </a:extLst>
        </xdr:cNvPr>
        <xdr:cNvSpPr/>
      </xdr:nvSpPr>
      <xdr:spPr>
        <a:xfrm>
          <a:off x="4584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29227</xdr:rowOff>
    </xdr:from>
    <xdr:ext cx="405111" cy="259045"/>
    <xdr:sp macro="" textlink="">
      <xdr:nvSpPr>
        <xdr:cNvPr id="173" name="【体育館・プール】&#10;有形固定資産減価償却率該当値テキスト">
          <a:extLst>
            <a:ext uri="{FF2B5EF4-FFF2-40B4-BE49-F238E27FC236}">
              <a16:creationId xmlns:a16="http://schemas.microsoft.com/office/drawing/2014/main" id="{00000000-0008-0000-0F00-0000AD000000}"/>
            </a:ext>
          </a:extLst>
        </xdr:cNvPr>
        <xdr:cNvSpPr txBox="1"/>
      </xdr:nvSpPr>
      <xdr:spPr>
        <a:xfrm>
          <a:off x="4673600"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39007</xdr:rowOff>
    </xdr:from>
    <xdr:to>
      <xdr:col>20</xdr:col>
      <xdr:colOff>38100</xdr:colOff>
      <xdr:row>57</xdr:row>
      <xdr:rowOff>140607</xdr:rowOff>
    </xdr:to>
    <xdr:sp macro="" textlink="">
      <xdr:nvSpPr>
        <xdr:cNvPr id="174" name="楕円 173">
          <a:extLst>
            <a:ext uri="{FF2B5EF4-FFF2-40B4-BE49-F238E27FC236}">
              <a16:creationId xmlns:a16="http://schemas.microsoft.com/office/drawing/2014/main" id="{00000000-0008-0000-0F00-0000AE000000}"/>
            </a:ext>
          </a:extLst>
        </xdr:cNvPr>
        <xdr:cNvSpPr/>
      </xdr:nvSpPr>
      <xdr:spPr>
        <a:xfrm>
          <a:off x="3746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57150</xdr:rowOff>
    </xdr:from>
    <xdr:to>
      <xdr:col>24</xdr:col>
      <xdr:colOff>63500</xdr:colOff>
      <xdr:row>57</xdr:row>
      <xdr:rowOff>89807</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flipV="1">
          <a:off x="3797300" y="98298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71665</xdr:rowOff>
    </xdr:from>
    <xdr:to>
      <xdr:col>15</xdr:col>
      <xdr:colOff>101600</xdr:colOff>
      <xdr:row>58</xdr:row>
      <xdr:rowOff>1815</xdr:rowOff>
    </xdr:to>
    <xdr:sp macro="" textlink="">
      <xdr:nvSpPr>
        <xdr:cNvPr id="176" name="楕円 175">
          <a:extLst>
            <a:ext uri="{FF2B5EF4-FFF2-40B4-BE49-F238E27FC236}">
              <a16:creationId xmlns:a16="http://schemas.microsoft.com/office/drawing/2014/main" id="{00000000-0008-0000-0F00-0000B0000000}"/>
            </a:ext>
          </a:extLst>
        </xdr:cNvPr>
        <xdr:cNvSpPr/>
      </xdr:nvSpPr>
      <xdr:spPr>
        <a:xfrm>
          <a:off x="2857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89807</xdr:rowOff>
    </xdr:from>
    <xdr:to>
      <xdr:col>19</xdr:col>
      <xdr:colOff>177800</xdr:colOff>
      <xdr:row>57</xdr:row>
      <xdr:rowOff>122465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flipV="1">
          <a:off x="2908300" y="98624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169290</xdr:rowOff>
    </xdr:from>
    <xdr:ext cx="405111" cy="259045"/>
    <xdr:sp macro="" textlink="">
      <xdr:nvSpPr>
        <xdr:cNvPr id="178" name="n_1aveValue【体育館・プール】&#10;有形固定資産減価償却率">
          <a:extLst>
            <a:ext uri="{FF2B5EF4-FFF2-40B4-BE49-F238E27FC236}">
              <a16:creationId xmlns:a16="http://schemas.microsoft.com/office/drawing/2014/main" id="{00000000-0008-0000-0F00-0000B2000000}"/>
            </a:ext>
          </a:extLst>
        </xdr:cNvPr>
        <xdr:cNvSpPr txBox="1"/>
      </xdr:nvSpPr>
      <xdr:spPr>
        <a:xfrm>
          <a:off x="35820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38661</xdr:rowOff>
    </xdr:from>
    <xdr:ext cx="405111" cy="259045"/>
    <xdr:sp macro="" textlink="">
      <xdr:nvSpPr>
        <xdr:cNvPr id="179" name="n_2aveValue【体育館・プール】&#10;有形固定資産減価償却率">
          <a:extLst>
            <a:ext uri="{FF2B5EF4-FFF2-40B4-BE49-F238E27FC236}">
              <a16:creationId xmlns:a16="http://schemas.microsoft.com/office/drawing/2014/main" id="{00000000-0008-0000-0F00-0000B3000000}"/>
            </a:ext>
          </a:extLst>
        </xdr:cNvPr>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0" name="n_3aveValue【体育館・プール】&#10;有形固定資産減価償却率">
          <a:extLst>
            <a:ext uri="{FF2B5EF4-FFF2-40B4-BE49-F238E27FC236}">
              <a16:creationId xmlns:a16="http://schemas.microsoft.com/office/drawing/2014/main" id="{00000000-0008-0000-0F00-0000B4000000}"/>
            </a:ext>
          </a:extLst>
        </xdr:cNvPr>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157134</xdr:rowOff>
    </xdr:from>
    <xdr:ext cx="405111" cy="259045"/>
    <xdr:sp macro="" textlink="">
      <xdr:nvSpPr>
        <xdr:cNvPr id="181" name="n_1mainValue【体育館・プール】&#10;有形固定資産減価償却率">
          <a:extLst>
            <a:ext uri="{FF2B5EF4-FFF2-40B4-BE49-F238E27FC236}">
              <a16:creationId xmlns:a16="http://schemas.microsoft.com/office/drawing/2014/main" id="{00000000-0008-0000-0F00-0000B5000000}"/>
            </a:ext>
          </a:extLst>
        </xdr:cNvPr>
        <xdr:cNvSpPr txBox="1"/>
      </xdr:nvSpPr>
      <xdr:spPr>
        <a:xfrm>
          <a:off x="35820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18342</xdr:rowOff>
    </xdr:from>
    <xdr:ext cx="405111" cy="259045"/>
    <xdr:sp macro="" textlink="">
      <xdr:nvSpPr>
        <xdr:cNvPr id="182" name="n_2mainValue【体育館・プール】&#10;有形固定資産減価償却率">
          <a:extLst>
            <a:ext uri="{FF2B5EF4-FFF2-40B4-BE49-F238E27FC236}">
              <a16:creationId xmlns:a16="http://schemas.microsoft.com/office/drawing/2014/main" id="{00000000-0008-0000-0F00-0000B6000000}"/>
            </a:ext>
          </a:extLst>
        </xdr:cNvPr>
        <xdr:cNvSpPr txBox="1"/>
      </xdr:nvSpPr>
      <xdr:spPr>
        <a:xfrm>
          <a:off x="27057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a:extLst>
            <a:ext uri="{FF2B5EF4-FFF2-40B4-BE49-F238E27FC236}">
              <a16:creationId xmlns:a16="http://schemas.microsoft.com/office/drawing/2014/main" id="{00000000-0008-0000-0F00-0000C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09" name="【体育館・プール】&#10;一人当たり面積最小値テキスト">
          <a:extLst>
            <a:ext uri="{FF2B5EF4-FFF2-40B4-BE49-F238E27FC236}">
              <a16:creationId xmlns:a16="http://schemas.microsoft.com/office/drawing/2014/main" id="{00000000-0008-0000-0F00-0000D1000000}"/>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211" name="【体育館・プール】&#10;一人当たり面積最大値テキスト">
          <a:extLst>
            <a:ext uri="{FF2B5EF4-FFF2-40B4-BE49-F238E27FC236}">
              <a16:creationId xmlns:a16="http://schemas.microsoft.com/office/drawing/2014/main" id="{00000000-0008-0000-0F00-0000D3000000}"/>
            </a:ext>
          </a:extLst>
        </xdr:cNvPr>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13" name="【体育館・プール】&#10;一人当たり面積平均値テキスト">
          <a:extLst>
            <a:ext uri="{FF2B5EF4-FFF2-40B4-BE49-F238E27FC236}">
              <a16:creationId xmlns:a16="http://schemas.microsoft.com/office/drawing/2014/main" id="{00000000-0008-0000-0F00-0000D5000000}"/>
            </a:ext>
          </a:extLst>
        </xdr:cNvPr>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14" name="フローチャート: 判断 213">
          <a:extLst>
            <a:ext uri="{FF2B5EF4-FFF2-40B4-BE49-F238E27FC236}">
              <a16:creationId xmlns:a16="http://schemas.microsoft.com/office/drawing/2014/main" id="{00000000-0008-0000-0F00-0000D6000000}"/>
            </a:ext>
          </a:extLst>
        </xdr:cNvPr>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15" name="フローチャート: 判断 214">
          <a:extLst>
            <a:ext uri="{FF2B5EF4-FFF2-40B4-BE49-F238E27FC236}">
              <a16:creationId xmlns:a16="http://schemas.microsoft.com/office/drawing/2014/main" id="{00000000-0008-0000-0F00-0000D7000000}"/>
            </a:ext>
          </a:extLst>
        </xdr:cNvPr>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28666</xdr:rowOff>
    </xdr:from>
    <xdr:to>
      <xdr:col>46</xdr:col>
      <xdr:colOff>38100</xdr:colOff>
      <xdr:row>62</xdr:row>
      <xdr:rowOff>130266</xdr:rowOff>
    </xdr:to>
    <xdr:sp macro="" textlink="">
      <xdr:nvSpPr>
        <xdr:cNvPr id="216" name="フローチャート: 判断 215">
          <a:extLst>
            <a:ext uri="{FF2B5EF4-FFF2-40B4-BE49-F238E27FC236}">
              <a16:creationId xmlns:a16="http://schemas.microsoft.com/office/drawing/2014/main" id="{00000000-0008-0000-0F00-0000D8000000}"/>
            </a:ext>
          </a:extLst>
        </xdr:cNvPr>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71120</xdr:rowOff>
    </xdr:from>
    <xdr:to>
      <xdr:col>41</xdr:col>
      <xdr:colOff>101600</xdr:colOff>
      <xdr:row>63</xdr:row>
      <xdr:rowOff>1270</xdr:rowOff>
    </xdr:to>
    <xdr:sp macro="" textlink="">
      <xdr:nvSpPr>
        <xdr:cNvPr id="217" name="フローチャート: 判断 216">
          <a:extLst>
            <a:ext uri="{FF2B5EF4-FFF2-40B4-BE49-F238E27FC236}">
              <a16:creationId xmlns:a16="http://schemas.microsoft.com/office/drawing/2014/main" id="{00000000-0008-0000-0F00-0000D9000000}"/>
            </a:ext>
          </a:extLst>
        </xdr:cNvPr>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117384</xdr:rowOff>
    </xdr:from>
    <xdr:to>
      <xdr:col>55</xdr:col>
      <xdr:colOff>50800</xdr:colOff>
      <xdr:row>64</xdr:row>
      <xdr:rowOff>47534</xdr:rowOff>
    </xdr:to>
    <xdr:sp macro="" textlink="">
      <xdr:nvSpPr>
        <xdr:cNvPr id="223" name="楕円 222">
          <a:extLst>
            <a:ext uri="{FF2B5EF4-FFF2-40B4-BE49-F238E27FC236}">
              <a16:creationId xmlns:a16="http://schemas.microsoft.com/office/drawing/2014/main" id="{00000000-0008-0000-0F00-0000DF000000}"/>
            </a:ext>
          </a:extLst>
        </xdr:cNvPr>
        <xdr:cNvSpPr/>
      </xdr:nvSpPr>
      <xdr:spPr>
        <a:xfrm>
          <a:off x="104267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32311</xdr:rowOff>
    </xdr:from>
    <xdr:ext cx="469744" cy="259045"/>
    <xdr:sp macro="" textlink="">
      <xdr:nvSpPr>
        <xdr:cNvPr id="224" name="【体育館・プール】&#10;一人当たり面積該当値テキスト">
          <a:extLst>
            <a:ext uri="{FF2B5EF4-FFF2-40B4-BE49-F238E27FC236}">
              <a16:creationId xmlns:a16="http://schemas.microsoft.com/office/drawing/2014/main" id="{00000000-0008-0000-0F00-0000E0000000}"/>
            </a:ext>
          </a:extLst>
        </xdr:cNvPr>
        <xdr:cNvSpPr txBox="1"/>
      </xdr:nvSpPr>
      <xdr:spPr>
        <a:xfrm>
          <a:off x="10515600" y="1083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115207</xdr:rowOff>
    </xdr:from>
    <xdr:to>
      <xdr:col>50</xdr:col>
      <xdr:colOff>165100</xdr:colOff>
      <xdr:row>64</xdr:row>
      <xdr:rowOff>45357</xdr:rowOff>
    </xdr:to>
    <xdr:sp macro="" textlink="">
      <xdr:nvSpPr>
        <xdr:cNvPr id="225" name="楕円 224">
          <a:extLst>
            <a:ext uri="{FF2B5EF4-FFF2-40B4-BE49-F238E27FC236}">
              <a16:creationId xmlns:a16="http://schemas.microsoft.com/office/drawing/2014/main" id="{00000000-0008-0000-0F00-0000E1000000}"/>
            </a:ext>
          </a:extLst>
        </xdr:cNvPr>
        <xdr:cNvSpPr/>
      </xdr:nvSpPr>
      <xdr:spPr>
        <a:xfrm>
          <a:off x="95885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166007</xdr:rowOff>
    </xdr:from>
    <xdr:to>
      <xdr:col>55</xdr:col>
      <xdr:colOff>0</xdr:colOff>
      <xdr:row>63</xdr:row>
      <xdr:rowOff>168184</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9639300" y="10967357"/>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111941</xdr:rowOff>
    </xdr:from>
    <xdr:to>
      <xdr:col>46</xdr:col>
      <xdr:colOff>38100</xdr:colOff>
      <xdr:row>64</xdr:row>
      <xdr:rowOff>42091</xdr:rowOff>
    </xdr:to>
    <xdr:sp macro="" textlink="">
      <xdr:nvSpPr>
        <xdr:cNvPr id="227" name="楕円 226">
          <a:extLst>
            <a:ext uri="{FF2B5EF4-FFF2-40B4-BE49-F238E27FC236}">
              <a16:creationId xmlns:a16="http://schemas.microsoft.com/office/drawing/2014/main" id="{00000000-0008-0000-0F00-0000E3000000}"/>
            </a:ext>
          </a:extLst>
        </xdr:cNvPr>
        <xdr:cNvSpPr/>
      </xdr:nvSpPr>
      <xdr:spPr>
        <a:xfrm>
          <a:off x="8699500" y="1091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162741</xdr:rowOff>
    </xdr:from>
    <xdr:to>
      <xdr:col>50</xdr:col>
      <xdr:colOff>114300</xdr:colOff>
      <xdr:row>63</xdr:row>
      <xdr:rowOff>166007</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8750300" y="109640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229" name="n_1aveValue【体育館・プール】&#10;一人当たり面積">
          <a:extLst>
            <a:ext uri="{FF2B5EF4-FFF2-40B4-BE49-F238E27FC236}">
              <a16:creationId xmlns:a16="http://schemas.microsoft.com/office/drawing/2014/main" id="{00000000-0008-0000-0F00-0000E5000000}"/>
            </a:ext>
          </a:extLst>
        </xdr:cNvPr>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146793</xdr:rowOff>
    </xdr:from>
    <xdr:ext cx="469744" cy="259045"/>
    <xdr:sp macro="" textlink="">
      <xdr:nvSpPr>
        <xdr:cNvPr id="230" name="n_2aveValue【体育館・プール】&#10;一人当たり面積">
          <a:extLst>
            <a:ext uri="{FF2B5EF4-FFF2-40B4-BE49-F238E27FC236}">
              <a16:creationId xmlns:a16="http://schemas.microsoft.com/office/drawing/2014/main" id="{00000000-0008-0000-0F00-0000E6000000}"/>
            </a:ext>
          </a:extLst>
        </xdr:cNvPr>
        <xdr:cNvSpPr txBox="1"/>
      </xdr:nvSpPr>
      <xdr:spPr>
        <a:xfrm>
          <a:off x="8515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17797</xdr:rowOff>
    </xdr:from>
    <xdr:ext cx="469744" cy="259045"/>
    <xdr:sp macro="" textlink="">
      <xdr:nvSpPr>
        <xdr:cNvPr id="231" name="n_3aveValue【体育館・プール】&#10;一人当たり面積">
          <a:extLst>
            <a:ext uri="{FF2B5EF4-FFF2-40B4-BE49-F238E27FC236}">
              <a16:creationId xmlns:a16="http://schemas.microsoft.com/office/drawing/2014/main" id="{00000000-0008-0000-0F00-0000E7000000}"/>
            </a:ext>
          </a:extLst>
        </xdr:cNvPr>
        <xdr:cNvSpPr txBox="1"/>
      </xdr:nvSpPr>
      <xdr:spPr>
        <a:xfrm>
          <a:off x="7626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36484</xdr:rowOff>
    </xdr:from>
    <xdr:ext cx="469744" cy="259045"/>
    <xdr:sp macro="" textlink="">
      <xdr:nvSpPr>
        <xdr:cNvPr id="232" name="n_1mainValue【体育館・プール】&#10;一人当たり面積">
          <a:extLst>
            <a:ext uri="{FF2B5EF4-FFF2-40B4-BE49-F238E27FC236}">
              <a16:creationId xmlns:a16="http://schemas.microsoft.com/office/drawing/2014/main" id="{00000000-0008-0000-0F00-0000E8000000}"/>
            </a:ext>
          </a:extLst>
        </xdr:cNvPr>
        <xdr:cNvSpPr txBox="1"/>
      </xdr:nvSpPr>
      <xdr:spPr>
        <a:xfrm>
          <a:off x="9391727" y="1100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33218</xdr:rowOff>
    </xdr:from>
    <xdr:ext cx="469744" cy="259045"/>
    <xdr:sp macro="" textlink="">
      <xdr:nvSpPr>
        <xdr:cNvPr id="233" name="n_2mainValue【体育館・プール】&#10;一人当たり面積">
          <a:extLst>
            <a:ext uri="{FF2B5EF4-FFF2-40B4-BE49-F238E27FC236}">
              <a16:creationId xmlns:a16="http://schemas.microsoft.com/office/drawing/2014/main" id="{00000000-0008-0000-0F00-0000E9000000}"/>
            </a:ext>
          </a:extLst>
        </xdr:cNvPr>
        <xdr:cNvSpPr txBox="1"/>
      </xdr:nvSpPr>
      <xdr:spPr>
        <a:xfrm>
          <a:off x="8515427" y="1100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3" name="【市民会館】&#10;有形固定資産減価償却率グラフ枠">
          <a:extLst>
            <a:ext uri="{FF2B5EF4-FFF2-40B4-BE49-F238E27FC236}">
              <a16:creationId xmlns:a16="http://schemas.microsoft.com/office/drawing/2014/main" id="{00000000-0008-0000-0F00-00001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68580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flipV="1">
          <a:off x="4634865" y="171450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72407</xdr:rowOff>
    </xdr:from>
    <xdr:ext cx="405111" cy="259045"/>
    <xdr:sp macro="" textlink="">
      <xdr:nvSpPr>
        <xdr:cNvPr id="275" name="【市民会館】&#10;有形固定資産減価償却率最小値テキスト">
          <a:extLst>
            <a:ext uri="{FF2B5EF4-FFF2-40B4-BE49-F238E27FC236}">
              <a16:creationId xmlns:a16="http://schemas.microsoft.com/office/drawing/2014/main" id="{00000000-0008-0000-0F00-000013010000}"/>
            </a:ext>
          </a:extLst>
        </xdr:cNvPr>
        <xdr:cNvSpPr txBox="1"/>
      </xdr:nvSpPr>
      <xdr:spPr>
        <a:xfrm>
          <a:off x="4673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4546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77" name="【市民会館】&#10;有形固定資産減価償却率最大値テキスト">
          <a:extLst>
            <a:ext uri="{FF2B5EF4-FFF2-40B4-BE49-F238E27FC236}">
              <a16:creationId xmlns:a16="http://schemas.microsoft.com/office/drawing/2014/main" id="{00000000-0008-0000-0F00-000015010000}"/>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102888</xdr:rowOff>
    </xdr:from>
    <xdr:ext cx="405111" cy="259045"/>
    <xdr:sp macro="" textlink="">
      <xdr:nvSpPr>
        <xdr:cNvPr id="279" name="【市民会館】&#10;有形固定資産減価償却率平均値テキスト">
          <a:extLst>
            <a:ext uri="{FF2B5EF4-FFF2-40B4-BE49-F238E27FC236}">
              <a16:creationId xmlns:a16="http://schemas.microsoft.com/office/drawing/2014/main" id="{00000000-0008-0000-0F00-000017010000}"/>
            </a:ext>
          </a:extLst>
        </xdr:cNvPr>
        <xdr:cNvSpPr txBox="1"/>
      </xdr:nvSpPr>
      <xdr:spPr>
        <a:xfrm>
          <a:off x="4673600" y="1793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280" name="フローチャート: 判断 279">
          <a:extLst>
            <a:ext uri="{FF2B5EF4-FFF2-40B4-BE49-F238E27FC236}">
              <a16:creationId xmlns:a16="http://schemas.microsoft.com/office/drawing/2014/main" id="{00000000-0008-0000-0F00-000018010000}"/>
            </a:ext>
          </a:extLst>
        </xdr:cNvPr>
        <xdr:cNvSpPr/>
      </xdr:nvSpPr>
      <xdr:spPr>
        <a:xfrm>
          <a:off x="4584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154939</xdr:rowOff>
    </xdr:from>
    <xdr:to>
      <xdr:col>20</xdr:col>
      <xdr:colOff>38100</xdr:colOff>
      <xdr:row>105</xdr:row>
      <xdr:rowOff>85089</xdr:rowOff>
    </xdr:to>
    <xdr:sp macro="" textlink="">
      <xdr:nvSpPr>
        <xdr:cNvPr id="281" name="フローチャート: 判断 280">
          <a:extLst>
            <a:ext uri="{FF2B5EF4-FFF2-40B4-BE49-F238E27FC236}">
              <a16:creationId xmlns:a16="http://schemas.microsoft.com/office/drawing/2014/main" id="{00000000-0008-0000-0F00-000019010000}"/>
            </a:ext>
          </a:extLst>
        </xdr:cNvPr>
        <xdr:cNvSpPr/>
      </xdr:nvSpPr>
      <xdr:spPr>
        <a:xfrm>
          <a:off x="3746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10161</xdr:rowOff>
    </xdr:from>
    <xdr:to>
      <xdr:col>15</xdr:col>
      <xdr:colOff>101600</xdr:colOff>
      <xdr:row>105</xdr:row>
      <xdr:rowOff>111761</xdr:rowOff>
    </xdr:to>
    <xdr:sp macro="" textlink="">
      <xdr:nvSpPr>
        <xdr:cNvPr id="282" name="フローチャート: 判断 281">
          <a:extLst>
            <a:ext uri="{FF2B5EF4-FFF2-40B4-BE49-F238E27FC236}">
              <a16:creationId xmlns:a16="http://schemas.microsoft.com/office/drawing/2014/main" id="{00000000-0008-0000-0F00-00001A010000}"/>
            </a:ext>
          </a:extLst>
        </xdr:cNvPr>
        <xdr:cNvSpPr/>
      </xdr:nvSpPr>
      <xdr:spPr>
        <a:xfrm>
          <a:off x="2857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158750</xdr:rowOff>
    </xdr:from>
    <xdr:to>
      <xdr:col>10</xdr:col>
      <xdr:colOff>165100</xdr:colOff>
      <xdr:row>105</xdr:row>
      <xdr:rowOff>88900</xdr:rowOff>
    </xdr:to>
    <xdr:sp macro="" textlink="">
      <xdr:nvSpPr>
        <xdr:cNvPr id="283" name="フローチャート: 判断 282">
          <a:extLst>
            <a:ext uri="{FF2B5EF4-FFF2-40B4-BE49-F238E27FC236}">
              <a16:creationId xmlns:a16="http://schemas.microsoft.com/office/drawing/2014/main" id="{00000000-0008-0000-0F00-00001B010000}"/>
            </a:ext>
          </a:extLst>
        </xdr:cNvPr>
        <xdr:cNvSpPr/>
      </xdr:nvSpPr>
      <xdr:spPr>
        <a:xfrm>
          <a:off x="1968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6350</xdr:rowOff>
    </xdr:from>
    <xdr:to>
      <xdr:col>24</xdr:col>
      <xdr:colOff>114300</xdr:colOff>
      <xdr:row>102</xdr:row>
      <xdr:rowOff>107950</xdr:rowOff>
    </xdr:to>
    <xdr:sp macro="" textlink="">
      <xdr:nvSpPr>
        <xdr:cNvPr id="289" name="楕円 288">
          <a:extLst>
            <a:ext uri="{FF2B5EF4-FFF2-40B4-BE49-F238E27FC236}">
              <a16:creationId xmlns:a16="http://schemas.microsoft.com/office/drawing/2014/main" id="{00000000-0008-0000-0F00-000021010000}"/>
            </a:ext>
          </a:extLst>
        </xdr:cNvPr>
        <xdr:cNvSpPr/>
      </xdr:nvSpPr>
      <xdr:spPr>
        <a:xfrm>
          <a:off x="45847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29227</xdr:rowOff>
    </xdr:from>
    <xdr:ext cx="405111" cy="259045"/>
    <xdr:sp macro="" textlink="">
      <xdr:nvSpPr>
        <xdr:cNvPr id="290" name="【市民会館】&#10;有形固定資産減価償却率該当値テキスト">
          <a:extLst>
            <a:ext uri="{FF2B5EF4-FFF2-40B4-BE49-F238E27FC236}">
              <a16:creationId xmlns:a16="http://schemas.microsoft.com/office/drawing/2014/main" id="{00000000-0008-0000-0F00-000022010000}"/>
            </a:ext>
          </a:extLst>
        </xdr:cNvPr>
        <xdr:cNvSpPr txBox="1"/>
      </xdr:nvSpPr>
      <xdr:spPr>
        <a:xfrm>
          <a:off x="4673600"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42545</xdr:rowOff>
    </xdr:from>
    <xdr:to>
      <xdr:col>20</xdr:col>
      <xdr:colOff>38100</xdr:colOff>
      <xdr:row>102</xdr:row>
      <xdr:rowOff>144145</xdr:rowOff>
    </xdr:to>
    <xdr:sp macro="" textlink="">
      <xdr:nvSpPr>
        <xdr:cNvPr id="291" name="楕円 290">
          <a:extLst>
            <a:ext uri="{FF2B5EF4-FFF2-40B4-BE49-F238E27FC236}">
              <a16:creationId xmlns:a16="http://schemas.microsoft.com/office/drawing/2014/main" id="{00000000-0008-0000-0F00-000023010000}"/>
            </a:ext>
          </a:extLst>
        </xdr:cNvPr>
        <xdr:cNvSpPr/>
      </xdr:nvSpPr>
      <xdr:spPr>
        <a:xfrm>
          <a:off x="3746500" y="175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57150</xdr:rowOff>
    </xdr:from>
    <xdr:to>
      <xdr:col>24</xdr:col>
      <xdr:colOff>63500</xdr:colOff>
      <xdr:row>102</xdr:row>
      <xdr:rowOff>93345</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flipV="1">
          <a:off x="3797300" y="175450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80645</xdr:rowOff>
    </xdr:from>
    <xdr:to>
      <xdr:col>15</xdr:col>
      <xdr:colOff>101600</xdr:colOff>
      <xdr:row>103</xdr:row>
      <xdr:rowOff>10795</xdr:rowOff>
    </xdr:to>
    <xdr:sp macro="" textlink="">
      <xdr:nvSpPr>
        <xdr:cNvPr id="293" name="楕円 292">
          <a:extLst>
            <a:ext uri="{FF2B5EF4-FFF2-40B4-BE49-F238E27FC236}">
              <a16:creationId xmlns:a16="http://schemas.microsoft.com/office/drawing/2014/main" id="{00000000-0008-0000-0F00-000025010000}"/>
            </a:ext>
          </a:extLst>
        </xdr:cNvPr>
        <xdr:cNvSpPr/>
      </xdr:nvSpPr>
      <xdr:spPr>
        <a:xfrm>
          <a:off x="28575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93345</xdr:rowOff>
    </xdr:from>
    <xdr:to>
      <xdr:col>19</xdr:col>
      <xdr:colOff>177800</xdr:colOff>
      <xdr:row>102</xdr:row>
      <xdr:rowOff>131445</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flipV="1">
          <a:off x="2908300" y="175812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76216</xdr:rowOff>
    </xdr:from>
    <xdr:ext cx="405111" cy="259045"/>
    <xdr:sp macro="" textlink="">
      <xdr:nvSpPr>
        <xdr:cNvPr id="295" name="n_1aveValue【市民会館】&#10;有形固定資産減価償却率">
          <a:extLst>
            <a:ext uri="{FF2B5EF4-FFF2-40B4-BE49-F238E27FC236}">
              <a16:creationId xmlns:a16="http://schemas.microsoft.com/office/drawing/2014/main" id="{00000000-0008-0000-0F00-000027010000}"/>
            </a:ext>
          </a:extLst>
        </xdr:cNvPr>
        <xdr:cNvSpPr txBox="1"/>
      </xdr:nvSpPr>
      <xdr:spPr>
        <a:xfrm>
          <a:off x="35820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102888</xdr:rowOff>
    </xdr:from>
    <xdr:ext cx="405111" cy="259045"/>
    <xdr:sp macro="" textlink="">
      <xdr:nvSpPr>
        <xdr:cNvPr id="296" name="n_2aveValue【市民会館】&#10;有形固定資産減価償却率">
          <a:extLst>
            <a:ext uri="{FF2B5EF4-FFF2-40B4-BE49-F238E27FC236}">
              <a16:creationId xmlns:a16="http://schemas.microsoft.com/office/drawing/2014/main" id="{00000000-0008-0000-0F00-000028010000}"/>
            </a:ext>
          </a:extLst>
        </xdr:cNvPr>
        <xdr:cNvSpPr txBox="1"/>
      </xdr:nvSpPr>
      <xdr:spPr>
        <a:xfrm>
          <a:off x="2705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105427</xdr:rowOff>
    </xdr:from>
    <xdr:ext cx="405111" cy="259045"/>
    <xdr:sp macro="" textlink="">
      <xdr:nvSpPr>
        <xdr:cNvPr id="297" name="n_3aveValue【市民会館】&#10;有形固定資産減価償却率">
          <a:extLst>
            <a:ext uri="{FF2B5EF4-FFF2-40B4-BE49-F238E27FC236}">
              <a16:creationId xmlns:a16="http://schemas.microsoft.com/office/drawing/2014/main" id="{00000000-0008-0000-0F00-000029010000}"/>
            </a:ext>
          </a:extLst>
        </xdr:cNvPr>
        <xdr:cNvSpPr txBox="1"/>
      </xdr:nvSpPr>
      <xdr:spPr>
        <a:xfrm>
          <a:off x="1816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160672</xdr:rowOff>
    </xdr:from>
    <xdr:ext cx="405111" cy="259045"/>
    <xdr:sp macro="" textlink="">
      <xdr:nvSpPr>
        <xdr:cNvPr id="298" name="n_1mainValue【市民会館】&#10;有形固定資産減価償却率">
          <a:extLst>
            <a:ext uri="{FF2B5EF4-FFF2-40B4-BE49-F238E27FC236}">
              <a16:creationId xmlns:a16="http://schemas.microsoft.com/office/drawing/2014/main" id="{00000000-0008-0000-0F00-00002A010000}"/>
            </a:ext>
          </a:extLst>
        </xdr:cNvPr>
        <xdr:cNvSpPr txBox="1"/>
      </xdr:nvSpPr>
      <xdr:spPr>
        <a:xfrm>
          <a:off x="3582044" y="1730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27322</xdr:rowOff>
    </xdr:from>
    <xdr:ext cx="405111" cy="259045"/>
    <xdr:sp macro="" textlink="">
      <xdr:nvSpPr>
        <xdr:cNvPr id="299" name="n_2mainValue【市民会館】&#10;有形固定資産減価償却率">
          <a:extLst>
            <a:ext uri="{FF2B5EF4-FFF2-40B4-BE49-F238E27FC236}">
              <a16:creationId xmlns:a16="http://schemas.microsoft.com/office/drawing/2014/main" id="{00000000-0008-0000-0F00-00002B010000}"/>
            </a:ext>
          </a:extLst>
        </xdr:cNvPr>
        <xdr:cNvSpPr txBox="1"/>
      </xdr:nvSpPr>
      <xdr:spPr>
        <a:xfrm>
          <a:off x="2705744" y="173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0" name="【市民会館】&#10;一人当たり面積グラフ枠">
          <a:extLst>
            <a:ext uri="{FF2B5EF4-FFF2-40B4-BE49-F238E27FC236}">
              <a16:creationId xmlns:a16="http://schemas.microsoft.com/office/drawing/2014/main" id="{00000000-0008-0000-0F00-00004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55626</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flipV="1">
          <a:off x="10476865" y="1717548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322" name="【市民会館】&#10;一人当たり面積最小値テキスト">
          <a:extLst>
            <a:ext uri="{FF2B5EF4-FFF2-40B4-BE49-F238E27FC236}">
              <a16:creationId xmlns:a16="http://schemas.microsoft.com/office/drawing/2014/main" id="{00000000-0008-0000-0F00-000042010000}"/>
            </a:ext>
          </a:extLst>
        </xdr:cNvPr>
        <xdr:cNvSpPr txBox="1"/>
      </xdr:nvSpPr>
      <xdr:spPr>
        <a:xfrm>
          <a:off x="10515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10388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24" name="【市民会館】&#10;一人当たり面積最大値テキスト">
          <a:extLst>
            <a:ext uri="{FF2B5EF4-FFF2-40B4-BE49-F238E27FC236}">
              <a16:creationId xmlns:a16="http://schemas.microsoft.com/office/drawing/2014/main" id="{00000000-0008-0000-0F00-000044010000}"/>
            </a:ext>
          </a:extLst>
        </xdr:cNvPr>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121429</xdr:rowOff>
    </xdr:from>
    <xdr:ext cx="469744" cy="259045"/>
    <xdr:sp macro="" textlink="">
      <xdr:nvSpPr>
        <xdr:cNvPr id="326" name="【市民会館】&#10;一人当たり面積平均値テキスト">
          <a:extLst>
            <a:ext uri="{FF2B5EF4-FFF2-40B4-BE49-F238E27FC236}">
              <a16:creationId xmlns:a16="http://schemas.microsoft.com/office/drawing/2014/main" id="{00000000-0008-0000-0F00-000046010000}"/>
            </a:ext>
          </a:extLst>
        </xdr:cNvPr>
        <xdr:cNvSpPr txBox="1"/>
      </xdr:nvSpPr>
      <xdr:spPr>
        <a:xfrm>
          <a:off x="10515600" y="1795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98552</xdr:rowOff>
    </xdr:from>
    <xdr:to>
      <xdr:col>55</xdr:col>
      <xdr:colOff>50800</xdr:colOff>
      <xdr:row>106</xdr:row>
      <xdr:rowOff>28702</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10426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77978</xdr:rowOff>
    </xdr:from>
    <xdr:to>
      <xdr:col>50</xdr:col>
      <xdr:colOff>165100</xdr:colOff>
      <xdr:row>106</xdr:row>
      <xdr:rowOff>8128</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9588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48261</xdr:rowOff>
    </xdr:from>
    <xdr:to>
      <xdr:col>46</xdr:col>
      <xdr:colOff>38100</xdr:colOff>
      <xdr:row>105</xdr:row>
      <xdr:rowOff>149861</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8699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73406</xdr:rowOff>
    </xdr:from>
    <xdr:to>
      <xdr:col>55</xdr:col>
      <xdr:colOff>50800</xdr:colOff>
      <xdr:row>108</xdr:row>
      <xdr:rowOff>3556</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104267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159783</xdr:rowOff>
    </xdr:from>
    <xdr:ext cx="469744" cy="259045"/>
    <xdr:sp macro="" textlink="">
      <xdr:nvSpPr>
        <xdr:cNvPr id="337" name="【市民会館】&#10;一人当たり面積該当値テキスト">
          <a:extLst>
            <a:ext uri="{FF2B5EF4-FFF2-40B4-BE49-F238E27FC236}">
              <a16:creationId xmlns:a16="http://schemas.microsoft.com/office/drawing/2014/main" id="{00000000-0008-0000-0F00-000051010000}"/>
            </a:ext>
          </a:extLst>
        </xdr:cNvPr>
        <xdr:cNvSpPr txBox="1"/>
      </xdr:nvSpPr>
      <xdr:spPr>
        <a:xfrm>
          <a:off x="10515600" y="1833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71120</xdr:rowOff>
    </xdr:from>
    <xdr:to>
      <xdr:col>50</xdr:col>
      <xdr:colOff>165100</xdr:colOff>
      <xdr:row>108</xdr:row>
      <xdr:rowOff>1270</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9588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121920</xdr:rowOff>
    </xdr:from>
    <xdr:to>
      <xdr:col>55</xdr:col>
      <xdr:colOff>0</xdr:colOff>
      <xdr:row>107</xdr:row>
      <xdr:rowOff>124206</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9639300" y="184670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68835</xdr:rowOff>
    </xdr:from>
    <xdr:to>
      <xdr:col>46</xdr:col>
      <xdr:colOff>38100</xdr:colOff>
      <xdr:row>107</xdr:row>
      <xdr:rowOff>170435</xdr:rowOff>
    </xdr:to>
    <xdr:sp macro="" textlink="">
      <xdr:nvSpPr>
        <xdr:cNvPr id="340" name="楕円 339">
          <a:extLst>
            <a:ext uri="{FF2B5EF4-FFF2-40B4-BE49-F238E27FC236}">
              <a16:creationId xmlns:a16="http://schemas.microsoft.com/office/drawing/2014/main" id="{00000000-0008-0000-0F00-000054010000}"/>
            </a:ext>
          </a:extLst>
        </xdr:cNvPr>
        <xdr:cNvSpPr/>
      </xdr:nvSpPr>
      <xdr:spPr>
        <a:xfrm>
          <a:off x="8699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119635</xdr:rowOff>
    </xdr:from>
    <xdr:to>
      <xdr:col>50</xdr:col>
      <xdr:colOff>114300</xdr:colOff>
      <xdr:row>107</xdr:row>
      <xdr:rowOff>121920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8750300" y="1846478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24655</xdr:rowOff>
    </xdr:from>
    <xdr:ext cx="469744" cy="259045"/>
    <xdr:sp macro="" textlink="">
      <xdr:nvSpPr>
        <xdr:cNvPr id="342" name="n_1aveValue【市民会館】&#10;一人当たり面積">
          <a:extLst>
            <a:ext uri="{FF2B5EF4-FFF2-40B4-BE49-F238E27FC236}">
              <a16:creationId xmlns:a16="http://schemas.microsoft.com/office/drawing/2014/main" id="{00000000-0008-0000-0F00-000056010000}"/>
            </a:ext>
          </a:extLst>
        </xdr:cNvPr>
        <xdr:cNvSpPr txBox="1"/>
      </xdr:nvSpPr>
      <xdr:spPr>
        <a:xfrm>
          <a:off x="93917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166388</xdr:rowOff>
    </xdr:from>
    <xdr:ext cx="469744" cy="259045"/>
    <xdr:sp macro="" textlink="">
      <xdr:nvSpPr>
        <xdr:cNvPr id="343" name="n_2aveValue【市民会館】&#10;一人当たり面積">
          <a:extLst>
            <a:ext uri="{FF2B5EF4-FFF2-40B4-BE49-F238E27FC236}">
              <a16:creationId xmlns:a16="http://schemas.microsoft.com/office/drawing/2014/main" id="{00000000-0008-0000-0F00-000057010000}"/>
            </a:ext>
          </a:extLst>
        </xdr:cNvPr>
        <xdr:cNvSpPr txBox="1"/>
      </xdr:nvSpPr>
      <xdr:spPr>
        <a:xfrm>
          <a:off x="8515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166388</xdr:rowOff>
    </xdr:from>
    <xdr:ext cx="469744" cy="259045"/>
    <xdr:sp macro="" textlink="">
      <xdr:nvSpPr>
        <xdr:cNvPr id="344" name="n_3aveValue【市民会館】&#10;一人当たり面積">
          <a:extLst>
            <a:ext uri="{FF2B5EF4-FFF2-40B4-BE49-F238E27FC236}">
              <a16:creationId xmlns:a16="http://schemas.microsoft.com/office/drawing/2014/main" id="{00000000-0008-0000-0F00-000058010000}"/>
            </a:ext>
          </a:extLst>
        </xdr:cNvPr>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163847</xdr:rowOff>
    </xdr:from>
    <xdr:ext cx="469744" cy="259045"/>
    <xdr:sp macro="" textlink="">
      <xdr:nvSpPr>
        <xdr:cNvPr id="345" name="n_1mainValue【市民会館】&#10;一人当たり面積">
          <a:extLst>
            <a:ext uri="{FF2B5EF4-FFF2-40B4-BE49-F238E27FC236}">
              <a16:creationId xmlns:a16="http://schemas.microsoft.com/office/drawing/2014/main" id="{00000000-0008-0000-0F00-000059010000}"/>
            </a:ext>
          </a:extLst>
        </xdr:cNvPr>
        <xdr:cNvSpPr txBox="1"/>
      </xdr:nvSpPr>
      <xdr:spPr>
        <a:xfrm>
          <a:off x="93917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161562</xdr:rowOff>
    </xdr:from>
    <xdr:ext cx="469744" cy="259045"/>
    <xdr:sp macro="" textlink="">
      <xdr:nvSpPr>
        <xdr:cNvPr id="346" name="n_2mainValue【市民会館】&#10;一人当たり面積">
          <a:extLst>
            <a:ext uri="{FF2B5EF4-FFF2-40B4-BE49-F238E27FC236}">
              <a16:creationId xmlns:a16="http://schemas.microsoft.com/office/drawing/2014/main" id="{00000000-0008-0000-0F00-00005A010000}"/>
            </a:ext>
          </a:extLst>
        </xdr:cNvPr>
        <xdr:cNvSpPr txBox="1"/>
      </xdr:nvSpPr>
      <xdr:spPr>
        <a:xfrm>
          <a:off x="8515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一般廃棄物処理施設】&#10;有形固定資産減価償却率グラフ枠">
          <a:extLst>
            <a:ext uri="{FF2B5EF4-FFF2-40B4-BE49-F238E27FC236}">
              <a16:creationId xmlns:a16="http://schemas.microsoft.com/office/drawing/2014/main" id="{00000000-0008-0000-0F00-00007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372" name="【一般廃棄物処理施設】&#10;有形固定資産減価償却率最小値テキスト">
          <a:extLst>
            <a:ext uri="{FF2B5EF4-FFF2-40B4-BE49-F238E27FC236}">
              <a16:creationId xmlns:a16="http://schemas.microsoft.com/office/drawing/2014/main" id="{00000000-0008-0000-0F00-000074010000}"/>
            </a:ext>
          </a:extLst>
        </xdr:cNvPr>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74" name="【一般廃棄物処理施設】&#10;有形固定資産減価償却率最大値テキスト">
          <a:extLst>
            <a:ext uri="{FF2B5EF4-FFF2-40B4-BE49-F238E27FC236}">
              <a16:creationId xmlns:a16="http://schemas.microsoft.com/office/drawing/2014/main" id="{00000000-0008-0000-0F00-000076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xdr:rowOff>
    </xdr:from>
    <xdr:ext cx="405111" cy="259045"/>
    <xdr:sp macro="" textlink="">
      <xdr:nvSpPr>
        <xdr:cNvPr id="376" name="【一般廃棄物処理施設】&#10;有形固定資産減価償却率平均値テキスト">
          <a:extLst>
            <a:ext uri="{FF2B5EF4-FFF2-40B4-BE49-F238E27FC236}">
              <a16:creationId xmlns:a16="http://schemas.microsoft.com/office/drawing/2014/main" id="{00000000-0008-0000-0F00-000078010000}"/>
            </a:ext>
          </a:extLst>
        </xdr:cNvPr>
        <xdr:cNvSpPr txBox="1"/>
      </xdr:nvSpPr>
      <xdr:spPr>
        <a:xfrm>
          <a:off x="163576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78" name="フローチャート: 判断 377">
          <a:extLst>
            <a:ext uri="{FF2B5EF4-FFF2-40B4-BE49-F238E27FC236}">
              <a16:creationId xmlns:a16="http://schemas.microsoft.com/office/drawing/2014/main" id="{00000000-0008-0000-0F00-00007A010000}"/>
            </a:ext>
          </a:extLst>
        </xdr:cNvPr>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90170</xdr:rowOff>
    </xdr:from>
    <xdr:to>
      <xdr:col>72</xdr:col>
      <xdr:colOff>38100</xdr:colOff>
      <xdr:row>38</xdr:row>
      <xdr:rowOff>20320</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13652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151130</xdr:rowOff>
    </xdr:from>
    <xdr:to>
      <xdr:col>85</xdr:col>
      <xdr:colOff>177800</xdr:colOff>
      <xdr:row>35</xdr:row>
      <xdr:rowOff>81280</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162687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2557</xdr:rowOff>
    </xdr:from>
    <xdr:ext cx="405111" cy="259045"/>
    <xdr:sp macro="" textlink="">
      <xdr:nvSpPr>
        <xdr:cNvPr id="387" name="【一般廃棄物処理施設】&#10;有形固定資産減価償却率該当値テキスト">
          <a:extLst>
            <a:ext uri="{FF2B5EF4-FFF2-40B4-BE49-F238E27FC236}">
              <a16:creationId xmlns:a16="http://schemas.microsoft.com/office/drawing/2014/main" id="{00000000-0008-0000-0F00-000083010000}"/>
            </a:ext>
          </a:extLst>
        </xdr:cNvPr>
        <xdr:cNvSpPr txBox="1"/>
      </xdr:nvSpPr>
      <xdr:spPr>
        <a:xfrm>
          <a:off x="16357600"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21590</xdr:rowOff>
    </xdr:from>
    <xdr:to>
      <xdr:col>81</xdr:col>
      <xdr:colOff>101600</xdr:colOff>
      <xdr:row>35</xdr:row>
      <xdr:rowOff>123190</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15430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30480</xdr:rowOff>
    </xdr:from>
    <xdr:to>
      <xdr:col>85</xdr:col>
      <xdr:colOff>127000</xdr:colOff>
      <xdr:row>35</xdr:row>
      <xdr:rowOff>72390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flipV="1">
          <a:off x="15481300" y="60312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145415</xdr:rowOff>
    </xdr:from>
    <xdr:to>
      <xdr:col>76</xdr:col>
      <xdr:colOff>165100</xdr:colOff>
      <xdr:row>36</xdr:row>
      <xdr:rowOff>75565</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145415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72390</xdr:rowOff>
    </xdr:from>
    <xdr:to>
      <xdr:col>81</xdr:col>
      <xdr:colOff>50800</xdr:colOff>
      <xdr:row>36</xdr:row>
      <xdr:rowOff>24765</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flipV="1">
          <a:off x="14592300" y="607314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392" name="n_1aveValue【一般廃棄物処理施設】&#10;有形固定資産減価償却率">
          <a:extLst>
            <a:ext uri="{FF2B5EF4-FFF2-40B4-BE49-F238E27FC236}">
              <a16:creationId xmlns:a16="http://schemas.microsoft.com/office/drawing/2014/main" id="{00000000-0008-0000-0F00-000088010000}"/>
            </a:ext>
          </a:extLst>
        </xdr:cNvPr>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393" name="n_2aveValue【一般廃棄物処理施設】&#10;有形固定資産減価償却率">
          <a:extLst>
            <a:ext uri="{FF2B5EF4-FFF2-40B4-BE49-F238E27FC236}">
              <a16:creationId xmlns:a16="http://schemas.microsoft.com/office/drawing/2014/main" id="{00000000-0008-0000-0F00-000089010000}"/>
            </a:ext>
          </a:extLst>
        </xdr:cNvPr>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36847</xdr:rowOff>
    </xdr:from>
    <xdr:ext cx="405111" cy="259045"/>
    <xdr:sp macro="" textlink="">
      <xdr:nvSpPr>
        <xdr:cNvPr id="394" name="n_3aveValue【一般廃棄物処理施設】&#10;有形固定資産減価償却率">
          <a:extLst>
            <a:ext uri="{FF2B5EF4-FFF2-40B4-BE49-F238E27FC236}">
              <a16:creationId xmlns:a16="http://schemas.microsoft.com/office/drawing/2014/main" id="{00000000-0008-0000-0F00-00008A010000}"/>
            </a:ext>
          </a:extLst>
        </xdr:cNvPr>
        <xdr:cNvSpPr txBox="1"/>
      </xdr:nvSpPr>
      <xdr:spPr>
        <a:xfrm>
          <a:off x="13500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139717</xdr:rowOff>
    </xdr:from>
    <xdr:ext cx="405111" cy="259045"/>
    <xdr:sp macro="" textlink="">
      <xdr:nvSpPr>
        <xdr:cNvPr id="395" name="n_1mainValue【一般廃棄物処理施設】&#10;有形固定資産減価償却率">
          <a:extLst>
            <a:ext uri="{FF2B5EF4-FFF2-40B4-BE49-F238E27FC236}">
              <a16:creationId xmlns:a16="http://schemas.microsoft.com/office/drawing/2014/main" id="{00000000-0008-0000-0F00-00008B010000}"/>
            </a:ext>
          </a:extLst>
        </xdr:cNvPr>
        <xdr:cNvSpPr txBox="1"/>
      </xdr:nvSpPr>
      <xdr:spPr>
        <a:xfrm>
          <a:off x="1526604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92092</xdr:rowOff>
    </xdr:from>
    <xdr:ext cx="405111" cy="259045"/>
    <xdr:sp macro="" textlink="">
      <xdr:nvSpPr>
        <xdr:cNvPr id="396" name="n_2mainValue【一般廃棄物処理施設】&#10;有形固定資産減価償却率">
          <a:extLst>
            <a:ext uri="{FF2B5EF4-FFF2-40B4-BE49-F238E27FC236}">
              <a16:creationId xmlns:a16="http://schemas.microsoft.com/office/drawing/2014/main" id="{00000000-0008-0000-0F00-00008C010000}"/>
            </a:ext>
          </a:extLst>
        </xdr:cNvPr>
        <xdr:cNvSpPr txBox="1"/>
      </xdr:nvSpPr>
      <xdr:spPr>
        <a:xfrm>
          <a:off x="14389744"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一般廃棄物処理施設】&#10;一人当たり有形固定資産（償却資産）額グラフ枠">
          <a:extLst>
            <a:ext uri="{FF2B5EF4-FFF2-40B4-BE49-F238E27FC236}">
              <a16:creationId xmlns:a16="http://schemas.microsoft.com/office/drawing/2014/main" id="{00000000-0008-0000-0F00-0000A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421" name="【一般廃棄物処理施設】&#10;一人当たり有形固定資産（償却資産）額最小値テキスト">
          <a:extLst>
            <a:ext uri="{FF2B5EF4-FFF2-40B4-BE49-F238E27FC236}">
              <a16:creationId xmlns:a16="http://schemas.microsoft.com/office/drawing/2014/main" id="{00000000-0008-0000-0F00-0000A5010000}"/>
            </a:ext>
          </a:extLst>
        </xdr:cNvPr>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423" name="【一般廃棄物処理施設】&#10;一人当たり有形固定資産（償却資産）額最大値テキスト">
          <a:extLst>
            <a:ext uri="{FF2B5EF4-FFF2-40B4-BE49-F238E27FC236}">
              <a16:creationId xmlns:a16="http://schemas.microsoft.com/office/drawing/2014/main" id="{00000000-0008-0000-0F00-0000A7010000}"/>
            </a:ext>
          </a:extLst>
        </xdr:cNvPr>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107389</xdr:rowOff>
    </xdr:from>
    <xdr:ext cx="599010" cy="259045"/>
    <xdr:sp macro="" textlink="">
      <xdr:nvSpPr>
        <xdr:cNvPr id="425" name="【一般廃棄物処理施設】&#10;一人当たり有形固定資産（償却資産）額平均値テキスト">
          <a:extLst>
            <a:ext uri="{FF2B5EF4-FFF2-40B4-BE49-F238E27FC236}">
              <a16:creationId xmlns:a16="http://schemas.microsoft.com/office/drawing/2014/main" id="{00000000-0008-0000-0F00-0000A9010000}"/>
            </a:ext>
          </a:extLst>
        </xdr:cNvPr>
        <xdr:cNvSpPr txBox="1"/>
      </xdr:nvSpPr>
      <xdr:spPr>
        <a:xfrm>
          <a:off x="22199600" y="6622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171110</xdr:rowOff>
    </xdr:from>
    <xdr:to>
      <xdr:col>107</xdr:col>
      <xdr:colOff>101600</xdr:colOff>
      <xdr:row>39</xdr:row>
      <xdr:rowOff>101260</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82120</xdr:rowOff>
    </xdr:from>
    <xdr:to>
      <xdr:col>102</xdr:col>
      <xdr:colOff>165100</xdr:colOff>
      <xdr:row>40</xdr:row>
      <xdr:rowOff>12270</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9494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14942</xdr:rowOff>
    </xdr:from>
    <xdr:to>
      <xdr:col>116</xdr:col>
      <xdr:colOff>114300</xdr:colOff>
      <xdr:row>40</xdr:row>
      <xdr:rowOff>116542</xdr:rowOff>
    </xdr:to>
    <xdr:sp macro="" textlink="">
      <xdr:nvSpPr>
        <xdr:cNvPr id="435" name="楕円 434">
          <a:extLst>
            <a:ext uri="{FF2B5EF4-FFF2-40B4-BE49-F238E27FC236}">
              <a16:creationId xmlns:a16="http://schemas.microsoft.com/office/drawing/2014/main" id="{00000000-0008-0000-0F00-0000B3010000}"/>
            </a:ext>
          </a:extLst>
        </xdr:cNvPr>
        <xdr:cNvSpPr/>
      </xdr:nvSpPr>
      <xdr:spPr>
        <a:xfrm>
          <a:off x="22110700" y="68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164819</xdr:rowOff>
    </xdr:from>
    <xdr:ext cx="534377" cy="259045"/>
    <xdr:sp macro="" textlink="">
      <xdr:nvSpPr>
        <xdr:cNvPr id="436" name="【一般廃棄物処理施設】&#10;一人当たり有形固定資産（償却資産）額該当値テキスト">
          <a:extLst>
            <a:ext uri="{FF2B5EF4-FFF2-40B4-BE49-F238E27FC236}">
              <a16:creationId xmlns:a16="http://schemas.microsoft.com/office/drawing/2014/main" id="{00000000-0008-0000-0F00-0000B4010000}"/>
            </a:ext>
          </a:extLst>
        </xdr:cNvPr>
        <xdr:cNvSpPr txBox="1"/>
      </xdr:nvSpPr>
      <xdr:spPr>
        <a:xfrm>
          <a:off x="22199600" y="685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9905</xdr:rowOff>
    </xdr:from>
    <xdr:to>
      <xdr:col>112</xdr:col>
      <xdr:colOff>38100</xdr:colOff>
      <xdr:row>40</xdr:row>
      <xdr:rowOff>111505</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21272500" y="686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60705</xdr:rowOff>
    </xdr:from>
    <xdr:to>
      <xdr:col>116</xdr:col>
      <xdr:colOff>63500</xdr:colOff>
      <xdr:row>40</xdr:row>
      <xdr:rowOff>65742</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21323300" y="6918705"/>
          <a:ext cx="838200" cy="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137464</xdr:rowOff>
    </xdr:from>
    <xdr:to>
      <xdr:col>107</xdr:col>
      <xdr:colOff>101600</xdr:colOff>
      <xdr:row>41</xdr:row>
      <xdr:rowOff>67614</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20383500" y="69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60705</xdr:rowOff>
    </xdr:from>
    <xdr:to>
      <xdr:col>111</xdr:col>
      <xdr:colOff>177800</xdr:colOff>
      <xdr:row>41</xdr:row>
      <xdr:rowOff>16814</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flipV="1">
          <a:off x="20434300" y="6918705"/>
          <a:ext cx="889000" cy="1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137831</xdr:rowOff>
    </xdr:from>
    <xdr:ext cx="599010" cy="259045"/>
    <xdr:sp macro="" textlink="">
      <xdr:nvSpPr>
        <xdr:cNvPr id="441" name="n_1aveValue【一般廃棄物処理施設】&#10;一人当たり有形固定資産（償却資産）額">
          <a:extLst>
            <a:ext uri="{FF2B5EF4-FFF2-40B4-BE49-F238E27FC236}">
              <a16:creationId xmlns:a16="http://schemas.microsoft.com/office/drawing/2014/main" id="{00000000-0008-0000-0F00-0000B9010000}"/>
            </a:ext>
          </a:extLst>
        </xdr:cNvPr>
        <xdr:cNvSpPr txBox="1"/>
      </xdr:nvSpPr>
      <xdr:spPr>
        <a:xfrm>
          <a:off x="210110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117787</xdr:rowOff>
    </xdr:from>
    <xdr:ext cx="599010" cy="259045"/>
    <xdr:sp macro="" textlink="">
      <xdr:nvSpPr>
        <xdr:cNvPr id="442" name="n_2aveValue【一般廃棄物処理施設】&#10;一人当たり有形固定資産（償却資産）額">
          <a:extLst>
            <a:ext uri="{FF2B5EF4-FFF2-40B4-BE49-F238E27FC236}">
              <a16:creationId xmlns:a16="http://schemas.microsoft.com/office/drawing/2014/main" id="{00000000-0008-0000-0F00-0000BA010000}"/>
            </a:ext>
          </a:extLst>
        </xdr:cNvPr>
        <xdr:cNvSpPr txBox="1"/>
      </xdr:nvSpPr>
      <xdr:spPr>
        <a:xfrm>
          <a:off x="20134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28797</xdr:rowOff>
    </xdr:from>
    <xdr:ext cx="599010" cy="259045"/>
    <xdr:sp macro="" textlink="">
      <xdr:nvSpPr>
        <xdr:cNvPr id="443" name="n_3aveValue【一般廃棄物処理施設】&#10;一人当たり有形固定資産（償却資産）額">
          <a:extLst>
            <a:ext uri="{FF2B5EF4-FFF2-40B4-BE49-F238E27FC236}">
              <a16:creationId xmlns:a16="http://schemas.microsoft.com/office/drawing/2014/main" id="{00000000-0008-0000-0F00-0000BB010000}"/>
            </a:ext>
          </a:extLst>
        </xdr:cNvPr>
        <xdr:cNvSpPr txBox="1"/>
      </xdr:nvSpPr>
      <xdr:spPr>
        <a:xfrm>
          <a:off x="19245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102632</xdr:rowOff>
    </xdr:from>
    <xdr:ext cx="534377" cy="259045"/>
    <xdr:sp macro="" textlink="">
      <xdr:nvSpPr>
        <xdr:cNvPr id="444" name="n_1mainValue【一般廃棄物処理施設】&#10;一人当たり有形固定資産（償却資産）額">
          <a:extLst>
            <a:ext uri="{FF2B5EF4-FFF2-40B4-BE49-F238E27FC236}">
              <a16:creationId xmlns:a16="http://schemas.microsoft.com/office/drawing/2014/main" id="{00000000-0008-0000-0F00-0000BC010000}"/>
            </a:ext>
          </a:extLst>
        </xdr:cNvPr>
        <xdr:cNvSpPr txBox="1"/>
      </xdr:nvSpPr>
      <xdr:spPr>
        <a:xfrm>
          <a:off x="21043411" y="69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58741</xdr:rowOff>
    </xdr:from>
    <xdr:ext cx="534377" cy="259045"/>
    <xdr:sp macro="" textlink="">
      <xdr:nvSpPr>
        <xdr:cNvPr id="445" name="n_2mainValue【一般廃棄物処理施設】&#10;一人当たり有形固定資産（償却資産）額">
          <a:extLst>
            <a:ext uri="{FF2B5EF4-FFF2-40B4-BE49-F238E27FC236}">
              <a16:creationId xmlns:a16="http://schemas.microsoft.com/office/drawing/2014/main" id="{00000000-0008-0000-0F00-0000BD010000}"/>
            </a:ext>
          </a:extLst>
        </xdr:cNvPr>
        <xdr:cNvSpPr txBox="1"/>
      </xdr:nvSpPr>
      <xdr:spPr>
        <a:xfrm>
          <a:off x="20167111" y="70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7" name="【保健センター・保健所】&#10;有形固定資産減価償却率グラフ枠">
          <a:extLst>
            <a:ext uri="{FF2B5EF4-FFF2-40B4-BE49-F238E27FC236}">
              <a16:creationId xmlns:a16="http://schemas.microsoft.com/office/drawing/2014/main" id="{00000000-0008-0000-0F00-0000D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134874</xdr:rowOff>
    </xdr:from>
    <xdr:to>
      <xdr:col>85</xdr:col>
      <xdr:colOff>126364</xdr:colOff>
      <xdr:row>62</xdr:row>
      <xdr:rowOff>112014</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flipV="1">
          <a:off x="16318864" y="95646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115841</xdr:rowOff>
    </xdr:from>
    <xdr:ext cx="405111" cy="259045"/>
    <xdr:sp macro="" textlink="">
      <xdr:nvSpPr>
        <xdr:cNvPr id="469" name="【保健センター・保健所】&#10;有形固定資産減価償却率最小値テキスト">
          <a:extLst>
            <a:ext uri="{FF2B5EF4-FFF2-40B4-BE49-F238E27FC236}">
              <a16:creationId xmlns:a16="http://schemas.microsoft.com/office/drawing/2014/main" id="{00000000-0008-0000-0F00-0000D5010000}"/>
            </a:ext>
          </a:extLst>
        </xdr:cNvPr>
        <xdr:cNvSpPr txBox="1"/>
      </xdr:nvSpPr>
      <xdr:spPr>
        <a:xfrm>
          <a:off x="16357600" y="1074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112014</xdr:rowOff>
    </xdr:from>
    <xdr:to>
      <xdr:col>86</xdr:col>
      <xdr:colOff>25400</xdr:colOff>
      <xdr:row>62</xdr:row>
      <xdr:rowOff>112014</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6230600" y="1074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81551</xdr:rowOff>
    </xdr:from>
    <xdr:ext cx="405111" cy="259045"/>
    <xdr:sp macro="" textlink="">
      <xdr:nvSpPr>
        <xdr:cNvPr id="471" name="【保健センター・保健所】&#10;有形固定資産減価償却率最大値テキスト">
          <a:extLst>
            <a:ext uri="{FF2B5EF4-FFF2-40B4-BE49-F238E27FC236}">
              <a16:creationId xmlns:a16="http://schemas.microsoft.com/office/drawing/2014/main" id="{00000000-0008-0000-0F00-0000D7010000}"/>
            </a:ext>
          </a:extLst>
        </xdr:cNvPr>
        <xdr:cNvSpPr txBox="1"/>
      </xdr:nvSpPr>
      <xdr:spPr>
        <a:xfrm>
          <a:off x="16357600" y="933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134874</xdr:rowOff>
    </xdr:from>
    <xdr:to>
      <xdr:col>86</xdr:col>
      <xdr:colOff>25400</xdr:colOff>
      <xdr:row>55</xdr:row>
      <xdr:rowOff>134874</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6230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473" name="【保健センター・保健所】&#10;有形固定資産減価償却率平均値テキスト">
          <a:extLst>
            <a:ext uri="{FF2B5EF4-FFF2-40B4-BE49-F238E27FC236}">
              <a16:creationId xmlns:a16="http://schemas.microsoft.com/office/drawing/2014/main" id="{00000000-0008-0000-0F00-0000D9010000}"/>
            </a:ext>
          </a:extLst>
        </xdr:cNvPr>
        <xdr:cNvSpPr txBox="1"/>
      </xdr:nvSpPr>
      <xdr:spPr>
        <a:xfrm>
          <a:off x="16357600" y="1009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79502</xdr:rowOff>
    </xdr:from>
    <xdr:to>
      <xdr:col>81</xdr:col>
      <xdr:colOff>101600</xdr:colOff>
      <xdr:row>60</xdr:row>
      <xdr:rowOff>9652</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15430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20066</xdr:rowOff>
    </xdr:from>
    <xdr:to>
      <xdr:col>76</xdr:col>
      <xdr:colOff>165100</xdr:colOff>
      <xdr:row>60</xdr:row>
      <xdr:rowOff>121666</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14541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56642</xdr:rowOff>
    </xdr:from>
    <xdr:to>
      <xdr:col>72</xdr:col>
      <xdr:colOff>38100</xdr:colOff>
      <xdr:row>60</xdr:row>
      <xdr:rowOff>158242</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13652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20066</xdr:rowOff>
    </xdr:from>
    <xdr:to>
      <xdr:col>85</xdr:col>
      <xdr:colOff>177800</xdr:colOff>
      <xdr:row>58</xdr:row>
      <xdr:rowOff>121666</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16268700" y="99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42943</xdr:rowOff>
    </xdr:from>
    <xdr:ext cx="405111" cy="259045"/>
    <xdr:sp macro="" textlink="">
      <xdr:nvSpPr>
        <xdr:cNvPr id="484" name="【保健センター・保健所】&#10;有形固定資産減価償却率該当値テキスト">
          <a:extLst>
            <a:ext uri="{FF2B5EF4-FFF2-40B4-BE49-F238E27FC236}">
              <a16:creationId xmlns:a16="http://schemas.microsoft.com/office/drawing/2014/main" id="{00000000-0008-0000-0F00-0000E4010000}"/>
            </a:ext>
          </a:extLst>
        </xdr:cNvPr>
        <xdr:cNvSpPr txBox="1"/>
      </xdr:nvSpPr>
      <xdr:spPr>
        <a:xfrm>
          <a:off x="16357600" y="981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65786</xdr:rowOff>
    </xdr:from>
    <xdr:to>
      <xdr:col>81</xdr:col>
      <xdr:colOff>101600</xdr:colOff>
      <xdr:row>58</xdr:row>
      <xdr:rowOff>167386</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154305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70866</xdr:rowOff>
    </xdr:from>
    <xdr:to>
      <xdr:col>85</xdr:col>
      <xdr:colOff>127000</xdr:colOff>
      <xdr:row>58</xdr:row>
      <xdr:rowOff>116586</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15481300" y="1001496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1454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116586</xdr:rowOff>
    </xdr:from>
    <xdr:to>
      <xdr:col>81</xdr:col>
      <xdr:colOff>50800</xdr:colOff>
      <xdr:row>58</xdr:row>
      <xdr:rowOff>160020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flipV="1">
          <a:off x="14592300" y="1006068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779</xdr:rowOff>
    </xdr:from>
    <xdr:ext cx="405111" cy="259045"/>
    <xdr:sp macro="" textlink="">
      <xdr:nvSpPr>
        <xdr:cNvPr id="489" name="n_1aveValue【保健センター・保健所】&#10;有形固定資産減価償却率">
          <a:extLst>
            <a:ext uri="{FF2B5EF4-FFF2-40B4-BE49-F238E27FC236}">
              <a16:creationId xmlns:a16="http://schemas.microsoft.com/office/drawing/2014/main" id="{00000000-0008-0000-0F00-0000E9010000}"/>
            </a:ext>
          </a:extLst>
        </xdr:cNvPr>
        <xdr:cNvSpPr txBox="1"/>
      </xdr:nvSpPr>
      <xdr:spPr>
        <a:xfrm>
          <a:off x="152660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112793</xdr:rowOff>
    </xdr:from>
    <xdr:ext cx="405111" cy="259045"/>
    <xdr:sp macro="" textlink="">
      <xdr:nvSpPr>
        <xdr:cNvPr id="490" name="n_2aveValue【保健センター・保健所】&#10;有形固定資産減価償却率">
          <a:extLst>
            <a:ext uri="{FF2B5EF4-FFF2-40B4-BE49-F238E27FC236}">
              <a16:creationId xmlns:a16="http://schemas.microsoft.com/office/drawing/2014/main" id="{00000000-0008-0000-0F00-0000EA010000}"/>
            </a:ext>
          </a:extLst>
        </xdr:cNvPr>
        <xdr:cNvSpPr txBox="1"/>
      </xdr:nvSpPr>
      <xdr:spPr>
        <a:xfrm>
          <a:off x="143897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3319</xdr:rowOff>
    </xdr:from>
    <xdr:ext cx="405111" cy="259045"/>
    <xdr:sp macro="" textlink="">
      <xdr:nvSpPr>
        <xdr:cNvPr id="491" name="n_3aveValue【保健センター・保健所】&#10;有形固定資産減価償却率">
          <a:extLst>
            <a:ext uri="{FF2B5EF4-FFF2-40B4-BE49-F238E27FC236}">
              <a16:creationId xmlns:a16="http://schemas.microsoft.com/office/drawing/2014/main" id="{00000000-0008-0000-0F00-0000EB010000}"/>
            </a:ext>
          </a:extLst>
        </xdr:cNvPr>
        <xdr:cNvSpPr txBox="1"/>
      </xdr:nvSpPr>
      <xdr:spPr>
        <a:xfrm>
          <a:off x="13500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12463</xdr:rowOff>
    </xdr:from>
    <xdr:ext cx="405111" cy="259045"/>
    <xdr:sp macro="" textlink="">
      <xdr:nvSpPr>
        <xdr:cNvPr id="492" name="n_1mainValue【保健センター・保健所】&#10;有形固定資産減価償却率">
          <a:extLst>
            <a:ext uri="{FF2B5EF4-FFF2-40B4-BE49-F238E27FC236}">
              <a16:creationId xmlns:a16="http://schemas.microsoft.com/office/drawing/2014/main" id="{00000000-0008-0000-0F00-0000EC010000}"/>
            </a:ext>
          </a:extLst>
        </xdr:cNvPr>
        <xdr:cNvSpPr txBox="1"/>
      </xdr:nvSpPr>
      <xdr:spPr>
        <a:xfrm>
          <a:off x="152660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493" name="n_2mainValue【保健センター・保健所】&#10;有形固定資産減価償却率">
          <a:extLst>
            <a:ext uri="{FF2B5EF4-FFF2-40B4-BE49-F238E27FC236}">
              <a16:creationId xmlns:a16="http://schemas.microsoft.com/office/drawing/2014/main" id="{00000000-0008-0000-0F00-0000ED010000}"/>
            </a:ext>
          </a:extLst>
        </xdr:cNvPr>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保健センター・保健所】&#10;一人当たり面積グラフ枠">
          <a:extLst>
            <a:ext uri="{FF2B5EF4-FFF2-40B4-BE49-F238E27FC236}">
              <a16:creationId xmlns:a16="http://schemas.microsoft.com/office/drawing/2014/main" id="{00000000-0008-0000-0F00-00000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63</xdr:row>
      <xdr:rowOff>66294</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flipV="1">
          <a:off x="22160864" y="98618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516" name="【保健センター・保健所】&#10;一人当たり面積最小値テキスト">
          <a:extLst>
            <a:ext uri="{FF2B5EF4-FFF2-40B4-BE49-F238E27FC236}">
              <a16:creationId xmlns:a16="http://schemas.microsoft.com/office/drawing/2014/main" id="{00000000-0008-0000-0F00-000004020000}"/>
            </a:ext>
          </a:extLst>
        </xdr:cNvPr>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518" name="【保健センター・保健所】&#10;一人当たり面積最大値テキスト">
          <a:extLst>
            <a:ext uri="{FF2B5EF4-FFF2-40B4-BE49-F238E27FC236}">
              <a16:creationId xmlns:a16="http://schemas.microsoft.com/office/drawing/2014/main" id="{00000000-0008-0000-0F00-000006020000}"/>
            </a:ext>
          </a:extLst>
        </xdr:cNvPr>
        <xdr:cNvSpPr txBox="1"/>
      </xdr:nvSpPr>
      <xdr:spPr>
        <a:xfrm>
          <a:off x="221996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520" name="【保健センター・保健所】&#10;一人当たり面積平均値テキスト">
          <a:extLst>
            <a:ext uri="{FF2B5EF4-FFF2-40B4-BE49-F238E27FC236}">
              <a16:creationId xmlns:a16="http://schemas.microsoft.com/office/drawing/2014/main" id="{00000000-0008-0000-0F00-000008020000}"/>
            </a:ext>
          </a:extLst>
        </xdr:cNvPr>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70358</xdr:rowOff>
    </xdr:from>
    <xdr:to>
      <xdr:col>102</xdr:col>
      <xdr:colOff>165100</xdr:colOff>
      <xdr:row>62</xdr:row>
      <xdr:rowOff>508</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9494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22110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47007</xdr:rowOff>
    </xdr:from>
    <xdr:ext cx="469744" cy="259045"/>
    <xdr:sp macro="" textlink="">
      <xdr:nvSpPr>
        <xdr:cNvPr id="531" name="【保健センター・保健所】&#10;一人当たり面積該当値テキスト">
          <a:extLst>
            <a:ext uri="{FF2B5EF4-FFF2-40B4-BE49-F238E27FC236}">
              <a16:creationId xmlns:a16="http://schemas.microsoft.com/office/drawing/2014/main" id="{00000000-0008-0000-0F00-000013020000}"/>
            </a:ext>
          </a:extLst>
        </xdr:cNvPr>
        <xdr:cNvSpPr txBox="1"/>
      </xdr:nvSpPr>
      <xdr:spPr>
        <a:xfrm>
          <a:off x="22199600" y="1067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127508</xdr:rowOff>
    </xdr:from>
    <xdr:to>
      <xdr:col>112</xdr:col>
      <xdr:colOff>38100</xdr:colOff>
      <xdr:row>63</xdr:row>
      <xdr:rowOff>57658</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21272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xdr:rowOff>
    </xdr:from>
    <xdr:to>
      <xdr:col>116</xdr:col>
      <xdr:colOff>63500</xdr:colOff>
      <xdr:row>63</xdr:row>
      <xdr:rowOff>11430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21323300" y="108082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127508</xdr:rowOff>
    </xdr:from>
    <xdr:to>
      <xdr:col>107</xdr:col>
      <xdr:colOff>101600</xdr:colOff>
      <xdr:row>63</xdr:row>
      <xdr:rowOff>57658</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20383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6858</xdr:rowOff>
    </xdr:from>
    <xdr:to>
      <xdr:col>111</xdr:col>
      <xdr:colOff>177800</xdr:colOff>
      <xdr:row>63</xdr:row>
      <xdr:rowOff>6858</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20434300" y="1080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71899</xdr:rowOff>
    </xdr:from>
    <xdr:ext cx="469744" cy="259045"/>
    <xdr:sp macro="" textlink="">
      <xdr:nvSpPr>
        <xdr:cNvPr id="536" name="n_1aveValue【保健センター・保健所】&#10;一人当たり面積">
          <a:extLst>
            <a:ext uri="{FF2B5EF4-FFF2-40B4-BE49-F238E27FC236}">
              <a16:creationId xmlns:a16="http://schemas.microsoft.com/office/drawing/2014/main" id="{00000000-0008-0000-0F00-000018020000}"/>
            </a:ext>
          </a:extLst>
        </xdr:cNvPr>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537" name="n_2aveValue【保健センター・保健所】&#10;一人当たり面積">
          <a:extLst>
            <a:ext uri="{FF2B5EF4-FFF2-40B4-BE49-F238E27FC236}">
              <a16:creationId xmlns:a16="http://schemas.microsoft.com/office/drawing/2014/main" id="{00000000-0008-0000-0F00-000019020000}"/>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17035</xdr:rowOff>
    </xdr:from>
    <xdr:ext cx="469744" cy="259045"/>
    <xdr:sp macro="" textlink="">
      <xdr:nvSpPr>
        <xdr:cNvPr id="538" name="n_3aveValue【保健センター・保健所】&#10;一人当たり面積">
          <a:extLst>
            <a:ext uri="{FF2B5EF4-FFF2-40B4-BE49-F238E27FC236}">
              <a16:creationId xmlns:a16="http://schemas.microsoft.com/office/drawing/2014/main" id="{00000000-0008-0000-0F00-00001A020000}"/>
            </a:ext>
          </a:extLst>
        </xdr:cNvPr>
        <xdr:cNvSpPr txBox="1"/>
      </xdr:nvSpPr>
      <xdr:spPr>
        <a:xfrm>
          <a:off x="19310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48785</xdr:rowOff>
    </xdr:from>
    <xdr:ext cx="469744" cy="259045"/>
    <xdr:sp macro="" textlink="">
      <xdr:nvSpPr>
        <xdr:cNvPr id="539" name="n_1mainValue【保健センター・保健所】&#10;一人当たり面積">
          <a:extLst>
            <a:ext uri="{FF2B5EF4-FFF2-40B4-BE49-F238E27FC236}">
              <a16:creationId xmlns:a16="http://schemas.microsoft.com/office/drawing/2014/main" id="{00000000-0008-0000-0F00-00001B020000}"/>
            </a:ext>
          </a:extLst>
        </xdr:cNvPr>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48785</xdr:rowOff>
    </xdr:from>
    <xdr:ext cx="469744" cy="259045"/>
    <xdr:sp macro="" textlink="">
      <xdr:nvSpPr>
        <xdr:cNvPr id="540" name="n_2mainValue【保健センター・保健所】&#10;一人当たり面積">
          <a:extLst>
            <a:ext uri="{FF2B5EF4-FFF2-40B4-BE49-F238E27FC236}">
              <a16:creationId xmlns:a16="http://schemas.microsoft.com/office/drawing/2014/main" id="{00000000-0008-0000-0F00-00001C020000}"/>
            </a:ext>
          </a:extLst>
        </xdr:cNvPr>
        <xdr:cNvSpPr txBox="1"/>
      </xdr:nvSpPr>
      <xdr:spPr>
        <a:xfrm>
          <a:off x="20199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5" name="【消防施設】&#10;有形固定資産減価償却率グラフ枠">
          <a:extLst>
            <a:ext uri="{FF2B5EF4-FFF2-40B4-BE49-F238E27FC236}">
              <a16:creationId xmlns:a16="http://schemas.microsoft.com/office/drawing/2014/main" id="{00000000-0008-0000-0F00-00003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67" name="【消防施設】&#10;有形固定資産減価償却率最小値テキスト">
          <a:extLst>
            <a:ext uri="{FF2B5EF4-FFF2-40B4-BE49-F238E27FC236}">
              <a16:creationId xmlns:a16="http://schemas.microsoft.com/office/drawing/2014/main" id="{00000000-0008-0000-0F00-000037020000}"/>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569" name="【消防施設】&#10;有形固定資産減価償却率最大値テキスト">
          <a:extLst>
            <a:ext uri="{FF2B5EF4-FFF2-40B4-BE49-F238E27FC236}">
              <a16:creationId xmlns:a16="http://schemas.microsoft.com/office/drawing/2014/main" id="{00000000-0008-0000-0F00-000039020000}"/>
            </a:ext>
          </a:extLst>
        </xdr:cNvPr>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35940</xdr:rowOff>
    </xdr:from>
    <xdr:ext cx="405111" cy="259045"/>
    <xdr:sp macro="" textlink="">
      <xdr:nvSpPr>
        <xdr:cNvPr id="571" name="【消防施設】&#10;有形固定資産減価償却率平均値テキスト">
          <a:extLst>
            <a:ext uri="{FF2B5EF4-FFF2-40B4-BE49-F238E27FC236}">
              <a16:creationId xmlns:a16="http://schemas.microsoft.com/office/drawing/2014/main" id="{00000000-0008-0000-0F00-00003B020000}"/>
            </a:ext>
          </a:extLst>
        </xdr:cNvPr>
        <xdr:cNvSpPr txBox="1"/>
      </xdr:nvSpPr>
      <xdr:spPr>
        <a:xfrm>
          <a:off x="16357600" y="1392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157118</xdr:rowOff>
    </xdr:from>
    <xdr:to>
      <xdr:col>72</xdr:col>
      <xdr:colOff>38100</xdr:colOff>
      <xdr:row>82</xdr:row>
      <xdr:rowOff>87268</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3652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121194</xdr:rowOff>
    </xdr:from>
    <xdr:to>
      <xdr:col>85</xdr:col>
      <xdr:colOff>177800</xdr:colOff>
      <xdr:row>81</xdr:row>
      <xdr:rowOff>51344</xdr:rowOff>
    </xdr:to>
    <xdr:sp macro="" textlink="">
      <xdr:nvSpPr>
        <xdr:cNvPr id="581" name="楕円 580">
          <a:extLst>
            <a:ext uri="{FF2B5EF4-FFF2-40B4-BE49-F238E27FC236}">
              <a16:creationId xmlns:a16="http://schemas.microsoft.com/office/drawing/2014/main" id="{00000000-0008-0000-0F00-000045020000}"/>
            </a:ext>
          </a:extLst>
        </xdr:cNvPr>
        <xdr:cNvSpPr/>
      </xdr:nvSpPr>
      <xdr:spPr>
        <a:xfrm>
          <a:off x="162687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144071</xdr:rowOff>
    </xdr:from>
    <xdr:ext cx="405111" cy="259045"/>
    <xdr:sp macro="" textlink="">
      <xdr:nvSpPr>
        <xdr:cNvPr id="582" name="【消防施設】&#10;有形固定資産減価償却率該当値テキスト">
          <a:extLst>
            <a:ext uri="{FF2B5EF4-FFF2-40B4-BE49-F238E27FC236}">
              <a16:creationId xmlns:a16="http://schemas.microsoft.com/office/drawing/2014/main" id="{00000000-0008-0000-0F00-000046020000}"/>
            </a:ext>
          </a:extLst>
        </xdr:cNvPr>
        <xdr:cNvSpPr txBox="1"/>
      </xdr:nvSpPr>
      <xdr:spPr>
        <a:xfrm>
          <a:off x="16357600" y="1368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113030</xdr:rowOff>
    </xdr:from>
    <xdr:to>
      <xdr:col>81</xdr:col>
      <xdr:colOff>101600</xdr:colOff>
      <xdr:row>81</xdr:row>
      <xdr:rowOff>43180</xdr:rowOff>
    </xdr:to>
    <xdr:sp macro="" textlink="">
      <xdr:nvSpPr>
        <xdr:cNvPr id="583" name="楕円 582">
          <a:extLst>
            <a:ext uri="{FF2B5EF4-FFF2-40B4-BE49-F238E27FC236}">
              <a16:creationId xmlns:a16="http://schemas.microsoft.com/office/drawing/2014/main" id="{00000000-0008-0000-0F00-000047020000}"/>
            </a:ext>
          </a:extLst>
        </xdr:cNvPr>
        <xdr:cNvSpPr/>
      </xdr:nvSpPr>
      <xdr:spPr>
        <a:xfrm>
          <a:off x="15430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163830</xdr:rowOff>
    </xdr:from>
    <xdr:to>
      <xdr:col>85</xdr:col>
      <xdr:colOff>127000</xdr:colOff>
      <xdr:row>81</xdr:row>
      <xdr:rowOff>544</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5481300" y="1387983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23223</xdr:rowOff>
    </xdr:from>
    <xdr:to>
      <xdr:col>76</xdr:col>
      <xdr:colOff>165100</xdr:colOff>
      <xdr:row>83</xdr:row>
      <xdr:rowOff>124823</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14541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163830</xdr:rowOff>
    </xdr:from>
    <xdr:to>
      <xdr:col>81</xdr:col>
      <xdr:colOff>50800</xdr:colOff>
      <xdr:row>83</xdr:row>
      <xdr:rowOff>74023</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flipV="1">
          <a:off x="14592300" y="13879830"/>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9814</xdr:rowOff>
    </xdr:from>
    <xdr:ext cx="405111" cy="259045"/>
    <xdr:sp macro="" textlink="">
      <xdr:nvSpPr>
        <xdr:cNvPr id="587" name="n_1aveValue【消防施設】&#10;有形固定資産減価償却率">
          <a:extLst>
            <a:ext uri="{FF2B5EF4-FFF2-40B4-BE49-F238E27FC236}">
              <a16:creationId xmlns:a16="http://schemas.microsoft.com/office/drawing/2014/main" id="{00000000-0008-0000-0F00-00004B020000}"/>
            </a:ext>
          </a:extLst>
        </xdr:cNvPr>
        <xdr:cNvSpPr txBox="1"/>
      </xdr:nvSpPr>
      <xdr:spPr>
        <a:xfrm>
          <a:off x="15266044" y="1406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588" name="n_2aveValue【消防施設】&#10;有形固定資産減価償却率">
          <a:extLst>
            <a:ext uri="{FF2B5EF4-FFF2-40B4-BE49-F238E27FC236}">
              <a16:creationId xmlns:a16="http://schemas.microsoft.com/office/drawing/2014/main" id="{00000000-0008-0000-0F00-00004C020000}"/>
            </a:ext>
          </a:extLst>
        </xdr:cNvPr>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103795</xdr:rowOff>
    </xdr:from>
    <xdr:ext cx="405111" cy="259045"/>
    <xdr:sp macro="" textlink="">
      <xdr:nvSpPr>
        <xdr:cNvPr id="589" name="n_3aveValue【消防施設】&#10;有形固定資産減価償却率">
          <a:extLst>
            <a:ext uri="{FF2B5EF4-FFF2-40B4-BE49-F238E27FC236}">
              <a16:creationId xmlns:a16="http://schemas.microsoft.com/office/drawing/2014/main" id="{00000000-0008-0000-0F00-00004D020000}"/>
            </a:ext>
          </a:extLst>
        </xdr:cNvPr>
        <xdr:cNvSpPr txBox="1"/>
      </xdr:nvSpPr>
      <xdr:spPr>
        <a:xfrm>
          <a:off x="13500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59707</xdr:rowOff>
    </xdr:from>
    <xdr:ext cx="405111" cy="259045"/>
    <xdr:sp macro="" textlink="">
      <xdr:nvSpPr>
        <xdr:cNvPr id="590" name="n_1mainValue【消防施設】&#10;有形固定資産減価償却率">
          <a:extLst>
            <a:ext uri="{FF2B5EF4-FFF2-40B4-BE49-F238E27FC236}">
              <a16:creationId xmlns:a16="http://schemas.microsoft.com/office/drawing/2014/main" id="{00000000-0008-0000-0F00-00004E020000}"/>
            </a:ext>
          </a:extLst>
        </xdr:cNvPr>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115950</xdr:rowOff>
    </xdr:from>
    <xdr:ext cx="405111" cy="259045"/>
    <xdr:sp macro="" textlink="">
      <xdr:nvSpPr>
        <xdr:cNvPr id="591" name="n_2mainValue【消防施設】&#10;有形固定資産減価償却率">
          <a:extLst>
            <a:ext uri="{FF2B5EF4-FFF2-40B4-BE49-F238E27FC236}">
              <a16:creationId xmlns:a16="http://schemas.microsoft.com/office/drawing/2014/main" id="{00000000-0008-0000-0F00-00004F020000}"/>
            </a:ext>
          </a:extLst>
        </xdr:cNvPr>
        <xdr:cNvSpPr txBox="1"/>
      </xdr:nvSpPr>
      <xdr:spPr>
        <a:xfrm>
          <a:off x="14389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2" name="【消防施設】&#10;一人当たり面積グラフ枠">
          <a:extLst>
            <a:ext uri="{FF2B5EF4-FFF2-40B4-BE49-F238E27FC236}">
              <a16:creationId xmlns:a16="http://schemas.microsoft.com/office/drawing/2014/main" id="{00000000-0008-0000-0F00-00006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14" name="【消防施設】&#10;一人当たり面積最小値テキスト">
          <a:extLst>
            <a:ext uri="{FF2B5EF4-FFF2-40B4-BE49-F238E27FC236}">
              <a16:creationId xmlns:a16="http://schemas.microsoft.com/office/drawing/2014/main" id="{00000000-0008-0000-0F00-000066020000}"/>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616" name="【消防施設】&#10;一人当たり面積最大値テキスト">
          <a:extLst>
            <a:ext uri="{FF2B5EF4-FFF2-40B4-BE49-F238E27FC236}">
              <a16:creationId xmlns:a16="http://schemas.microsoft.com/office/drawing/2014/main" id="{00000000-0008-0000-0F00-000068020000}"/>
            </a:ext>
          </a:extLst>
        </xdr:cNvPr>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53612</xdr:rowOff>
    </xdr:from>
    <xdr:ext cx="469744" cy="259045"/>
    <xdr:sp macro="" textlink="">
      <xdr:nvSpPr>
        <xdr:cNvPr id="618" name="【消防施設】&#10;一人当たり面積平均値テキスト">
          <a:extLst>
            <a:ext uri="{FF2B5EF4-FFF2-40B4-BE49-F238E27FC236}">
              <a16:creationId xmlns:a16="http://schemas.microsoft.com/office/drawing/2014/main" id="{00000000-0008-0000-0F00-00006A020000}"/>
            </a:ext>
          </a:extLst>
        </xdr:cNvPr>
        <xdr:cNvSpPr txBox="1"/>
      </xdr:nvSpPr>
      <xdr:spPr>
        <a:xfrm>
          <a:off x="22199600" y="1428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619" name="フローチャート: 判断 618">
          <a:extLst>
            <a:ext uri="{FF2B5EF4-FFF2-40B4-BE49-F238E27FC236}">
              <a16:creationId xmlns:a16="http://schemas.microsoft.com/office/drawing/2014/main" id="{00000000-0008-0000-0F00-00006B020000}"/>
            </a:ext>
          </a:extLst>
        </xdr:cNvPr>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20" name="フローチャート: 判断 619">
          <a:extLst>
            <a:ext uri="{FF2B5EF4-FFF2-40B4-BE49-F238E27FC236}">
              <a16:creationId xmlns:a16="http://schemas.microsoft.com/office/drawing/2014/main" id="{00000000-0008-0000-0F00-00006C020000}"/>
            </a:ext>
          </a:extLst>
        </xdr:cNvPr>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621" name="フローチャート: 判断 620">
          <a:extLst>
            <a:ext uri="{FF2B5EF4-FFF2-40B4-BE49-F238E27FC236}">
              <a16:creationId xmlns:a16="http://schemas.microsoft.com/office/drawing/2014/main" id="{00000000-0008-0000-0F00-00006D020000}"/>
            </a:ext>
          </a:extLst>
        </xdr:cNvPr>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622" name="フローチャート: 判断 621">
          <a:extLst>
            <a:ext uri="{FF2B5EF4-FFF2-40B4-BE49-F238E27FC236}">
              <a16:creationId xmlns:a16="http://schemas.microsoft.com/office/drawing/2014/main" id="{00000000-0008-0000-0F00-00006E020000}"/>
            </a:ext>
          </a:extLst>
        </xdr:cNvPr>
        <xdr:cNvSpPr/>
      </xdr:nvSpPr>
      <xdr:spPr>
        <a:xfrm>
          <a:off x="19494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145035</xdr:rowOff>
    </xdr:from>
    <xdr:to>
      <xdr:col>116</xdr:col>
      <xdr:colOff>114300</xdr:colOff>
      <xdr:row>85</xdr:row>
      <xdr:rowOff>75185</xdr:rowOff>
    </xdr:to>
    <xdr:sp macro="" textlink="">
      <xdr:nvSpPr>
        <xdr:cNvPr id="628" name="楕円 627">
          <a:extLst>
            <a:ext uri="{FF2B5EF4-FFF2-40B4-BE49-F238E27FC236}">
              <a16:creationId xmlns:a16="http://schemas.microsoft.com/office/drawing/2014/main" id="{00000000-0008-0000-0F00-000074020000}"/>
            </a:ext>
          </a:extLst>
        </xdr:cNvPr>
        <xdr:cNvSpPr/>
      </xdr:nvSpPr>
      <xdr:spPr>
        <a:xfrm>
          <a:off x="221107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123462</xdr:rowOff>
    </xdr:from>
    <xdr:ext cx="469744" cy="259045"/>
    <xdr:sp macro="" textlink="">
      <xdr:nvSpPr>
        <xdr:cNvPr id="629" name="【消防施設】&#10;一人当たり面積該当値テキスト">
          <a:extLst>
            <a:ext uri="{FF2B5EF4-FFF2-40B4-BE49-F238E27FC236}">
              <a16:creationId xmlns:a16="http://schemas.microsoft.com/office/drawing/2014/main" id="{00000000-0008-0000-0F00-000075020000}"/>
            </a:ext>
          </a:extLst>
        </xdr:cNvPr>
        <xdr:cNvSpPr txBox="1"/>
      </xdr:nvSpPr>
      <xdr:spPr>
        <a:xfrm>
          <a:off x="22199600"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140463</xdr:rowOff>
    </xdr:from>
    <xdr:to>
      <xdr:col>112</xdr:col>
      <xdr:colOff>38100</xdr:colOff>
      <xdr:row>85</xdr:row>
      <xdr:rowOff>70613</xdr:rowOff>
    </xdr:to>
    <xdr:sp macro="" textlink="">
      <xdr:nvSpPr>
        <xdr:cNvPr id="630" name="楕円 629">
          <a:extLst>
            <a:ext uri="{FF2B5EF4-FFF2-40B4-BE49-F238E27FC236}">
              <a16:creationId xmlns:a16="http://schemas.microsoft.com/office/drawing/2014/main" id="{00000000-0008-0000-0F00-000076020000}"/>
            </a:ext>
          </a:extLst>
        </xdr:cNvPr>
        <xdr:cNvSpPr/>
      </xdr:nvSpPr>
      <xdr:spPr>
        <a:xfrm>
          <a:off x="212725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19813</xdr:rowOff>
    </xdr:from>
    <xdr:to>
      <xdr:col>116</xdr:col>
      <xdr:colOff>63500</xdr:colOff>
      <xdr:row>85</xdr:row>
      <xdr:rowOff>24385</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21323300" y="1459306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149606</xdr:rowOff>
    </xdr:from>
    <xdr:to>
      <xdr:col>107</xdr:col>
      <xdr:colOff>101600</xdr:colOff>
      <xdr:row>85</xdr:row>
      <xdr:rowOff>79756</xdr:rowOff>
    </xdr:to>
    <xdr:sp macro="" textlink="">
      <xdr:nvSpPr>
        <xdr:cNvPr id="632" name="楕円 631">
          <a:extLst>
            <a:ext uri="{FF2B5EF4-FFF2-40B4-BE49-F238E27FC236}">
              <a16:creationId xmlns:a16="http://schemas.microsoft.com/office/drawing/2014/main" id="{00000000-0008-0000-0F00-000078020000}"/>
            </a:ext>
          </a:extLst>
        </xdr:cNvPr>
        <xdr:cNvSpPr/>
      </xdr:nvSpPr>
      <xdr:spPr>
        <a:xfrm>
          <a:off x="203835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19813</xdr:rowOff>
    </xdr:from>
    <xdr:to>
      <xdr:col>111</xdr:col>
      <xdr:colOff>177800</xdr:colOff>
      <xdr:row>85</xdr:row>
      <xdr:rowOff>28956</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flipV="1">
          <a:off x="20434300" y="1459306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634" name="n_1aveValue【消防施設】&#10;一人当たり面積">
          <a:extLst>
            <a:ext uri="{FF2B5EF4-FFF2-40B4-BE49-F238E27FC236}">
              <a16:creationId xmlns:a16="http://schemas.microsoft.com/office/drawing/2014/main" id="{00000000-0008-0000-0F00-00007A020000}"/>
            </a:ext>
          </a:extLst>
        </xdr:cNvPr>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635" name="n_2aveValue【消防施設】&#10;一人当たり面積">
          <a:extLst>
            <a:ext uri="{FF2B5EF4-FFF2-40B4-BE49-F238E27FC236}">
              <a16:creationId xmlns:a16="http://schemas.microsoft.com/office/drawing/2014/main" id="{00000000-0008-0000-0F00-00007B020000}"/>
            </a:ext>
          </a:extLst>
        </xdr:cNvPr>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57421</xdr:rowOff>
    </xdr:from>
    <xdr:ext cx="469744" cy="259045"/>
    <xdr:sp macro="" textlink="">
      <xdr:nvSpPr>
        <xdr:cNvPr id="636" name="n_3aveValue【消防施設】&#10;一人当たり面積">
          <a:extLst>
            <a:ext uri="{FF2B5EF4-FFF2-40B4-BE49-F238E27FC236}">
              <a16:creationId xmlns:a16="http://schemas.microsoft.com/office/drawing/2014/main" id="{00000000-0008-0000-0F00-00007C020000}"/>
            </a:ext>
          </a:extLst>
        </xdr:cNvPr>
        <xdr:cNvSpPr txBox="1"/>
      </xdr:nvSpPr>
      <xdr:spPr>
        <a:xfrm>
          <a:off x="19310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61740</xdr:rowOff>
    </xdr:from>
    <xdr:ext cx="469744" cy="259045"/>
    <xdr:sp macro="" textlink="">
      <xdr:nvSpPr>
        <xdr:cNvPr id="637" name="n_1mainValue【消防施設】&#10;一人当たり面積">
          <a:extLst>
            <a:ext uri="{FF2B5EF4-FFF2-40B4-BE49-F238E27FC236}">
              <a16:creationId xmlns:a16="http://schemas.microsoft.com/office/drawing/2014/main" id="{00000000-0008-0000-0F00-00007D020000}"/>
            </a:ext>
          </a:extLst>
        </xdr:cNvPr>
        <xdr:cNvSpPr txBox="1"/>
      </xdr:nvSpPr>
      <xdr:spPr>
        <a:xfrm>
          <a:off x="21075727" y="146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70883</xdr:rowOff>
    </xdr:from>
    <xdr:ext cx="469744" cy="259045"/>
    <xdr:sp macro="" textlink="">
      <xdr:nvSpPr>
        <xdr:cNvPr id="638" name="n_2mainValue【消防施設】&#10;一人当たり面積">
          <a:extLst>
            <a:ext uri="{FF2B5EF4-FFF2-40B4-BE49-F238E27FC236}">
              <a16:creationId xmlns:a16="http://schemas.microsoft.com/office/drawing/2014/main" id="{00000000-0008-0000-0F00-00007E020000}"/>
            </a:ext>
          </a:extLst>
        </xdr:cNvPr>
        <xdr:cNvSpPr txBox="1"/>
      </xdr:nvSpPr>
      <xdr:spPr>
        <a:xfrm>
          <a:off x="20199427" y="146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a:extLst>
            <a:ext uri="{FF2B5EF4-FFF2-40B4-BE49-F238E27FC236}">
              <a16:creationId xmlns:a16="http://schemas.microsoft.com/office/drawing/2014/main" id="{00000000-0008-0000-0F00-00009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65" name="【庁舎】&#10;有形固定資産減価償却率最小値テキスト">
          <a:extLst>
            <a:ext uri="{FF2B5EF4-FFF2-40B4-BE49-F238E27FC236}">
              <a16:creationId xmlns:a16="http://schemas.microsoft.com/office/drawing/2014/main" id="{00000000-0008-0000-0F00-000099020000}"/>
            </a:ext>
          </a:extLst>
        </xdr:cNvPr>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67" name="【庁舎】&#10;有形固定資産減価償却率最大値テキスト">
          <a:extLst>
            <a:ext uri="{FF2B5EF4-FFF2-40B4-BE49-F238E27FC236}">
              <a16:creationId xmlns:a16="http://schemas.microsoft.com/office/drawing/2014/main" id="{00000000-0008-0000-0F00-00009B020000}"/>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561</xdr:rowOff>
    </xdr:from>
    <xdr:ext cx="405111" cy="259045"/>
    <xdr:sp macro="" textlink="">
      <xdr:nvSpPr>
        <xdr:cNvPr id="669" name="【庁舎】&#10;有形固定資産減価償却率平均値テキスト">
          <a:extLst>
            <a:ext uri="{FF2B5EF4-FFF2-40B4-BE49-F238E27FC236}">
              <a16:creationId xmlns:a16="http://schemas.microsoft.com/office/drawing/2014/main" id="{00000000-0008-0000-0F00-00009D020000}"/>
            </a:ext>
          </a:extLst>
        </xdr:cNvPr>
        <xdr:cNvSpPr txBox="1"/>
      </xdr:nvSpPr>
      <xdr:spPr>
        <a:xfrm>
          <a:off x="16357600" y="1765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670" name="フローチャート: 判断 669">
          <a:extLst>
            <a:ext uri="{FF2B5EF4-FFF2-40B4-BE49-F238E27FC236}">
              <a16:creationId xmlns:a16="http://schemas.microsoft.com/office/drawing/2014/main" id="{00000000-0008-0000-0F00-00009E020000}"/>
            </a:ext>
          </a:extLst>
        </xdr:cNvPr>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671" name="フローチャート: 判断 670">
          <a:extLst>
            <a:ext uri="{FF2B5EF4-FFF2-40B4-BE49-F238E27FC236}">
              <a16:creationId xmlns:a16="http://schemas.microsoft.com/office/drawing/2014/main" id="{00000000-0008-0000-0F00-00009F020000}"/>
            </a:ext>
          </a:extLst>
        </xdr:cNvPr>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672" name="フローチャート: 判断 671">
          <a:extLst>
            <a:ext uri="{FF2B5EF4-FFF2-40B4-BE49-F238E27FC236}">
              <a16:creationId xmlns:a16="http://schemas.microsoft.com/office/drawing/2014/main" id="{00000000-0008-0000-0F00-0000A0020000}"/>
            </a:ext>
          </a:extLst>
        </xdr:cNvPr>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673" name="フローチャート: 判断 672">
          <a:extLst>
            <a:ext uri="{FF2B5EF4-FFF2-40B4-BE49-F238E27FC236}">
              <a16:creationId xmlns:a16="http://schemas.microsoft.com/office/drawing/2014/main" id="{00000000-0008-0000-0F00-0000A1020000}"/>
            </a:ext>
          </a:extLst>
        </xdr:cNvPr>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115207</xdr:rowOff>
    </xdr:from>
    <xdr:to>
      <xdr:col>85</xdr:col>
      <xdr:colOff>177800</xdr:colOff>
      <xdr:row>103</xdr:row>
      <xdr:rowOff>45357</xdr:rowOff>
    </xdr:to>
    <xdr:sp macro="" textlink="">
      <xdr:nvSpPr>
        <xdr:cNvPr id="679" name="楕円 678">
          <a:extLst>
            <a:ext uri="{FF2B5EF4-FFF2-40B4-BE49-F238E27FC236}">
              <a16:creationId xmlns:a16="http://schemas.microsoft.com/office/drawing/2014/main" id="{00000000-0008-0000-0F00-0000A7020000}"/>
            </a:ext>
          </a:extLst>
        </xdr:cNvPr>
        <xdr:cNvSpPr/>
      </xdr:nvSpPr>
      <xdr:spPr>
        <a:xfrm>
          <a:off x="162687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138084</xdr:rowOff>
    </xdr:from>
    <xdr:ext cx="405111" cy="259045"/>
    <xdr:sp macro="" textlink="">
      <xdr:nvSpPr>
        <xdr:cNvPr id="680" name="【庁舎】&#10;有形固定資産減価償却率該当値テキスト">
          <a:extLst>
            <a:ext uri="{FF2B5EF4-FFF2-40B4-BE49-F238E27FC236}">
              <a16:creationId xmlns:a16="http://schemas.microsoft.com/office/drawing/2014/main" id="{00000000-0008-0000-0F00-0000A8020000}"/>
            </a:ext>
          </a:extLst>
        </xdr:cNvPr>
        <xdr:cNvSpPr txBox="1"/>
      </xdr:nvSpPr>
      <xdr:spPr>
        <a:xfrm>
          <a:off x="16357600" y="1745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146231</xdr:rowOff>
    </xdr:from>
    <xdr:to>
      <xdr:col>81</xdr:col>
      <xdr:colOff>101600</xdr:colOff>
      <xdr:row>103</xdr:row>
      <xdr:rowOff>76381</xdr:rowOff>
    </xdr:to>
    <xdr:sp macro="" textlink="">
      <xdr:nvSpPr>
        <xdr:cNvPr id="681" name="楕円 680">
          <a:extLst>
            <a:ext uri="{FF2B5EF4-FFF2-40B4-BE49-F238E27FC236}">
              <a16:creationId xmlns:a16="http://schemas.microsoft.com/office/drawing/2014/main" id="{00000000-0008-0000-0F00-0000A9020000}"/>
            </a:ext>
          </a:extLst>
        </xdr:cNvPr>
        <xdr:cNvSpPr/>
      </xdr:nvSpPr>
      <xdr:spPr>
        <a:xfrm>
          <a:off x="15430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166007</xdr:rowOff>
    </xdr:from>
    <xdr:to>
      <xdr:col>85</xdr:col>
      <xdr:colOff>127000</xdr:colOff>
      <xdr:row>103</xdr:row>
      <xdr:rowOff>25581</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flipV="1">
          <a:off x="15481300" y="1765390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7438</xdr:rowOff>
    </xdr:from>
    <xdr:to>
      <xdr:col>76</xdr:col>
      <xdr:colOff>165100</xdr:colOff>
      <xdr:row>103</xdr:row>
      <xdr:rowOff>109038</xdr:rowOff>
    </xdr:to>
    <xdr:sp macro="" textlink="">
      <xdr:nvSpPr>
        <xdr:cNvPr id="683" name="楕円 682">
          <a:extLst>
            <a:ext uri="{FF2B5EF4-FFF2-40B4-BE49-F238E27FC236}">
              <a16:creationId xmlns:a16="http://schemas.microsoft.com/office/drawing/2014/main" id="{00000000-0008-0000-0F00-0000AB020000}"/>
            </a:ext>
          </a:extLst>
        </xdr:cNvPr>
        <xdr:cNvSpPr/>
      </xdr:nvSpPr>
      <xdr:spPr>
        <a:xfrm>
          <a:off x="14541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25581</xdr:rowOff>
    </xdr:from>
    <xdr:to>
      <xdr:col>81</xdr:col>
      <xdr:colOff>50800</xdr:colOff>
      <xdr:row>103</xdr:row>
      <xdr:rowOff>58238</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flipV="1">
          <a:off x="14592300" y="176849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127925</xdr:rowOff>
    </xdr:from>
    <xdr:ext cx="405111" cy="259045"/>
    <xdr:sp macro="" textlink="">
      <xdr:nvSpPr>
        <xdr:cNvPr id="685" name="n_1aveValue【庁舎】&#10;有形固定資産減価償却率">
          <a:extLst>
            <a:ext uri="{FF2B5EF4-FFF2-40B4-BE49-F238E27FC236}">
              <a16:creationId xmlns:a16="http://schemas.microsoft.com/office/drawing/2014/main" id="{00000000-0008-0000-0F00-0000AD020000}"/>
            </a:ext>
          </a:extLst>
        </xdr:cNvPr>
        <xdr:cNvSpPr txBox="1"/>
      </xdr:nvSpPr>
      <xdr:spPr>
        <a:xfrm>
          <a:off x="152660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145885</xdr:rowOff>
    </xdr:from>
    <xdr:ext cx="405111" cy="259045"/>
    <xdr:sp macro="" textlink="">
      <xdr:nvSpPr>
        <xdr:cNvPr id="686" name="n_2aveValue【庁舎】&#10;有形固定資産減価償却率">
          <a:extLst>
            <a:ext uri="{FF2B5EF4-FFF2-40B4-BE49-F238E27FC236}">
              <a16:creationId xmlns:a16="http://schemas.microsoft.com/office/drawing/2014/main" id="{00000000-0008-0000-0F00-0000AE020000}"/>
            </a:ext>
          </a:extLst>
        </xdr:cNvPr>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3101</xdr:rowOff>
    </xdr:from>
    <xdr:ext cx="405111" cy="259045"/>
    <xdr:sp macro="" textlink="">
      <xdr:nvSpPr>
        <xdr:cNvPr id="687" name="n_3aveValue【庁舎】&#10;有形固定資産減価償却率">
          <a:extLst>
            <a:ext uri="{FF2B5EF4-FFF2-40B4-BE49-F238E27FC236}">
              <a16:creationId xmlns:a16="http://schemas.microsoft.com/office/drawing/2014/main" id="{00000000-0008-0000-0F00-0000AF020000}"/>
            </a:ext>
          </a:extLst>
        </xdr:cNvPr>
        <xdr:cNvSpPr txBox="1"/>
      </xdr:nvSpPr>
      <xdr:spPr>
        <a:xfrm>
          <a:off x="13500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92908</xdr:rowOff>
    </xdr:from>
    <xdr:ext cx="405111" cy="259045"/>
    <xdr:sp macro="" textlink="">
      <xdr:nvSpPr>
        <xdr:cNvPr id="688" name="n_1mainValue【庁舎】&#10;有形固定資産減価償却率">
          <a:extLst>
            <a:ext uri="{FF2B5EF4-FFF2-40B4-BE49-F238E27FC236}">
              <a16:creationId xmlns:a16="http://schemas.microsoft.com/office/drawing/2014/main" id="{00000000-0008-0000-0F00-0000B0020000}"/>
            </a:ext>
          </a:extLst>
        </xdr:cNvPr>
        <xdr:cNvSpPr txBox="1"/>
      </xdr:nvSpPr>
      <xdr:spPr>
        <a:xfrm>
          <a:off x="15266044"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125565</xdr:rowOff>
    </xdr:from>
    <xdr:ext cx="405111" cy="259045"/>
    <xdr:sp macro="" textlink="">
      <xdr:nvSpPr>
        <xdr:cNvPr id="689" name="n_2mainValue【庁舎】&#10;有形固定資産減価償却率">
          <a:extLst>
            <a:ext uri="{FF2B5EF4-FFF2-40B4-BE49-F238E27FC236}">
              <a16:creationId xmlns:a16="http://schemas.microsoft.com/office/drawing/2014/main" id="{00000000-0008-0000-0F00-0000B1020000}"/>
            </a:ext>
          </a:extLst>
        </xdr:cNvPr>
        <xdr:cNvSpPr txBox="1"/>
      </xdr:nvSpPr>
      <xdr:spPr>
        <a:xfrm>
          <a:off x="14389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庁舎】&#10;一人当たり面積グラフ枠">
          <a:extLst>
            <a:ext uri="{FF2B5EF4-FFF2-40B4-BE49-F238E27FC236}">
              <a16:creationId xmlns:a16="http://schemas.microsoft.com/office/drawing/2014/main" id="{00000000-0008-0000-0F00-0000C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714" name="【庁舎】&#10;一人当たり面積最小値テキスト">
          <a:extLst>
            <a:ext uri="{FF2B5EF4-FFF2-40B4-BE49-F238E27FC236}">
              <a16:creationId xmlns:a16="http://schemas.microsoft.com/office/drawing/2014/main" id="{00000000-0008-0000-0F00-0000CA020000}"/>
            </a:ext>
          </a:extLst>
        </xdr:cNvPr>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716" name="【庁舎】&#10;一人当たり面積最大値テキスト">
          <a:extLst>
            <a:ext uri="{FF2B5EF4-FFF2-40B4-BE49-F238E27FC236}">
              <a16:creationId xmlns:a16="http://schemas.microsoft.com/office/drawing/2014/main" id="{00000000-0008-0000-0F00-0000CC020000}"/>
            </a:ext>
          </a:extLst>
        </xdr:cNvPr>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148480</xdr:rowOff>
    </xdr:from>
    <xdr:ext cx="469744" cy="259045"/>
    <xdr:sp macro="" textlink="">
      <xdr:nvSpPr>
        <xdr:cNvPr id="718" name="【庁舎】&#10;一人当たり面積平均値テキスト">
          <a:extLst>
            <a:ext uri="{FF2B5EF4-FFF2-40B4-BE49-F238E27FC236}">
              <a16:creationId xmlns:a16="http://schemas.microsoft.com/office/drawing/2014/main" id="{00000000-0008-0000-0F00-0000CE020000}"/>
            </a:ext>
          </a:extLst>
        </xdr:cNvPr>
        <xdr:cNvSpPr txBox="1"/>
      </xdr:nvSpPr>
      <xdr:spPr>
        <a:xfrm>
          <a:off x="22199600" y="1832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719" name="フローチャート: 判断 718">
          <a:extLst>
            <a:ext uri="{FF2B5EF4-FFF2-40B4-BE49-F238E27FC236}">
              <a16:creationId xmlns:a16="http://schemas.microsoft.com/office/drawing/2014/main" id="{00000000-0008-0000-0F00-0000CF020000}"/>
            </a:ext>
          </a:extLst>
        </xdr:cNvPr>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720" name="フローチャート: 判断 719">
          <a:extLst>
            <a:ext uri="{FF2B5EF4-FFF2-40B4-BE49-F238E27FC236}">
              <a16:creationId xmlns:a16="http://schemas.microsoft.com/office/drawing/2014/main" id="{00000000-0008-0000-0F00-0000D0020000}"/>
            </a:ext>
          </a:extLst>
        </xdr:cNvPr>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149606</xdr:rowOff>
    </xdr:from>
    <xdr:to>
      <xdr:col>107</xdr:col>
      <xdr:colOff>101600</xdr:colOff>
      <xdr:row>108</xdr:row>
      <xdr:rowOff>79756</xdr:rowOff>
    </xdr:to>
    <xdr:sp macro="" textlink="">
      <xdr:nvSpPr>
        <xdr:cNvPr id="721" name="フローチャート: 判断 720">
          <a:extLst>
            <a:ext uri="{FF2B5EF4-FFF2-40B4-BE49-F238E27FC236}">
              <a16:creationId xmlns:a16="http://schemas.microsoft.com/office/drawing/2014/main" id="{00000000-0008-0000-0F00-0000D1020000}"/>
            </a:ext>
          </a:extLst>
        </xdr:cNvPr>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163703</xdr:rowOff>
    </xdr:from>
    <xdr:to>
      <xdr:col>102</xdr:col>
      <xdr:colOff>165100</xdr:colOff>
      <xdr:row>108</xdr:row>
      <xdr:rowOff>93853</xdr:rowOff>
    </xdr:to>
    <xdr:sp macro="" textlink="">
      <xdr:nvSpPr>
        <xdr:cNvPr id="722" name="フローチャート: 判断 721">
          <a:extLst>
            <a:ext uri="{FF2B5EF4-FFF2-40B4-BE49-F238E27FC236}">
              <a16:creationId xmlns:a16="http://schemas.microsoft.com/office/drawing/2014/main" id="{00000000-0008-0000-0F00-0000D2020000}"/>
            </a:ext>
          </a:extLst>
        </xdr:cNvPr>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166751</xdr:rowOff>
    </xdr:from>
    <xdr:to>
      <xdr:col>116</xdr:col>
      <xdr:colOff>114300</xdr:colOff>
      <xdr:row>108</xdr:row>
      <xdr:rowOff>96901</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22110700" y="185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104030</xdr:rowOff>
    </xdr:from>
    <xdr:ext cx="469744" cy="259045"/>
    <xdr:sp macro="" textlink="">
      <xdr:nvSpPr>
        <xdr:cNvPr id="729" name="【庁舎】&#10;一人当たり面積該当値テキスト">
          <a:extLst>
            <a:ext uri="{FF2B5EF4-FFF2-40B4-BE49-F238E27FC236}">
              <a16:creationId xmlns:a16="http://schemas.microsoft.com/office/drawing/2014/main" id="{00000000-0008-0000-0F00-0000D9020000}"/>
            </a:ext>
          </a:extLst>
        </xdr:cNvPr>
        <xdr:cNvSpPr txBox="1"/>
      </xdr:nvSpPr>
      <xdr:spPr>
        <a:xfrm>
          <a:off x="22199600" y="1844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164464</xdr:rowOff>
    </xdr:from>
    <xdr:to>
      <xdr:col>112</xdr:col>
      <xdr:colOff>38100</xdr:colOff>
      <xdr:row>108</xdr:row>
      <xdr:rowOff>94614</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212725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43814</xdr:rowOff>
    </xdr:from>
    <xdr:to>
      <xdr:col>116</xdr:col>
      <xdr:colOff>63500</xdr:colOff>
      <xdr:row>108</xdr:row>
      <xdr:rowOff>46101</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21323300" y="1856041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162179</xdr:rowOff>
    </xdr:from>
    <xdr:to>
      <xdr:col>107</xdr:col>
      <xdr:colOff>101600</xdr:colOff>
      <xdr:row>108</xdr:row>
      <xdr:rowOff>92329</xdr:rowOff>
    </xdr:to>
    <xdr:sp macro="" textlink="">
      <xdr:nvSpPr>
        <xdr:cNvPr id="732" name="楕円 731">
          <a:extLst>
            <a:ext uri="{FF2B5EF4-FFF2-40B4-BE49-F238E27FC236}">
              <a16:creationId xmlns:a16="http://schemas.microsoft.com/office/drawing/2014/main" id="{00000000-0008-0000-0F00-0000DC020000}"/>
            </a:ext>
          </a:extLst>
        </xdr:cNvPr>
        <xdr:cNvSpPr/>
      </xdr:nvSpPr>
      <xdr:spPr>
        <a:xfrm>
          <a:off x="20383500" y="1850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41529</xdr:rowOff>
    </xdr:from>
    <xdr:to>
      <xdr:col>111</xdr:col>
      <xdr:colOff>177800</xdr:colOff>
      <xdr:row>108</xdr:row>
      <xdr:rowOff>43814</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20434300" y="18558129"/>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91712</xdr:rowOff>
    </xdr:from>
    <xdr:ext cx="469744" cy="259045"/>
    <xdr:sp macro="" textlink="">
      <xdr:nvSpPr>
        <xdr:cNvPr id="734" name="n_1aveValue【庁舎】&#10;一人当たり面積">
          <a:extLst>
            <a:ext uri="{FF2B5EF4-FFF2-40B4-BE49-F238E27FC236}">
              <a16:creationId xmlns:a16="http://schemas.microsoft.com/office/drawing/2014/main" id="{00000000-0008-0000-0F00-0000DE020000}"/>
            </a:ext>
          </a:extLst>
        </xdr:cNvPr>
        <xdr:cNvSpPr txBox="1"/>
      </xdr:nvSpPr>
      <xdr:spPr>
        <a:xfrm>
          <a:off x="21075727" y="1826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96283</xdr:rowOff>
    </xdr:from>
    <xdr:ext cx="469744" cy="259045"/>
    <xdr:sp macro="" textlink="">
      <xdr:nvSpPr>
        <xdr:cNvPr id="735" name="n_2aveValue【庁舎】&#10;一人当たり面積">
          <a:extLst>
            <a:ext uri="{FF2B5EF4-FFF2-40B4-BE49-F238E27FC236}">
              <a16:creationId xmlns:a16="http://schemas.microsoft.com/office/drawing/2014/main" id="{00000000-0008-0000-0F00-0000DF020000}"/>
            </a:ext>
          </a:extLst>
        </xdr:cNvPr>
        <xdr:cNvSpPr txBox="1"/>
      </xdr:nvSpPr>
      <xdr:spPr>
        <a:xfrm>
          <a:off x="20199427" y="182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110380</xdr:rowOff>
    </xdr:from>
    <xdr:ext cx="469744" cy="259045"/>
    <xdr:sp macro="" textlink="">
      <xdr:nvSpPr>
        <xdr:cNvPr id="736" name="n_3aveValue【庁舎】&#10;一人当たり面積">
          <a:extLst>
            <a:ext uri="{FF2B5EF4-FFF2-40B4-BE49-F238E27FC236}">
              <a16:creationId xmlns:a16="http://schemas.microsoft.com/office/drawing/2014/main" id="{00000000-0008-0000-0F00-0000E0020000}"/>
            </a:ext>
          </a:extLst>
        </xdr:cNvPr>
        <xdr:cNvSpPr txBox="1"/>
      </xdr:nvSpPr>
      <xdr:spPr>
        <a:xfrm>
          <a:off x="19310427" y="1828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85741</xdr:rowOff>
    </xdr:from>
    <xdr:ext cx="469744" cy="259045"/>
    <xdr:sp macro="" textlink="">
      <xdr:nvSpPr>
        <xdr:cNvPr id="737" name="n_1mainValue【庁舎】&#10;一人当たり面積">
          <a:extLst>
            <a:ext uri="{FF2B5EF4-FFF2-40B4-BE49-F238E27FC236}">
              <a16:creationId xmlns:a16="http://schemas.microsoft.com/office/drawing/2014/main" id="{00000000-0008-0000-0F00-0000E1020000}"/>
            </a:ext>
          </a:extLst>
        </xdr:cNvPr>
        <xdr:cNvSpPr txBox="1"/>
      </xdr:nvSpPr>
      <xdr:spPr>
        <a:xfrm>
          <a:off x="21075727" y="186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83456</xdr:rowOff>
    </xdr:from>
    <xdr:ext cx="469744" cy="259045"/>
    <xdr:sp macro="" textlink="">
      <xdr:nvSpPr>
        <xdr:cNvPr id="738" name="n_2mainValue【庁舎】&#10;一人当たり面積">
          <a:extLst>
            <a:ext uri="{FF2B5EF4-FFF2-40B4-BE49-F238E27FC236}">
              <a16:creationId xmlns:a16="http://schemas.microsoft.com/office/drawing/2014/main" id="{00000000-0008-0000-0F00-0000E2020000}"/>
            </a:ext>
          </a:extLst>
        </xdr:cNvPr>
        <xdr:cNvSpPr txBox="1"/>
      </xdr:nvSpPr>
      <xdr:spPr>
        <a:xfrm>
          <a:off x="20199427" y="1860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latin typeface="+mn-ea"/>
              <a:ea typeface="+mn-ea"/>
            </a:rPr>
            <a:t>ほとんどの類型において、有形固定資産減価償却率は類似団体平均と同水準か、それ以上の値となっている。これは、</a:t>
          </a:r>
          <a:r>
            <a:rPr kumimoji="1" lang="en-US" altLang="ja-JP" sz="1300">
              <a:latin typeface="+mn-ea"/>
              <a:ea typeface="+mn-ea"/>
            </a:rPr>
            <a:t>1970</a:t>
          </a:r>
          <a:r>
            <a:rPr kumimoji="1" lang="ja-JP" altLang="en-US" sz="1300">
              <a:latin typeface="+mn-ea"/>
              <a:ea typeface="+mn-ea"/>
            </a:rPr>
            <a:t>年代後半から</a:t>
          </a:r>
          <a:r>
            <a:rPr kumimoji="1" lang="en-US" altLang="ja-JP" sz="1300">
              <a:latin typeface="+mn-ea"/>
              <a:ea typeface="+mn-ea"/>
            </a:rPr>
            <a:t>1980</a:t>
          </a:r>
          <a:r>
            <a:rPr kumimoji="1" lang="ja-JP" altLang="en-US" sz="1300">
              <a:latin typeface="+mn-ea"/>
              <a:ea typeface="+mn-ea"/>
            </a:rPr>
            <a:t>年代に建築された施設（総合体育館（</a:t>
          </a:r>
          <a:r>
            <a:rPr kumimoji="1" lang="en-US" altLang="ja-JP" sz="1300">
              <a:latin typeface="+mn-ea"/>
              <a:ea typeface="+mn-ea"/>
            </a:rPr>
            <a:t>1979</a:t>
          </a:r>
          <a:r>
            <a:rPr kumimoji="1" lang="ja-JP" altLang="en-US" sz="1300">
              <a:latin typeface="+mn-ea"/>
              <a:ea typeface="+mn-ea"/>
            </a:rPr>
            <a:t>年）・図書館（</a:t>
          </a:r>
          <a:r>
            <a:rPr kumimoji="1" lang="en-US" altLang="ja-JP" sz="1300">
              <a:latin typeface="+mn-ea"/>
              <a:ea typeface="+mn-ea"/>
            </a:rPr>
            <a:t>1985</a:t>
          </a:r>
          <a:r>
            <a:rPr kumimoji="1" lang="ja-JP" altLang="en-US" sz="1300">
              <a:latin typeface="+mn-ea"/>
              <a:ea typeface="+mn-ea"/>
            </a:rPr>
            <a:t>年）・保健センター（</a:t>
          </a:r>
          <a:r>
            <a:rPr kumimoji="1" lang="en-US" altLang="ja-JP" sz="1300">
              <a:latin typeface="+mn-ea"/>
              <a:ea typeface="+mn-ea"/>
            </a:rPr>
            <a:t>1988</a:t>
          </a:r>
          <a:r>
            <a:rPr kumimoji="1" lang="ja-JP" altLang="en-US" sz="1300">
              <a:latin typeface="+mn-ea"/>
              <a:ea typeface="+mn-ea"/>
            </a:rPr>
            <a:t>年）など）が、建築後</a:t>
          </a:r>
          <a:r>
            <a:rPr kumimoji="1" lang="en-US" altLang="ja-JP" sz="1300">
              <a:latin typeface="+mn-ea"/>
              <a:ea typeface="+mn-ea"/>
            </a:rPr>
            <a:t>30</a:t>
          </a:r>
          <a:r>
            <a:rPr kumimoji="1" lang="ja-JP" altLang="en-US" sz="1300">
              <a:latin typeface="+mn-ea"/>
              <a:ea typeface="+mn-ea"/>
            </a:rPr>
            <a:t>～</a:t>
          </a:r>
          <a:r>
            <a:rPr kumimoji="1" lang="en-US" altLang="ja-JP" sz="1300">
              <a:latin typeface="+mn-ea"/>
              <a:ea typeface="+mn-ea"/>
            </a:rPr>
            <a:t>40</a:t>
          </a:r>
          <a:r>
            <a:rPr kumimoji="1" lang="ja-JP" altLang="en-US" sz="1300">
              <a:latin typeface="+mn-ea"/>
              <a:ea typeface="+mn-ea"/>
            </a:rPr>
            <a:t>年程度経過したことにより、施設の更新時期を迎えていることによるものであると考えられる。いずれの施設についても、今後施設の個別施設計画の策定が予定されており、類型別に施設の長寿命化に努めていくことになる。施設の複合化等も視野に入れながら、今後の施設整備の方針を早期に決定し、人口１人あたりの公共施設床面積の減少に向けて取り組んでいく必要がある。</a:t>
          </a:r>
          <a:endParaRPr kumimoji="1" lang="en-US" altLang="ja-JP" sz="13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19,038
18,552
29.68
6,550,482
6,264,188
279,971
4,207,190
5,520,084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東武東上線つきのわ駅を中心とした土地区画整理事業完了等に伴う</a:t>
          </a:r>
          <a:r>
            <a:rPr kumimoji="1" lang="ja-JP" altLang="en-US" sz="1100">
              <a:solidFill>
                <a:sysClr val="windowText" lastClr="000000"/>
              </a:solidFill>
              <a:effectLst/>
              <a:latin typeface="+mn-lt"/>
              <a:ea typeface="+mn-ea"/>
              <a:cs typeface="+mn-cs"/>
            </a:rPr>
            <a:t>納税義務者数の増</a:t>
          </a:r>
          <a:r>
            <a:rPr kumimoji="1" lang="ja-JP" altLang="ja-JP" sz="1100">
              <a:solidFill>
                <a:sysClr val="windowText" lastClr="000000"/>
              </a:solidFill>
              <a:effectLst/>
              <a:latin typeface="+mn-lt"/>
              <a:ea typeface="+mn-ea"/>
              <a:cs typeface="+mn-cs"/>
            </a:rPr>
            <a:t>による個人町民税や</a:t>
          </a:r>
          <a:r>
            <a:rPr kumimoji="1" lang="ja-JP" altLang="en-US" sz="1100">
              <a:solidFill>
                <a:sysClr val="windowText" lastClr="000000"/>
              </a:solidFill>
              <a:effectLst/>
              <a:latin typeface="+mn-lt"/>
              <a:ea typeface="+mn-ea"/>
              <a:cs typeface="+mn-cs"/>
            </a:rPr>
            <a:t>、企業設備投資による</a:t>
          </a:r>
          <a:r>
            <a:rPr kumimoji="1" lang="ja-JP" altLang="ja-JP" sz="1100">
              <a:solidFill>
                <a:sysClr val="windowText" lastClr="000000"/>
              </a:solidFill>
              <a:effectLst/>
              <a:latin typeface="+mn-lt"/>
              <a:ea typeface="+mn-ea"/>
              <a:cs typeface="+mn-cs"/>
            </a:rPr>
            <a:t>固定資産税（</a:t>
          </a:r>
          <a:r>
            <a:rPr kumimoji="1" lang="ja-JP" altLang="en-US" sz="1100">
              <a:solidFill>
                <a:sysClr val="windowText" lastClr="000000"/>
              </a:solidFill>
              <a:effectLst/>
              <a:latin typeface="+mn-lt"/>
              <a:ea typeface="+mn-ea"/>
              <a:cs typeface="+mn-cs"/>
            </a:rPr>
            <a:t>償却資産</a:t>
          </a:r>
          <a:r>
            <a:rPr kumimoji="1" lang="ja-JP" altLang="ja-JP" sz="1100">
              <a:solidFill>
                <a:sysClr val="windowText" lastClr="000000"/>
              </a:solidFill>
              <a:effectLst/>
              <a:latin typeface="+mn-lt"/>
              <a:ea typeface="+mn-ea"/>
              <a:cs typeface="+mn-cs"/>
            </a:rPr>
            <a:t>）の伸びから、基準財政収入額が増加が見られる一方、行政需要の増加に伴う基準財政需要額の増加は小さい傾向が続いている。このため平成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年度は２</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年度と同数の</a:t>
          </a:r>
          <a:r>
            <a:rPr kumimoji="1" lang="en-US" altLang="ja-JP" sz="1100">
              <a:solidFill>
                <a:sysClr val="windowText" lastClr="000000"/>
              </a:solidFill>
              <a:effectLst/>
              <a:latin typeface="+mn-lt"/>
              <a:ea typeface="+mn-ea"/>
              <a:cs typeface="+mn-cs"/>
            </a:rPr>
            <a:t>0.92</a:t>
          </a:r>
          <a:r>
            <a:rPr kumimoji="1" lang="ja-JP" altLang="ja-JP" sz="1100">
              <a:solidFill>
                <a:sysClr val="windowText" lastClr="000000"/>
              </a:solidFill>
              <a:effectLst/>
              <a:latin typeface="+mn-lt"/>
              <a:ea typeface="+mn-ea"/>
              <a:cs typeface="+mn-cs"/>
            </a:rPr>
            <a:t>で、類似団体の平均を大きく上回っている。</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今後も町税の徴収率向上を中心とした歳入確保に努める。</a:t>
          </a:r>
          <a:endParaRPr lang="ja-JP" altLang="ja-JP" sz="11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103112</xdr:rowOff>
    </xdr:from>
    <xdr:to>
      <xdr:col>23</xdr:col>
      <xdr:colOff>133350</xdr:colOff>
      <xdr:row>39</xdr:row>
      <xdr:rowOff>103112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7896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106636</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103112</xdr:rowOff>
    </xdr:from>
    <xdr:to>
      <xdr:col>19</xdr:col>
      <xdr:colOff>133350</xdr:colOff>
      <xdr:row>39</xdr:row>
      <xdr:rowOff>103112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7896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103112</xdr:rowOff>
    </xdr:from>
    <xdr:to>
      <xdr:col>15</xdr:col>
      <xdr:colOff>82550</xdr:colOff>
      <xdr:row>39</xdr:row>
      <xdr:rowOff>114602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67896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72468</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114602</xdr:rowOff>
    </xdr:from>
    <xdr:to>
      <xdr:col>11</xdr:col>
      <xdr:colOff>31750</xdr:colOff>
      <xdr:row>39</xdr:row>
      <xdr:rowOff>137583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68011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37996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52312</xdr:rowOff>
    </xdr:from>
    <xdr:to>
      <xdr:col>23</xdr:col>
      <xdr:colOff>184150</xdr:colOff>
      <xdr:row>39</xdr:row>
      <xdr:rowOff>153912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68839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58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52312</xdr:rowOff>
    </xdr:from>
    <xdr:to>
      <xdr:col>19</xdr:col>
      <xdr:colOff>184150</xdr:colOff>
      <xdr:row>39</xdr:row>
      <xdr:rowOff>153912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164089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50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52312</xdr:rowOff>
    </xdr:from>
    <xdr:to>
      <xdr:col>15</xdr:col>
      <xdr:colOff>133350</xdr:colOff>
      <xdr:row>39</xdr:row>
      <xdr:rowOff>153912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164089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63802</xdr:rowOff>
    </xdr:from>
    <xdr:to>
      <xdr:col>11</xdr:col>
      <xdr:colOff>82550</xdr:colOff>
      <xdr:row>39</xdr:row>
      <xdr:rowOff>165402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4129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児童の増加傾向により、</a:t>
          </a:r>
          <a:r>
            <a:rPr kumimoji="1" lang="ja-JP" altLang="ja-JP" sz="1100">
              <a:solidFill>
                <a:sysClr val="windowText" lastClr="000000"/>
              </a:solidFill>
              <a:effectLst/>
              <a:latin typeface="+mn-lt"/>
              <a:ea typeface="+mn-ea"/>
              <a:cs typeface="+mn-cs"/>
            </a:rPr>
            <a:t>歳出における経常的な経費である扶助費が前年度より伸びたため、平成２</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がり</a:t>
          </a:r>
          <a:r>
            <a:rPr kumimoji="1" lang="en-US" altLang="ja-JP" sz="1100">
              <a:solidFill>
                <a:sysClr val="windowText" lastClr="000000"/>
              </a:solidFill>
              <a:effectLst/>
              <a:latin typeface="+mn-lt"/>
              <a:ea typeface="+mn-ea"/>
              <a:cs typeface="+mn-cs"/>
            </a:rPr>
            <a:t>91.6</a:t>
          </a:r>
          <a:r>
            <a:rPr kumimoji="1" lang="ja-JP" altLang="ja-JP" sz="1100">
              <a:solidFill>
                <a:sysClr val="windowText" lastClr="000000"/>
              </a:solidFill>
              <a:effectLst/>
              <a:latin typeface="+mn-lt"/>
              <a:ea typeface="+mn-ea"/>
              <a:cs typeface="+mn-cs"/>
            </a:rPr>
            <a:t>％となった。</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今後はより一層の自主財源の確保、義務的経費の削減を図り、経常収支比率の引き下げに努めたい。</a:t>
          </a:r>
          <a:endParaRPr lang="ja-JP" altLang="ja-JP" sz="11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46265</xdr:rowOff>
    </xdr:from>
    <xdr:to>
      <xdr:col>23</xdr:col>
      <xdr:colOff>133350</xdr:colOff>
      <xdr:row>64</xdr:row>
      <xdr:rowOff>49712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1019065"/>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42817</xdr:rowOff>
    </xdr:from>
    <xdr:to>
      <xdr:col>19</xdr:col>
      <xdr:colOff>133350</xdr:colOff>
      <xdr:row>64</xdr:row>
      <xdr:rowOff>46265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1015617"/>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41746</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67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155666</xdr:rowOff>
    </xdr:from>
    <xdr:to>
      <xdr:col>15</xdr:col>
      <xdr:colOff>82550</xdr:colOff>
      <xdr:row>64</xdr:row>
      <xdr:rowOff>42817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957016"/>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24510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148772</xdr:rowOff>
    </xdr:from>
    <xdr:to>
      <xdr:col>11</xdr:col>
      <xdr:colOff>31750</xdr:colOff>
      <xdr:row>63</xdr:row>
      <xdr:rowOff>155666</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95012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116676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14168</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170362</xdr:rowOff>
    </xdr:from>
    <xdr:to>
      <xdr:col>23</xdr:col>
      <xdr:colOff>184150</xdr:colOff>
      <xdr:row>64</xdr:row>
      <xdr:rowOff>100512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142439</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94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166915</xdr:rowOff>
    </xdr:from>
    <xdr:to>
      <xdr:col>19</xdr:col>
      <xdr:colOff>184150</xdr:colOff>
      <xdr:row>64</xdr:row>
      <xdr:rowOff>97065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81842</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05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163467</xdr:rowOff>
    </xdr:from>
    <xdr:to>
      <xdr:col>15</xdr:col>
      <xdr:colOff>133350</xdr:colOff>
      <xdr:row>64</xdr:row>
      <xdr:rowOff>93617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78394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05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104866</xdr:rowOff>
    </xdr:from>
    <xdr:to>
      <xdr:col>11</xdr:col>
      <xdr:colOff>82550</xdr:colOff>
      <xdr:row>64</xdr:row>
      <xdr:rowOff>35016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19793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97972</xdr:rowOff>
    </xdr:from>
    <xdr:to>
      <xdr:col>7</xdr:col>
      <xdr:colOff>31750</xdr:colOff>
      <xdr:row>64</xdr:row>
      <xdr:rowOff>28122</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12899</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[106,489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ysClr val="windowText" lastClr="000000"/>
              </a:solidFill>
              <a:effectLst/>
              <a:latin typeface="+mn-lt"/>
              <a:ea typeface="+mn-ea"/>
              <a:cs typeface="+mn-cs"/>
            </a:rPr>
            <a:t>　今年度の人口１人</a:t>
          </a:r>
          <a:r>
            <a:rPr kumimoji="1" lang="ja-JP" altLang="en-US" sz="1100" baseline="0">
              <a:solidFill>
                <a:sysClr val="windowText" lastClr="000000"/>
              </a:solidFill>
              <a:effectLst/>
              <a:latin typeface="+mn-lt"/>
              <a:ea typeface="+mn-ea"/>
              <a:cs typeface="+mn-cs"/>
            </a:rPr>
            <a:t>あ</a:t>
          </a:r>
          <a:r>
            <a:rPr kumimoji="1" lang="ja-JP" altLang="ja-JP" sz="1100" baseline="0">
              <a:solidFill>
                <a:sysClr val="windowText" lastClr="000000"/>
              </a:solidFill>
              <a:effectLst/>
              <a:latin typeface="+mn-lt"/>
              <a:ea typeface="+mn-ea"/>
              <a:cs typeface="+mn-cs"/>
            </a:rPr>
            <a:t>たりの人件費・物件費</a:t>
          </a:r>
          <a:r>
            <a:rPr kumimoji="1" lang="ja-JP" altLang="ja-JP" sz="1100">
              <a:solidFill>
                <a:sysClr val="windowText" lastClr="000000"/>
              </a:solidFill>
              <a:effectLst/>
              <a:latin typeface="+mn-lt"/>
              <a:ea typeface="+mn-ea"/>
              <a:cs typeface="+mn-cs"/>
            </a:rPr>
            <a:t>等決算額は、</a:t>
          </a:r>
          <a:r>
            <a:rPr kumimoji="1" lang="ja-JP" altLang="en-US" sz="1100">
              <a:solidFill>
                <a:sysClr val="windowText" lastClr="000000"/>
              </a:solidFill>
              <a:effectLst/>
              <a:latin typeface="+mn-lt"/>
              <a:ea typeface="+mn-ea"/>
              <a:cs typeface="+mn-cs"/>
            </a:rPr>
            <a:t>予防接種委託料やため池耐震性点検・ハザードマップ作成業務委託料等の増で物件費は増加したものの、</a:t>
          </a:r>
          <a:r>
            <a:rPr kumimoji="1" lang="ja-JP" altLang="ja-JP" sz="1100">
              <a:solidFill>
                <a:sysClr val="windowText" lastClr="000000"/>
              </a:solidFill>
              <a:effectLst/>
              <a:latin typeface="+mn-lt"/>
              <a:ea typeface="+mn-ea"/>
              <a:cs typeface="+mn-cs"/>
            </a:rPr>
            <a:t>人件費</a:t>
          </a:r>
          <a:r>
            <a:rPr kumimoji="1" lang="ja-JP" altLang="en-US" sz="1100">
              <a:solidFill>
                <a:sysClr val="windowText" lastClr="000000"/>
              </a:solidFill>
              <a:effectLst/>
              <a:latin typeface="+mn-lt"/>
              <a:ea typeface="+mn-ea"/>
              <a:cs typeface="+mn-cs"/>
            </a:rPr>
            <a:t>が減少したため、</a:t>
          </a:r>
          <a:r>
            <a:rPr kumimoji="1" lang="en-US" altLang="ja-JP" sz="1100">
              <a:solidFill>
                <a:sysClr val="windowText" lastClr="000000"/>
              </a:solidFill>
              <a:effectLst/>
              <a:latin typeface="+mn-lt"/>
              <a:ea typeface="+mn-ea"/>
              <a:cs typeface="+mn-cs"/>
            </a:rPr>
            <a:t>106,489</a:t>
          </a:r>
          <a:r>
            <a:rPr kumimoji="1" lang="ja-JP" altLang="ja-JP" sz="1100">
              <a:solidFill>
                <a:sysClr val="windowText" lastClr="000000"/>
              </a:solidFill>
              <a:effectLst/>
              <a:latin typeface="+mn-lt"/>
              <a:ea typeface="+mn-ea"/>
              <a:cs typeface="+mn-cs"/>
            </a:rPr>
            <a:t>円と昨年度より</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2,159</a:t>
          </a:r>
          <a:r>
            <a:rPr kumimoji="1" lang="ja-JP" altLang="ja-JP" sz="1100">
              <a:solidFill>
                <a:sysClr val="windowText" lastClr="000000"/>
              </a:solidFill>
              <a:effectLst/>
              <a:latin typeface="+mn-lt"/>
              <a:ea typeface="+mn-ea"/>
              <a:cs typeface="+mn-cs"/>
            </a:rPr>
            <a:t>円の減となっている。しかし、類似団体平均と比較しても下回っている。これは行財政改革の実施に伴い、職員数の抑制や委託内容の見直し等によるコスト削減、指定管理者制度の推進等の効果が反映されていると推測される。</a:t>
          </a:r>
          <a:endParaRPr lang="ja-JP" altLang="ja-JP" sz="11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今後も行財政運営効率化に努め、現在の水準を維持していきたい。</a:t>
          </a:r>
          <a:endParaRPr lang="ja-JP" altLang="ja-JP" sz="11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39306</xdr:rowOff>
    </xdr:from>
    <xdr:to>
      <xdr:col>23</xdr:col>
      <xdr:colOff>133350</xdr:colOff>
      <xdr:row>81</xdr:row>
      <xdr:rowOff>43027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4114800" y="13926756"/>
          <a:ext cx="8382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74137</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396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43027</xdr:rowOff>
    </xdr:from>
    <xdr:to>
      <xdr:col>19</xdr:col>
      <xdr:colOff>133350</xdr:colOff>
      <xdr:row>81</xdr:row>
      <xdr:rowOff>51078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3225800" y="13930477"/>
          <a:ext cx="889000" cy="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159301</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04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49216</xdr:rowOff>
    </xdr:from>
    <xdr:to>
      <xdr:col>15</xdr:col>
      <xdr:colOff>82550</xdr:colOff>
      <xdr:row>81</xdr:row>
      <xdr:rowOff>51078</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936666"/>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49216</xdr:rowOff>
    </xdr:from>
    <xdr:to>
      <xdr:col>11</xdr:col>
      <xdr:colOff>31750</xdr:colOff>
      <xdr:row>81</xdr:row>
      <xdr:rowOff>60440</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3936666"/>
          <a:ext cx="8890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148499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03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144511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03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159956</xdr:rowOff>
    </xdr:from>
    <xdr:to>
      <xdr:col>23</xdr:col>
      <xdr:colOff>184150</xdr:colOff>
      <xdr:row>81</xdr:row>
      <xdr:rowOff>90106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387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81233</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79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163677</xdr:rowOff>
    </xdr:from>
    <xdr:to>
      <xdr:col>19</xdr:col>
      <xdr:colOff>184150</xdr:colOff>
      <xdr:row>81</xdr:row>
      <xdr:rowOff>93827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8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104004</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64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278</xdr:rowOff>
    </xdr:from>
    <xdr:to>
      <xdr:col>15</xdr:col>
      <xdr:colOff>133350</xdr:colOff>
      <xdr:row>81</xdr:row>
      <xdr:rowOff>101878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88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112055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65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169866</xdr:rowOff>
    </xdr:from>
    <xdr:to>
      <xdr:col>11</xdr:col>
      <xdr:colOff>82550</xdr:colOff>
      <xdr:row>81</xdr:row>
      <xdr:rowOff>100016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88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110193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65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9640</xdr:rowOff>
    </xdr:from>
    <xdr:to>
      <xdr:col>7</xdr:col>
      <xdr:colOff>31750</xdr:colOff>
      <xdr:row>81</xdr:row>
      <xdr:rowOff>111240</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89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121417</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665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小規模な自治体のため、大卒以外の階層の影響が大きい。その他職員構成によるものが大きな要因となっている。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24130</xdr:rowOff>
    </xdr:from>
    <xdr:to>
      <xdr:col>81</xdr:col>
      <xdr:colOff>44450</xdr:colOff>
      <xdr:row>88</xdr:row>
      <xdr:rowOff>80434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11173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2981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24130</xdr:rowOff>
    </xdr:from>
    <xdr:to>
      <xdr:col>77</xdr:col>
      <xdr:colOff>44450</xdr:colOff>
      <xdr:row>88</xdr:row>
      <xdr:rowOff>128693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11173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163407</xdr:rowOff>
    </xdr:from>
    <xdr:to>
      <xdr:col>72</xdr:col>
      <xdr:colOff>203200</xdr:colOff>
      <xdr:row>88</xdr:row>
      <xdr:rowOff>128693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07955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163407</xdr:rowOff>
    </xdr:from>
    <xdr:to>
      <xdr:col>68</xdr:col>
      <xdr:colOff>152400</xdr:colOff>
      <xdr:row>88</xdr:row>
      <xdr:rowOff>80434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07955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58014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144780</xdr:rowOff>
    </xdr:from>
    <xdr:to>
      <xdr:col>77</xdr:col>
      <xdr:colOff>95250</xdr:colOff>
      <xdr:row>88</xdr:row>
      <xdr:rowOff>74930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59707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4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77893</xdr:rowOff>
    </xdr:from>
    <xdr:to>
      <xdr:col>73</xdr:col>
      <xdr:colOff>44450</xdr:colOff>
      <xdr:row>89</xdr:row>
      <xdr:rowOff>8043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164270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112607</xdr:rowOff>
    </xdr:from>
    <xdr:to>
      <xdr:col>68</xdr:col>
      <xdr:colOff>203200</xdr:colOff>
      <xdr:row>88</xdr:row>
      <xdr:rowOff>42757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27534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29634</xdr:rowOff>
    </xdr:from>
    <xdr:to>
      <xdr:col>64</xdr:col>
      <xdr:colOff>152400</xdr:colOff>
      <xdr:row>88</xdr:row>
      <xdr:rowOff>131234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116011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においての採用抑制により、類似団体平均・全国平均に比較して、大幅に下回っている。加えて、急激な人口増により、前年より、千人当たりの職員数が減少している。定員管理適正化計画に基づき、住民サービスを低下させないよう、定員管理の着実な執行を図りたい。</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137099</xdr:rowOff>
    </xdr:from>
    <xdr:to>
      <xdr:col>81</xdr:col>
      <xdr:colOff>44450</xdr:colOff>
      <xdr:row>59</xdr:row>
      <xdr:rowOff>168124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252649"/>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110749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6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164677</xdr:rowOff>
    </xdr:from>
    <xdr:to>
      <xdr:col>77</xdr:col>
      <xdr:colOff>44450</xdr:colOff>
      <xdr:row>59</xdr:row>
      <xdr:rowOff>168124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28022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162378</xdr:rowOff>
    </xdr:from>
    <xdr:to>
      <xdr:col>72</xdr:col>
      <xdr:colOff>203200</xdr:colOff>
      <xdr:row>59</xdr:row>
      <xdr:rowOff>164677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277928"/>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36363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158931</xdr:rowOff>
    </xdr:from>
    <xdr:to>
      <xdr:col>68</xdr:col>
      <xdr:colOff>152400</xdr:colOff>
      <xdr:row>59</xdr:row>
      <xdr:rowOff>162378</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27448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16829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86299</xdr:rowOff>
    </xdr:from>
    <xdr:to>
      <xdr:col>81</xdr:col>
      <xdr:colOff>95250</xdr:colOff>
      <xdr:row>60</xdr:row>
      <xdr:rowOff>16449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0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102826</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04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117324</xdr:rowOff>
    </xdr:from>
    <xdr:to>
      <xdr:col>77</xdr:col>
      <xdr:colOff>95250</xdr:colOff>
      <xdr:row>60</xdr:row>
      <xdr:rowOff>47474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3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57651</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001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113877</xdr:rowOff>
    </xdr:from>
    <xdr:to>
      <xdr:col>73</xdr:col>
      <xdr:colOff>44450</xdr:colOff>
      <xdr:row>60</xdr:row>
      <xdr:rowOff>44027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54204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111578</xdr:rowOff>
    </xdr:from>
    <xdr:to>
      <xdr:col>68</xdr:col>
      <xdr:colOff>203200</xdr:colOff>
      <xdr:row>60</xdr:row>
      <xdr:rowOff>41728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51905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108131</xdr:rowOff>
    </xdr:from>
    <xdr:to>
      <xdr:col>64</xdr:col>
      <xdr:colOff>152400</xdr:colOff>
      <xdr:row>60</xdr:row>
      <xdr:rowOff>38281</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48458</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児童数急増による学校校舎の新設や土地改良事業や道路改良事業に伴う起債発行により年々上昇しており、類似団体と比較すると</a:t>
          </a:r>
          <a:r>
            <a:rPr kumimoji="1" lang="en-US" altLang="ja-JP" sz="1100">
              <a:solidFill>
                <a:sysClr val="windowText" lastClr="000000"/>
              </a:solidFill>
              <a:effectLst/>
              <a:latin typeface="+mn-lt"/>
              <a:ea typeface="+mn-ea"/>
              <a:cs typeface="+mn-cs"/>
            </a:rPr>
            <a:t>4.3</a:t>
          </a:r>
          <a:r>
            <a:rPr kumimoji="1" lang="ja-JP" altLang="ja-JP" sz="1100">
              <a:solidFill>
                <a:sysClr val="windowText" lastClr="000000"/>
              </a:solidFill>
              <a:effectLst/>
              <a:latin typeface="+mn-lt"/>
              <a:ea typeface="+mn-ea"/>
              <a:cs typeface="+mn-cs"/>
            </a:rPr>
            <a:t>％上回った</a:t>
          </a:r>
          <a:r>
            <a:rPr kumimoji="1" lang="en-US" altLang="ja-JP" sz="1100">
              <a:solidFill>
                <a:sysClr val="windowText" lastClr="000000"/>
              </a:solidFill>
              <a:effectLst/>
              <a:latin typeface="+mn-lt"/>
              <a:ea typeface="+mn-ea"/>
              <a:cs typeface="+mn-cs"/>
            </a:rPr>
            <a:t>12.2</a:t>
          </a:r>
          <a:r>
            <a:rPr kumimoji="1" lang="ja-JP" altLang="ja-JP" sz="1100">
              <a:solidFill>
                <a:sysClr val="windowText" lastClr="000000"/>
              </a:solidFill>
              <a:effectLst/>
              <a:latin typeface="+mn-lt"/>
              <a:ea typeface="+mn-ea"/>
              <a:cs typeface="+mn-cs"/>
            </a:rPr>
            <a:t>％となっている。</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年度に実施した社会資本整備総合交付金事業に係る</a:t>
          </a:r>
          <a:r>
            <a:rPr kumimoji="1" lang="ja-JP" altLang="en-US" sz="1100">
              <a:solidFill>
                <a:sysClr val="windowText" lastClr="000000"/>
              </a:solidFill>
              <a:effectLst/>
              <a:latin typeface="+mn-lt"/>
              <a:ea typeface="+mn-ea"/>
              <a:cs typeface="+mn-cs"/>
            </a:rPr>
            <a:t>地方道路整備</a:t>
          </a:r>
          <a:r>
            <a:rPr kumimoji="1" lang="ja-JP" altLang="ja-JP" sz="1100">
              <a:solidFill>
                <a:sysClr val="windowText" lastClr="000000"/>
              </a:solidFill>
              <a:effectLst/>
              <a:latin typeface="+mn-lt"/>
              <a:ea typeface="+mn-ea"/>
              <a:cs typeface="+mn-cs"/>
            </a:rPr>
            <a:t>事業債の償還開始により、</a:t>
          </a:r>
          <a:r>
            <a:rPr kumimoji="1" lang="ja-JP" altLang="en-US" sz="1100">
              <a:solidFill>
                <a:sysClr val="windowText" lastClr="000000"/>
              </a:solidFill>
              <a:effectLst/>
              <a:latin typeface="+mn-lt"/>
              <a:ea typeface="+mn-ea"/>
              <a:cs typeface="+mn-cs"/>
            </a:rPr>
            <a:t>前</a:t>
          </a:r>
          <a:r>
            <a:rPr kumimoji="1" lang="ja-JP" altLang="ja-JP" sz="1100">
              <a:solidFill>
                <a:sysClr val="windowText" lastClr="000000"/>
              </a:solidFill>
              <a:effectLst/>
              <a:latin typeface="+mn-lt"/>
              <a:ea typeface="+mn-ea"/>
              <a:cs typeface="+mn-cs"/>
            </a:rPr>
            <a:t>年度と比較して</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％増となった。</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今後は普通建設事業について起債に依存しない財政運営を図り、現在の水準を下げていきたい。</a:t>
          </a:r>
          <a:endParaRPr lang="ja-JP" altLang="ja-JP" sz="11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126746</xdr:rowOff>
    </xdr:from>
    <xdr:to>
      <xdr:col>81</xdr:col>
      <xdr:colOff>44450</xdr:colOff>
      <xdr:row>42</xdr:row>
      <xdr:rowOff>131572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32764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102616</xdr:rowOff>
    </xdr:from>
    <xdr:to>
      <xdr:col>77</xdr:col>
      <xdr:colOff>44450</xdr:colOff>
      <xdr:row>42</xdr:row>
      <xdr:rowOff>126746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3035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88138</xdr:rowOff>
    </xdr:from>
    <xdr:to>
      <xdr:col>72</xdr:col>
      <xdr:colOff>203200</xdr:colOff>
      <xdr:row>42</xdr:row>
      <xdr:rowOff>102616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2890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78486</xdr:rowOff>
    </xdr:from>
    <xdr:to>
      <xdr:col>68</xdr:col>
      <xdr:colOff>152400</xdr:colOff>
      <xdr:row>42</xdr:row>
      <xdr:rowOff>88138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27938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105681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80772</xdr:rowOff>
    </xdr:from>
    <xdr:to>
      <xdr:col>81</xdr:col>
      <xdr:colOff>95250</xdr:colOff>
      <xdr:row>43</xdr:row>
      <xdr:rowOff>10922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52849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2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75946</xdr:rowOff>
    </xdr:from>
    <xdr:to>
      <xdr:col>77</xdr:col>
      <xdr:colOff>95250</xdr:colOff>
      <xdr:row>43</xdr:row>
      <xdr:rowOff>6096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162323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6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51816</xdr:rowOff>
    </xdr:from>
    <xdr:to>
      <xdr:col>73</xdr:col>
      <xdr:colOff>44450</xdr:colOff>
      <xdr:row>42</xdr:row>
      <xdr:rowOff>153416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138193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37338</xdr:rowOff>
    </xdr:from>
    <xdr:to>
      <xdr:col>68</xdr:col>
      <xdr:colOff>203200</xdr:colOff>
      <xdr:row>42</xdr:row>
      <xdr:rowOff>138938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123715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27686</xdr:rowOff>
    </xdr:from>
    <xdr:to>
      <xdr:col>64</xdr:col>
      <xdr:colOff>152400</xdr:colOff>
      <xdr:row>42</xdr:row>
      <xdr:rowOff>129286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114063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年度の</a:t>
          </a:r>
          <a:r>
            <a:rPr lang="ja-JP" altLang="en-US" sz="1100" b="0" i="0" u="none" strike="noStrike" baseline="0">
              <a:solidFill>
                <a:sysClr val="windowText" lastClr="000000"/>
              </a:solidFill>
              <a:latin typeface="+mn-lt"/>
              <a:ea typeface="+mn-ea"/>
              <a:cs typeface="+mn-cs"/>
            </a:rPr>
            <a:t>義務教育施設設備事業債（プール）等</a:t>
          </a:r>
          <a:r>
            <a:rPr kumimoji="1" lang="ja-JP" altLang="ja-JP" sz="1100">
              <a:solidFill>
                <a:sysClr val="windowText" lastClr="000000"/>
              </a:solidFill>
              <a:effectLst/>
              <a:latin typeface="+mn-lt"/>
              <a:ea typeface="+mn-ea"/>
              <a:cs typeface="+mn-cs"/>
            </a:rPr>
            <a:t>の償還終了及び他の事業債の償還の進行に伴い、地方債現在高が減少し、南部小学校</a:t>
          </a:r>
          <a:r>
            <a:rPr kumimoji="1" lang="en-US" altLang="ja-JP" sz="1100">
              <a:solidFill>
                <a:sysClr val="windowText" lastClr="000000"/>
              </a:solidFill>
              <a:effectLst/>
              <a:latin typeface="+mn-lt"/>
              <a:ea typeface="+mn-ea"/>
              <a:cs typeface="+mn-cs"/>
            </a:rPr>
            <a:t>PFI</a:t>
          </a:r>
          <a:r>
            <a:rPr kumimoji="1" lang="ja-JP" altLang="ja-JP" sz="1100">
              <a:solidFill>
                <a:sysClr val="windowText" lastClr="000000"/>
              </a:solidFill>
              <a:effectLst/>
              <a:latin typeface="+mn-lt"/>
              <a:ea typeface="+mn-ea"/>
              <a:cs typeface="+mn-cs"/>
            </a:rPr>
            <a:t>事業建設事業（</a:t>
          </a:r>
          <a:r>
            <a:rPr kumimoji="1" lang="en-US" altLang="ja-JP" sz="1100">
              <a:solidFill>
                <a:sysClr val="windowText" lastClr="000000"/>
              </a:solidFill>
              <a:effectLst/>
              <a:latin typeface="+mn-lt"/>
              <a:ea typeface="+mn-ea"/>
              <a:cs typeface="+mn-cs"/>
            </a:rPr>
            <a:t>H21</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H32</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H22</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H31</a:t>
          </a:r>
          <a:r>
            <a:rPr kumimoji="1" lang="ja-JP" altLang="ja-JP" sz="1100">
              <a:solidFill>
                <a:sysClr val="windowText" lastClr="000000"/>
              </a:solidFill>
              <a:effectLst/>
              <a:latin typeface="+mn-lt"/>
              <a:ea typeface="+mn-ea"/>
              <a:cs typeface="+mn-cs"/>
            </a:rPr>
            <a:t>）及び同小什器備品借上料（</a:t>
          </a:r>
          <a:r>
            <a:rPr kumimoji="1" lang="en-US" altLang="ja-JP" sz="1100">
              <a:solidFill>
                <a:sysClr val="windowText" lastClr="000000"/>
              </a:solidFill>
              <a:effectLst/>
              <a:latin typeface="+mn-lt"/>
              <a:ea typeface="+mn-ea"/>
              <a:cs typeface="+mn-cs"/>
            </a:rPr>
            <a:t>H22</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H31</a:t>
          </a:r>
          <a:r>
            <a:rPr kumimoji="1" lang="ja-JP" altLang="ja-JP" sz="1100">
              <a:solidFill>
                <a:sysClr val="windowText" lastClr="000000"/>
              </a:solidFill>
              <a:effectLst/>
              <a:latin typeface="+mn-lt"/>
              <a:ea typeface="+mn-ea"/>
              <a:cs typeface="+mn-cs"/>
            </a:rPr>
            <a:t>）の支払いの進行により債務負担行為による支出予定額が減少したため、将来負担比率が昨年度より</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7.6</a:t>
          </a:r>
          <a:r>
            <a:rPr kumimoji="1" lang="ja-JP" altLang="ja-JP" sz="1100">
              <a:solidFill>
                <a:sysClr val="windowText" lastClr="000000"/>
              </a:solidFill>
              <a:effectLst/>
              <a:latin typeface="+mn-lt"/>
              <a:ea typeface="+mn-ea"/>
              <a:cs typeface="+mn-cs"/>
            </a:rPr>
            <a:t>％減少した。</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140437</xdr:rowOff>
    </xdr:from>
    <xdr:to>
      <xdr:col>81</xdr:col>
      <xdr:colOff>44450</xdr:colOff>
      <xdr:row>16</xdr:row>
      <xdr:rowOff>5664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12187"/>
          <a:ext cx="838200" cy="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115460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5664</xdr:rowOff>
    </xdr:from>
    <xdr:to>
      <xdr:col>77</xdr:col>
      <xdr:colOff>44450</xdr:colOff>
      <xdr:row>16</xdr:row>
      <xdr:rowOff>27864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748864"/>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27864</xdr:rowOff>
    </xdr:from>
    <xdr:to>
      <xdr:col>72</xdr:col>
      <xdr:colOff>203200</xdr:colOff>
      <xdr:row>16</xdr:row>
      <xdr:rowOff>66472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7710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158775</xdr:rowOff>
    </xdr:from>
    <xdr:to>
      <xdr:col>73</xdr:col>
      <xdr:colOff>44450</xdr:colOff>
      <xdr:row>15</xdr:row>
      <xdr:rowOff>88925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66472</xdr:rowOff>
    </xdr:from>
    <xdr:to>
      <xdr:col>68</xdr:col>
      <xdr:colOff>152400</xdr:colOff>
      <xdr:row>16</xdr:row>
      <xdr:rowOff>111836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809672"/>
          <a:ext cx="889000" cy="4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4699</xdr:rowOff>
    </xdr:from>
    <xdr:to>
      <xdr:col>68</xdr:col>
      <xdr:colOff>203200</xdr:colOff>
      <xdr:row>15</xdr:row>
      <xdr:rowOff>106299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89637</xdr:rowOff>
    </xdr:from>
    <xdr:to>
      <xdr:col>81</xdr:col>
      <xdr:colOff>95250</xdr:colOff>
      <xdr:row>16</xdr:row>
      <xdr:rowOff>19787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6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61714</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3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126314</xdr:rowOff>
    </xdr:from>
    <xdr:to>
      <xdr:col>77</xdr:col>
      <xdr:colOff>95250</xdr:colOff>
      <xdr:row>16</xdr:row>
      <xdr:rowOff>56464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69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41241</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784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148514</xdr:rowOff>
    </xdr:from>
    <xdr:to>
      <xdr:col>73</xdr:col>
      <xdr:colOff>44450</xdr:colOff>
      <xdr:row>16</xdr:row>
      <xdr:rowOff>78664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2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63441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0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15672</xdr:rowOff>
    </xdr:from>
    <xdr:to>
      <xdr:col>68</xdr:col>
      <xdr:colOff>203200</xdr:colOff>
      <xdr:row>16</xdr:row>
      <xdr:rowOff>117272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75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102049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84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61036</xdr:rowOff>
    </xdr:from>
    <xdr:to>
      <xdr:col>64</xdr:col>
      <xdr:colOff>152400</xdr:colOff>
      <xdr:row>16</xdr:row>
      <xdr:rowOff>162636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0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147413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89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19,038
18,552
29.68
6,550,482
6,264,188
279,971
4,207,190
5,520,084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計画的な採用による職員数の抑制等により、過去５年とも類似団体平均を下回る水準で推移している。今後も現在の水準を維持・向上させていきたい。</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129286</xdr:rowOff>
    </xdr:from>
    <xdr:to>
      <xdr:col>24</xdr:col>
      <xdr:colOff>25400</xdr:colOff>
      <xdr:row>36</xdr:row>
      <xdr:rowOff>30988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3003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21844</xdr:rowOff>
    </xdr:from>
    <xdr:to>
      <xdr:col>19</xdr:col>
      <xdr:colOff>187325</xdr:colOff>
      <xdr:row>36</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30988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17272</xdr:rowOff>
    </xdr:from>
    <xdr:to>
      <xdr:col>11</xdr:col>
      <xdr:colOff>9525</xdr:colOff>
      <xdr:row>36</xdr:row>
      <xdr:rowOff>30988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89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78486</xdr:rowOff>
    </xdr:from>
    <xdr:to>
      <xdr:col>24</xdr:col>
      <xdr:colOff>76200</xdr:colOff>
      <xdr:row>36</xdr:row>
      <xdr:rowOff>8636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95013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151638</xdr:rowOff>
    </xdr:from>
    <xdr:to>
      <xdr:col>20</xdr:col>
      <xdr:colOff>38100</xdr:colOff>
      <xdr:row>36</xdr:row>
      <xdr:rowOff>81788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91965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142494</xdr:rowOff>
    </xdr:from>
    <xdr:to>
      <xdr:col>15</xdr:col>
      <xdr:colOff>149225</xdr:colOff>
      <xdr:row>36</xdr:row>
      <xdr:rowOff>72644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82821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151638</xdr:rowOff>
    </xdr:from>
    <xdr:to>
      <xdr:col>11</xdr:col>
      <xdr:colOff>60325</xdr:colOff>
      <xdr:row>36</xdr:row>
      <xdr:rowOff>81788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91965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137922</xdr:rowOff>
    </xdr:from>
    <xdr:to>
      <xdr:col>6</xdr:col>
      <xdr:colOff>171450</xdr:colOff>
      <xdr:row>36</xdr:row>
      <xdr:rowOff>68072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78249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過去５年とも類似団体平均を大きく上回る比較的高い水準で推移している。これは事務事業の委託や、電算化の推進、公用車のリース化、児童生徒急増対応のプレハブ校舎借上等が要因と思われる。平成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22.9</a:t>
          </a:r>
          <a:r>
            <a:rPr kumimoji="1" lang="ja-JP" altLang="ja-JP" sz="1100">
              <a:solidFill>
                <a:sysClr val="windowText" lastClr="000000"/>
              </a:solidFill>
              <a:effectLst/>
              <a:latin typeface="+mn-lt"/>
              <a:ea typeface="+mn-ea"/>
              <a:cs typeface="+mn-cs"/>
            </a:rPr>
            <a:t>％と昨年度に比べて</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％増加しているが、物件費充当経常一般財源の増加が要因である。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111760</xdr:rowOff>
    </xdr:from>
    <xdr:to>
      <xdr:col>82</xdr:col>
      <xdr:colOff>107950</xdr:colOff>
      <xdr:row>20</xdr:row>
      <xdr:rowOff>157480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540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35560</xdr:rowOff>
    </xdr:from>
    <xdr:to>
      <xdr:col>78</xdr:col>
      <xdr:colOff>69850</xdr:colOff>
      <xdr:row>20</xdr:row>
      <xdr:rowOff>111760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464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35560</xdr:rowOff>
    </xdr:from>
    <xdr:to>
      <xdr:col>73</xdr:col>
      <xdr:colOff>180975</xdr:colOff>
      <xdr:row>20</xdr:row>
      <xdr:rowOff>81280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464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81280</xdr:rowOff>
    </xdr:from>
    <xdr:to>
      <xdr:col>69</xdr:col>
      <xdr:colOff>92075</xdr:colOff>
      <xdr:row>21</xdr:row>
      <xdr:rowOff>1270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510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106680</xdr:rowOff>
    </xdr:from>
    <xdr:to>
      <xdr:col>82</xdr:col>
      <xdr:colOff>158750</xdr:colOff>
      <xdr:row>21</xdr:row>
      <xdr:rowOff>36830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5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78757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60960</xdr:rowOff>
    </xdr:from>
    <xdr:to>
      <xdr:col>78</xdr:col>
      <xdr:colOff>120650</xdr:colOff>
      <xdr:row>20</xdr:row>
      <xdr:rowOff>162560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4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147337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57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156210</xdr:rowOff>
    </xdr:from>
    <xdr:to>
      <xdr:col>74</xdr:col>
      <xdr:colOff>31750</xdr:colOff>
      <xdr:row>20</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71137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30480</xdr:rowOff>
    </xdr:from>
    <xdr:to>
      <xdr:col>69</xdr:col>
      <xdr:colOff>142875</xdr:colOff>
      <xdr:row>20</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116857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54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121920</xdr:rowOff>
    </xdr:from>
    <xdr:to>
      <xdr:col>65</xdr:col>
      <xdr:colOff>53975</xdr:colOff>
      <xdr:row>21</xdr:row>
      <xdr:rowOff>52070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5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36847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63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年度においては前年度比</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増となり、過去５年とも類似団体を上回り、その水準も上昇傾向にある。人口増に伴い乳幼児・児童等にかかる児童手当やこども医療費、保育所保育実施委託料等の子育て支援の扶助費需要が高いことが要因である。特に保育所保育実施委託料は、</a:t>
          </a:r>
          <a:r>
            <a:rPr kumimoji="1" lang="ja-JP" altLang="en-US" sz="1100">
              <a:solidFill>
                <a:sysClr val="windowText" lastClr="000000"/>
              </a:solidFill>
              <a:effectLst/>
              <a:latin typeface="+mn-lt"/>
              <a:ea typeface="+mn-ea"/>
              <a:cs typeface="+mn-cs"/>
            </a:rPr>
            <a:t>入所児童数</a:t>
          </a:r>
          <a:r>
            <a:rPr kumimoji="1" lang="ja-JP" altLang="ja-JP" sz="1100">
              <a:solidFill>
                <a:sysClr val="windowText" lastClr="000000"/>
              </a:solidFill>
              <a:effectLst/>
              <a:latin typeface="+mn-lt"/>
              <a:ea typeface="+mn-ea"/>
              <a:cs typeface="+mn-cs"/>
            </a:rPr>
            <a:t>・単価ともに増加傾向にあり、著しい伸びを見せている。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63500</xdr:rowOff>
    </xdr:from>
    <xdr:to>
      <xdr:col>24</xdr:col>
      <xdr:colOff>25400</xdr:colOff>
      <xdr:row>58</xdr:row>
      <xdr:rowOff>114300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007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58</xdr:row>
      <xdr:rowOff>63500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99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58</xdr:row>
      <xdr:rowOff>50800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766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44450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766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63500</xdr:rowOff>
    </xdr:from>
    <xdr:to>
      <xdr:col>24</xdr:col>
      <xdr:colOff>76200</xdr:colOff>
      <xdr:row>58</xdr:row>
      <xdr:rowOff>165100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xdr:rowOff>
    </xdr:from>
    <xdr:to>
      <xdr:col>20</xdr:col>
      <xdr:colOff>38100</xdr:colOff>
      <xdr:row>58</xdr:row>
      <xdr:rowOff>114300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99077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過去５年とも類似団体平均を大きく下回っており、低い水準のまま推移している。各特別会計への繰出金が主なものである。平成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8.7</a:t>
          </a:r>
          <a:r>
            <a:rPr kumimoji="1" lang="ja-JP" altLang="ja-JP" sz="1100">
              <a:solidFill>
                <a:sysClr val="windowText" lastClr="000000"/>
              </a:solidFill>
              <a:effectLst/>
              <a:latin typeface="+mn-lt"/>
              <a:ea typeface="+mn-ea"/>
              <a:cs typeface="+mn-cs"/>
            </a:rPr>
            <a:t>％と前年度に比べて</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している。</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今後は高齢化に伴う増大が見込まれることから、保険税・保険料や使用料の適正化を図ることなどにより、税収を主な財源とする一般会計の負担を減らしていくよう努める。</a:t>
          </a:r>
          <a:endParaRPr lang="ja-JP" altLang="ja-JP" sz="11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120142</xdr:rowOff>
    </xdr:from>
    <xdr:to>
      <xdr:col>82</xdr:col>
      <xdr:colOff>107950</xdr:colOff>
      <xdr:row>55</xdr:row>
      <xdr:rowOff>124714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5498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120142</xdr:rowOff>
    </xdr:from>
    <xdr:to>
      <xdr:col>78</xdr:col>
      <xdr:colOff>69850</xdr:colOff>
      <xdr:row>55</xdr:row>
      <xdr:rowOff>129286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549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129286</xdr:rowOff>
    </xdr:from>
    <xdr:to>
      <xdr:col>73</xdr:col>
      <xdr:colOff>180975</xdr:colOff>
      <xdr:row>55</xdr:row>
      <xdr:rowOff>152146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5590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124714</xdr:rowOff>
    </xdr:from>
    <xdr:to>
      <xdr:col>69</xdr:col>
      <xdr:colOff>92075</xdr:colOff>
      <xdr:row>55</xdr:row>
      <xdr:rowOff>152146</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5544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73914</xdr:rowOff>
    </xdr:from>
    <xdr:to>
      <xdr:col>82</xdr:col>
      <xdr:colOff>158750</xdr:colOff>
      <xdr:row>56</xdr:row>
      <xdr:rowOff>4064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153941</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41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69342</xdr:rowOff>
    </xdr:from>
    <xdr:to>
      <xdr:col>78</xdr:col>
      <xdr:colOff>120650</xdr:colOff>
      <xdr:row>55</xdr:row>
      <xdr:rowOff>170942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9669</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26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78486</xdr:rowOff>
    </xdr:from>
    <xdr:to>
      <xdr:col>74</xdr:col>
      <xdr:colOff>31750</xdr:colOff>
      <xdr:row>56</xdr:row>
      <xdr:rowOff>8636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18813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101346</xdr:rowOff>
    </xdr:from>
    <xdr:to>
      <xdr:col>69</xdr:col>
      <xdr:colOff>142875</xdr:colOff>
      <xdr:row>56</xdr:row>
      <xdr:rowOff>31496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41673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73914</xdr:rowOff>
    </xdr:from>
    <xdr:to>
      <xdr:col>65</xdr:col>
      <xdr:colOff>53975</xdr:colOff>
      <xdr:row>56</xdr:row>
      <xdr:rowOff>4064</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14241</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乳幼児・児童の人口増に伴い子育て支援関連の補助費等が大幅に増加したため類似団体平均</a:t>
          </a:r>
          <a:r>
            <a:rPr kumimoji="1" lang="ja-JP" altLang="ja-JP" sz="1100" baseline="0">
              <a:solidFill>
                <a:sysClr val="windowText" lastClr="000000"/>
              </a:solidFill>
              <a:effectLst/>
              <a:latin typeface="+mn-lt"/>
              <a:ea typeface="+mn-ea"/>
              <a:cs typeface="+mn-cs"/>
            </a:rPr>
            <a:t>を上回る水準で推移している。平成</a:t>
          </a:r>
          <a:r>
            <a:rPr kumimoji="1" lang="en-US" altLang="ja-JP" sz="1100" baseline="0">
              <a:solidFill>
                <a:sysClr val="windowText" lastClr="000000"/>
              </a:solidFill>
              <a:effectLst/>
              <a:latin typeface="+mn-lt"/>
              <a:ea typeface="+mn-ea"/>
              <a:cs typeface="+mn-cs"/>
            </a:rPr>
            <a:t>30</a:t>
          </a:r>
          <a:r>
            <a:rPr kumimoji="1" lang="ja-JP" altLang="ja-JP" sz="1100" baseline="0">
              <a:solidFill>
                <a:sysClr val="windowText" lastClr="000000"/>
              </a:solidFill>
              <a:effectLst/>
              <a:latin typeface="+mn-lt"/>
              <a:ea typeface="+mn-ea"/>
              <a:cs typeface="+mn-cs"/>
            </a:rPr>
            <a:t>年度は</a:t>
          </a:r>
          <a:r>
            <a:rPr kumimoji="1" lang="en-US" altLang="ja-JP" sz="1100" baseline="0">
              <a:solidFill>
                <a:sysClr val="windowText" lastClr="000000"/>
              </a:solidFill>
              <a:effectLst/>
              <a:latin typeface="+mn-lt"/>
              <a:ea typeface="+mn-ea"/>
              <a:cs typeface="+mn-cs"/>
            </a:rPr>
            <a:t>15.1</a:t>
          </a:r>
          <a:r>
            <a:rPr kumimoji="1" lang="ja-JP" altLang="ja-JP" sz="1100" baseline="0">
              <a:solidFill>
                <a:sysClr val="windowText" lastClr="000000"/>
              </a:solidFill>
              <a:effectLst/>
              <a:latin typeface="+mn-lt"/>
              <a:ea typeface="+mn-ea"/>
              <a:cs typeface="+mn-cs"/>
            </a:rPr>
            <a:t>％と前年度に比べて</a:t>
          </a:r>
          <a:r>
            <a:rPr kumimoji="1" lang="en-US" altLang="ja-JP" sz="1100" baseline="0">
              <a:solidFill>
                <a:sysClr val="windowText" lastClr="000000"/>
              </a:solidFill>
              <a:effectLst/>
              <a:latin typeface="+mn-lt"/>
              <a:ea typeface="+mn-ea"/>
              <a:cs typeface="+mn-cs"/>
            </a:rPr>
            <a:t>0.9</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増加</a:t>
          </a:r>
          <a:r>
            <a:rPr kumimoji="1" lang="ja-JP" altLang="ja-JP" sz="1100" baseline="0">
              <a:solidFill>
                <a:sysClr val="windowText" lastClr="000000"/>
              </a:solidFill>
              <a:effectLst/>
              <a:latin typeface="+mn-lt"/>
              <a:ea typeface="+mn-ea"/>
              <a:cs typeface="+mn-cs"/>
            </a:rPr>
            <a:t>している</a:t>
          </a:r>
          <a:r>
            <a:rPr kumimoji="1" lang="ja-JP" altLang="en-US"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補助費等充当経常一般財源が</a:t>
          </a:r>
          <a:r>
            <a:rPr kumimoji="1" lang="ja-JP" altLang="en-US" sz="1100" baseline="0">
              <a:solidFill>
                <a:sysClr val="windowText" lastClr="000000"/>
              </a:solidFill>
              <a:effectLst/>
              <a:latin typeface="+mn-lt"/>
              <a:ea typeface="+mn-ea"/>
              <a:cs typeface="+mn-cs"/>
            </a:rPr>
            <a:t>増</a:t>
          </a:r>
          <a:r>
            <a:rPr kumimoji="1" lang="ja-JP" altLang="ja-JP" sz="1100" baseline="0">
              <a:solidFill>
                <a:sysClr val="windowText" lastClr="000000"/>
              </a:solidFill>
              <a:effectLst/>
              <a:latin typeface="+mn-lt"/>
              <a:ea typeface="+mn-ea"/>
              <a:cs typeface="+mn-cs"/>
            </a:rPr>
            <a:t>額となったこと</a:t>
          </a:r>
          <a:r>
            <a:rPr kumimoji="1" lang="ja-JP" altLang="ja-JP" sz="1100">
              <a:solidFill>
                <a:sysClr val="windowText" lastClr="000000"/>
              </a:solidFill>
              <a:effectLst/>
              <a:latin typeface="+mn-lt"/>
              <a:ea typeface="+mn-ea"/>
              <a:cs typeface="+mn-cs"/>
            </a:rPr>
            <a:t>が要因である。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74422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3769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78994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76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78994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60706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年度については昨年度</a:t>
          </a:r>
          <a:r>
            <a:rPr kumimoji="1" lang="ja-JP" altLang="en-US" sz="1100">
              <a:solidFill>
                <a:sysClr val="windowText" lastClr="000000"/>
              </a:solidFill>
              <a:effectLst/>
              <a:latin typeface="+mn-lt"/>
              <a:ea typeface="+mn-ea"/>
              <a:cs typeface="+mn-cs"/>
            </a:rPr>
            <a:t>比▲</a:t>
          </a:r>
          <a:r>
            <a:rPr kumimoji="1" lang="en-US" altLang="ja-JP" sz="1100">
              <a:solidFill>
                <a:sysClr val="windowText" lastClr="000000"/>
              </a:solidFill>
              <a:effectLst/>
              <a:latin typeface="+mn-lt"/>
              <a:ea typeface="+mn-ea"/>
              <a:cs typeface="+mn-cs"/>
            </a:rPr>
            <a:t>0.3</a:t>
          </a:r>
          <a:r>
            <a:rPr kumimoji="1" lang="ja-JP" altLang="en-US" sz="1100">
              <a:solidFill>
                <a:sysClr val="windowText" lastClr="000000"/>
              </a:solidFill>
              <a:effectLst/>
              <a:latin typeface="+mn-lt"/>
              <a:ea typeface="+mn-ea"/>
              <a:cs typeface="+mn-cs"/>
            </a:rPr>
            <a:t>％減の</a:t>
          </a:r>
          <a:r>
            <a:rPr kumimoji="1" lang="en-US" altLang="ja-JP" sz="1100">
              <a:solidFill>
                <a:sysClr val="windowText" lastClr="000000"/>
              </a:solidFill>
              <a:effectLst/>
              <a:latin typeface="+mn-lt"/>
              <a:ea typeface="+mn-ea"/>
              <a:cs typeface="+mn-cs"/>
            </a:rPr>
            <a:t>15.4</a:t>
          </a:r>
          <a:r>
            <a:rPr kumimoji="1" lang="ja-JP" altLang="ja-JP" sz="1100">
              <a:solidFill>
                <a:sysClr val="windowText" lastClr="000000"/>
              </a:solidFill>
              <a:effectLst/>
              <a:latin typeface="+mn-lt"/>
              <a:ea typeface="+mn-ea"/>
              <a:cs typeface="+mn-cs"/>
            </a:rPr>
            <a:t>％となっている。平成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類似団体平均を上回った</a:t>
          </a:r>
          <a:r>
            <a:rPr kumimoji="1" lang="ja-JP" altLang="en-US" sz="1100">
              <a:solidFill>
                <a:sysClr val="windowText" lastClr="000000"/>
              </a:solidFill>
              <a:effectLst/>
              <a:latin typeface="+mn-lt"/>
              <a:ea typeface="+mn-ea"/>
              <a:cs typeface="+mn-cs"/>
            </a:rPr>
            <a:t>が、今回は類似団体平均と同数となった</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公債費のピークは平成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年度であったため、今後は減少傾向の見通し。</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88137</xdr:rowOff>
    </xdr:from>
    <xdr:to>
      <xdr:col>24</xdr:col>
      <xdr:colOff>25400</xdr:colOff>
      <xdr:row>77</xdr:row>
      <xdr:rowOff>101854</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28978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101854</xdr:rowOff>
    </xdr:from>
    <xdr:to>
      <xdr:col>19</xdr:col>
      <xdr:colOff>187325</xdr:colOff>
      <xdr:row>77</xdr:row>
      <xdr:rowOff>101854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303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101854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266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51563</xdr:rowOff>
    </xdr:from>
    <xdr:to>
      <xdr:col>11</xdr:col>
      <xdr:colOff>9525</xdr:colOff>
      <xdr:row>77</xdr:row>
      <xdr:rowOff>65278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2532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9414</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51054</xdr:rowOff>
    </xdr:from>
    <xdr:to>
      <xdr:col>20</xdr:col>
      <xdr:colOff>38100</xdr:colOff>
      <xdr:row>77</xdr:row>
      <xdr:rowOff>152654</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51054</xdr:rowOff>
    </xdr:from>
    <xdr:to>
      <xdr:col>15</xdr:col>
      <xdr:colOff>149225</xdr:colOff>
      <xdr:row>77</xdr:row>
      <xdr:rowOff>152654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112540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類似団体平均を上回る値で推移している。平成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76.2</a:t>
          </a:r>
          <a:r>
            <a:rPr kumimoji="1" lang="ja-JP" altLang="ja-JP" sz="1100">
              <a:solidFill>
                <a:sysClr val="windowText" lastClr="000000"/>
              </a:solidFill>
              <a:effectLst/>
              <a:latin typeface="+mn-lt"/>
              <a:ea typeface="+mn-ea"/>
              <a:cs typeface="+mn-cs"/>
            </a:rPr>
            <a:t>％と前年度に比べて</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％の増となっているが、扶助費、</a:t>
          </a:r>
          <a:r>
            <a:rPr kumimoji="1" lang="ja-JP" altLang="en-US" sz="1100">
              <a:solidFill>
                <a:sysClr val="windowText" lastClr="000000"/>
              </a:solidFill>
              <a:effectLst/>
              <a:latin typeface="+mn-lt"/>
              <a:ea typeface="+mn-ea"/>
              <a:cs typeface="+mn-cs"/>
            </a:rPr>
            <a:t>物</a:t>
          </a:r>
          <a:r>
            <a:rPr kumimoji="1" lang="ja-JP" altLang="ja-JP" sz="1100">
              <a:solidFill>
                <a:sysClr val="windowText" lastClr="000000"/>
              </a:solidFill>
              <a:effectLst/>
              <a:latin typeface="+mn-lt"/>
              <a:ea typeface="+mn-ea"/>
              <a:cs typeface="+mn-cs"/>
            </a:rPr>
            <a:t>件費、補助費等が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していることが要因である。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76</xdr:row>
      <xdr:rowOff>96520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111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5097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86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77470</xdr:rowOff>
    </xdr:from>
    <xdr:to>
      <xdr:col>78</xdr:col>
      <xdr:colOff>69850</xdr:colOff>
      <xdr:row>76</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107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43180</xdr:rowOff>
    </xdr:from>
    <xdr:to>
      <xdr:col>73</xdr:col>
      <xdr:colOff>180975</xdr:colOff>
      <xdr:row>76</xdr:row>
      <xdr:rowOff>77470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0733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43180</xdr:rowOff>
    </xdr:from>
    <xdr:to>
      <xdr:col>69</xdr:col>
      <xdr:colOff>92075</xdr:colOff>
      <xdr:row>76</xdr:row>
      <xdr:rowOff>46989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0733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149877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45720</xdr:rowOff>
    </xdr:from>
    <xdr:to>
      <xdr:col>82</xdr:col>
      <xdr:colOff>158750</xdr:colOff>
      <xdr:row>76</xdr:row>
      <xdr:rowOff>147320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17797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116857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26670</xdr:rowOff>
    </xdr:from>
    <xdr:to>
      <xdr:col>74</xdr:col>
      <xdr:colOff>31750</xdr:colOff>
      <xdr:row>76</xdr:row>
      <xdr:rowOff>128270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113047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163830</xdr:rowOff>
    </xdr:from>
    <xdr:to>
      <xdr:col>69</xdr:col>
      <xdr:colOff>142875</xdr:colOff>
      <xdr:row>76</xdr:row>
      <xdr:rowOff>93980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78757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167639</xdr:rowOff>
    </xdr:from>
    <xdr:to>
      <xdr:col>65</xdr:col>
      <xdr:colOff>53975</xdr:colOff>
      <xdr:row>76</xdr:row>
      <xdr:rowOff>97789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82566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171163</xdr:rowOff>
    </xdr:from>
    <xdr:to>
      <xdr:col>29</xdr:col>
      <xdr:colOff>127000</xdr:colOff>
      <xdr:row>20</xdr:row>
      <xdr:rowOff>22541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476338"/>
          <a:ext cx="647700" cy="22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125901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45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171163</xdr:rowOff>
    </xdr:from>
    <xdr:to>
      <xdr:col>26</xdr:col>
      <xdr:colOff>50800</xdr:colOff>
      <xdr:row>20</xdr:row>
      <xdr:rowOff>11192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76338"/>
          <a:ext cx="698500" cy="11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78048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9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166346</xdr:rowOff>
    </xdr:from>
    <xdr:to>
      <xdr:col>22</xdr:col>
      <xdr:colOff>114300</xdr:colOff>
      <xdr:row>20</xdr:row>
      <xdr:rowOff>11192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471521"/>
          <a:ext cx="698500" cy="16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101120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166346</xdr:rowOff>
    </xdr:from>
    <xdr:to>
      <xdr:col>18</xdr:col>
      <xdr:colOff>177800</xdr:colOff>
      <xdr:row>19</xdr:row>
      <xdr:rowOff>167196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71521"/>
          <a:ext cx="698500" cy="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112044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140880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143191</xdr:rowOff>
    </xdr:from>
    <xdr:to>
      <xdr:col>29</xdr:col>
      <xdr:colOff>177800</xdr:colOff>
      <xdr:row>20</xdr:row>
      <xdr:rowOff>73341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48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115268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42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120363</xdr:rowOff>
    </xdr:from>
    <xdr:to>
      <xdr:col>26</xdr:col>
      <xdr:colOff>101600</xdr:colOff>
      <xdr:row>20</xdr:row>
      <xdr:rowOff>50513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25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35290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1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131842</xdr:rowOff>
    </xdr:from>
    <xdr:to>
      <xdr:col>22</xdr:col>
      <xdr:colOff>165100</xdr:colOff>
      <xdr:row>20</xdr:row>
      <xdr:rowOff>61992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3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46769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2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115546</xdr:rowOff>
    </xdr:from>
    <xdr:to>
      <xdr:col>19</xdr:col>
      <xdr:colOff>38100</xdr:colOff>
      <xdr:row>20</xdr:row>
      <xdr:rowOff>45696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20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30473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0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116396</xdr:rowOff>
    </xdr:from>
    <xdr:to>
      <xdr:col>15</xdr:col>
      <xdr:colOff>101600</xdr:colOff>
      <xdr:row>20</xdr:row>
      <xdr:rowOff>46546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21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31323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0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84462</xdr:rowOff>
    </xdr:from>
    <xdr:to>
      <xdr:col>29</xdr:col>
      <xdr:colOff>127000</xdr:colOff>
      <xdr:row>35</xdr:row>
      <xdr:rowOff>113112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694812"/>
          <a:ext cx="647700" cy="28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112685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23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84462</xdr:rowOff>
    </xdr:from>
    <xdr:to>
      <xdr:col>26</xdr:col>
      <xdr:colOff>50800</xdr:colOff>
      <xdr:row>35</xdr:row>
      <xdr:rowOff>90005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694812"/>
          <a:ext cx="698500" cy="5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222928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3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90005</xdr:rowOff>
    </xdr:from>
    <xdr:to>
      <xdr:col>22</xdr:col>
      <xdr:colOff>114300</xdr:colOff>
      <xdr:row>35</xdr:row>
      <xdr:rowOff>112922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700355"/>
          <a:ext cx="698500" cy="22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220051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112922</xdr:rowOff>
    </xdr:from>
    <xdr:to>
      <xdr:col>18</xdr:col>
      <xdr:colOff>177800</xdr:colOff>
      <xdr:row>35</xdr:row>
      <xdr:rowOff>127686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723272"/>
          <a:ext cx="698500" cy="14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206735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168330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62312</xdr:rowOff>
    </xdr:from>
    <xdr:to>
      <xdr:col>29</xdr:col>
      <xdr:colOff>177800</xdr:colOff>
      <xdr:row>35</xdr:row>
      <xdr:rowOff>163912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72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250289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33662</xdr:rowOff>
    </xdr:from>
    <xdr:to>
      <xdr:col>26</xdr:col>
      <xdr:colOff>101600</xdr:colOff>
      <xdr:row>35</xdr:row>
      <xdr:rowOff>135262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44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145439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12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39205</xdr:rowOff>
    </xdr:from>
    <xdr:to>
      <xdr:col>22</xdr:col>
      <xdr:colOff>165100</xdr:colOff>
      <xdr:row>35</xdr:row>
      <xdr:rowOff>140805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49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150982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1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62122</xdr:rowOff>
    </xdr:from>
    <xdr:to>
      <xdr:col>19</xdr:col>
      <xdr:colOff>38100</xdr:colOff>
      <xdr:row>35</xdr:row>
      <xdr:rowOff>163722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72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173899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4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76886</xdr:rowOff>
    </xdr:from>
    <xdr:to>
      <xdr:col>15</xdr:col>
      <xdr:colOff>101600</xdr:colOff>
      <xdr:row>35</xdr:row>
      <xdr:rowOff>178486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87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188663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5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19,038
18,552
29.68
6,550,482
6,264,188
279,971
4,207,190
5,520,084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111582</xdr:rowOff>
    </xdr:from>
    <xdr:to>
      <xdr:col>24</xdr:col>
      <xdr:colOff>63500</xdr:colOff>
      <xdr:row>37</xdr:row>
      <xdr:rowOff>141948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55232"/>
          <a:ext cx="8382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107023</xdr:rowOff>
    </xdr:from>
    <xdr:to>
      <xdr:col>19</xdr:col>
      <xdr:colOff>177800</xdr:colOff>
      <xdr:row>37</xdr:row>
      <xdr:rowOff>111582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50673"/>
          <a:ext cx="889000" cy="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163987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2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88214</xdr:rowOff>
    </xdr:from>
    <xdr:to>
      <xdr:col>15</xdr:col>
      <xdr:colOff>50800</xdr:colOff>
      <xdr:row>37</xdr:row>
      <xdr:rowOff>107023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31864"/>
          <a:ext cx="889000" cy="1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168152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88214</xdr:rowOff>
    </xdr:from>
    <xdr:to>
      <xdr:col>10</xdr:col>
      <xdr:colOff>114300</xdr:colOff>
      <xdr:row>37</xdr:row>
      <xdr:rowOff>94158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3186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161599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19080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91148</xdr:rowOff>
    </xdr:from>
    <xdr:to>
      <xdr:col>24</xdr:col>
      <xdr:colOff>114300</xdr:colOff>
      <xdr:row>38</xdr:row>
      <xdr:rowOff>21298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3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69575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1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60782</xdr:rowOff>
    </xdr:from>
    <xdr:to>
      <xdr:col>20</xdr:col>
      <xdr:colOff>38100</xdr:colOff>
      <xdr:row>37</xdr:row>
      <xdr:rowOff>162382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153509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9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56223</xdr:rowOff>
    </xdr:from>
    <xdr:to>
      <xdr:col>15</xdr:col>
      <xdr:colOff>101600</xdr:colOff>
      <xdr:row>37</xdr:row>
      <xdr:rowOff>157823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9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148950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9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37414</xdr:rowOff>
    </xdr:from>
    <xdr:to>
      <xdr:col>10</xdr:col>
      <xdr:colOff>165100</xdr:colOff>
      <xdr:row>37</xdr:row>
      <xdr:rowOff>139014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130141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7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43358</xdr:rowOff>
    </xdr:from>
    <xdr:to>
      <xdr:col>6</xdr:col>
      <xdr:colOff>38100</xdr:colOff>
      <xdr:row>37</xdr:row>
      <xdr:rowOff>144958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136085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2852</xdr:rowOff>
    </xdr:from>
    <xdr:to>
      <xdr:col>24</xdr:col>
      <xdr:colOff>63500</xdr:colOff>
      <xdr:row>59</xdr:row>
      <xdr:rowOff>3284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10118402"/>
          <a:ext cx="8382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165378</xdr:rowOff>
    </xdr:from>
    <xdr:to>
      <xdr:col>19</xdr:col>
      <xdr:colOff>177800</xdr:colOff>
      <xdr:row>59</xdr:row>
      <xdr:rowOff>3284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10109478"/>
          <a:ext cx="889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43318</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98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165378</xdr:rowOff>
    </xdr:from>
    <xdr:to>
      <xdr:col>15</xdr:col>
      <xdr:colOff>50800</xdr:colOff>
      <xdr:row>58</xdr:row>
      <xdr:rowOff>167704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10109478"/>
          <a:ext cx="889000" cy="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40830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8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157377</xdr:rowOff>
    </xdr:from>
    <xdr:to>
      <xdr:col>10</xdr:col>
      <xdr:colOff>114300</xdr:colOff>
      <xdr:row>58</xdr:row>
      <xdr:rowOff>167704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10101477"/>
          <a:ext cx="889000" cy="1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51442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8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50774</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82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123502</xdr:rowOff>
    </xdr:from>
    <xdr:to>
      <xdr:col>24</xdr:col>
      <xdr:colOff>114300</xdr:colOff>
      <xdr:row>59</xdr:row>
      <xdr:rowOff>53652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100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48688</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9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123934</xdr:rowOff>
    </xdr:from>
    <xdr:to>
      <xdr:col>20</xdr:col>
      <xdr:colOff>38100</xdr:colOff>
      <xdr:row>59</xdr:row>
      <xdr:rowOff>54084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100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45211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1016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114578</xdr:rowOff>
    </xdr:from>
    <xdr:to>
      <xdr:col>15</xdr:col>
      <xdr:colOff>101600</xdr:colOff>
      <xdr:row>59</xdr:row>
      <xdr:rowOff>44728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100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35855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15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116904</xdr:rowOff>
    </xdr:from>
    <xdr:to>
      <xdr:col>10</xdr:col>
      <xdr:colOff>165100</xdr:colOff>
      <xdr:row>59</xdr:row>
      <xdr:rowOff>47054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1006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38181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15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106577</xdr:rowOff>
    </xdr:from>
    <xdr:to>
      <xdr:col>6</xdr:col>
      <xdr:colOff>38100</xdr:colOff>
      <xdr:row>59</xdr:row>
      <xdr:rowOff>36727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1005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27854</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14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116954</xdr:rowOff>
    </xdr:from>
    <xdr:to>
      <xdr:col>24</xdr:col>
      <xdr:colOff>63500</xdr:colOff>
      <xdr:row>78</xdr:row>
      <xdr:rowOff>126670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90054"/>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116954</xdr:rowOff>
    </xdr:from>
    <xdr:to>
      <xdr:col>19</xdr:col>
      <xdr:colOff>177800</xdr:colOff>
      <xdr:row>78</xdr:row>
      <xdr:rowOff>136804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90054"/>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130899</xdr:rowOff>
    </xdr:from>
    <xdr:to>
      <xdr:col>15</xdr:col>
      <xdr:colOff>50800</xdr:colOff>
      <xdr:row>78</xdr:row>
      <xdr:rowOff>136804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03999"/>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130899</xdr:rowOff>
    </xdr:from>
    <xdr:to>
      <xdr:col>10</xdr:col>
      <xdr:colOff>114300</xdr:colOff>
      <xdr:row>78</xdr:row>
      <xdr:rowOff>144957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03999"/>
          <a:ext cx="8890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74401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75870</xdr:rowOff>
    </xdr:from>
    <xdr:to>
      <xdr:col>24</xdr:col>
      <xdr:colOff>114300</xdr:colOff>
      <xdr:row>79</xdr:row>
      <xdr:rowOff>6020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162247</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6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66154</xdr:rowOff>
    </xdr:from>
    <xdr:to>
      <xdr:col>20</xdr:col>
      <xdr:colOff>38100</xdr:colOff>
      <xdr:row>78</xdr:row>
      <xdr:rowOff>167754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3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158881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3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86004</xdr:rowOff>
    </xdr:from>
    <xdr:to>
      <xdr:col>15</xdr:col>
      <xdr:colOff>101600</xdr:colOff>
      <xdr:row>79</xdr:row>
      <xdr:rowOff>16154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5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7281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5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80099</xdr:rowOff>
    </xdr:from>
    <xdr:to>
      <xdr:col>10</xdr:col>
      <xdr:colOff>165100</xdr:colOff>
      <xdr:row>79</xdr:row>
      <xdr:rowOff>10249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1376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4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94157</xdr:rowOff>
    </xdr:from>
    <xdr:to>
      <xdr:col>6</xdr:col>
      <xdr:colOff>38100</xdr:colOff>
      <xdr:row>79</xdr:row>
      <xdr:rowOff>24307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15434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5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71462</xdr:rowOff>
    </xdr:from>
    <xdr:to>
      <xdr:col>24</xdr:col>
      <xdr:colOff>63500</xdr:colOff>
      <xdr:row>94</xdr:row>
      <xdr:rowOff>125820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187762"/>
          <a:ext cx="838200" cy="5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72731</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189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125820</xdr:rowOff>
    </xdr:from>
    <xdr:to>
      <xdr:col>19</xdr:col>
      <xdr:colOff>177800</xdr:colOff>
      <xdr:row>94</xdr:row>
      <xdr:rowOff>134606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242120"/>
          <a:ext cx="889000" cy="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134606</xdr:rowOff>
    </xdr:from>
    <xdr:to>
      <xdr:col>15</xdr:col>
      <xdr:colOff>50800</xdr:colOff>
      <xdr:row>94</xdr:row>
      <xdr:rowOff>166740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250906"/>
          <a:ext cx="889000" cy="3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50182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166740</xdr:rowOff>
    </xdr:from>
    <xdr:to>
      <xdr:col>10</xdr:col>
      <xdr:colOff>114300</xdr:colOff>
      <xdr:row>95</xdr:row>
      <xdr:rowOff>50236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283040"/>
          <a:ext cx="889000" cy="5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170164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20662</xdr:rowOff>
    </xdr:from>
    <xdr:to>
      <xdr:col>24</xdr:col>
      <xdr:colOff>114300</xdr:colOff>
      <xdr:row>94</xdr:row>
      <xdr:rowOff>122262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13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43539</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9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75020</xdr:rowOff>
    </xdr:from>
    <xdr:to>
      <xdr:col>20</xdr:col>
      <xdr:colOff>38100</xdr:colOff>
      <xdr:row>95</xdr:row>
      <xdr:rowOff>5170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19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21697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596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83806</xdr:rowOff>
    </xdr:from>
    <xdr:to>
      <xdr:col>15</xdr:col>
      <xdr:colOff>101600</xdr:colOff>
      <xdr:row>95</xdr:row>
      <xdr:rowOff>13956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2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30483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597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115940</xdr:rowOff>
    </xdr:from>
    <xdr:to>
      <xdr:col>10</xdr:col>
      <xdr:colOff>165100</xdr:colOff>
      <xdr:row>95</xdr:row>
      <xdr:rowOff>46090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23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62617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00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170886</xdr:rowOff>
    </xdr:from>
    <xdr:to>
      <xdr:col>6</xdr:col>
      <xdr:colOff>38100</xdr:colOff>
      <xdr:row>95</xdr:row>
      <xdr:rowOff>101036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28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117563</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06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27777</xdr:rowOff>
    </xdr:from>
    <xdr:to>
      <xdr:col>55</xdr:col>
      <xdr:colOff>0</xdr:colOff>
      <xdr:row>37</xdr:row>
      <xdr:rowOff>42514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371427"/>
          <a:ext cx="838200" cy="1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170725</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0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27777</xdr:rowOff>
    </xdr:from>
    <xdr:to>
      <xdr:col>50</xdr:col>
      <xdr:colOff>114300</xdr:colOff>
      <xdr:row>37</xdr:row>
      <xdr:rowOff>29385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371427"/>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141952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4445</xdr:rowOff>
    </xdr:from>
    <xdr:to>
      <xdr:col>45</xdr:col>
      <xdr:colOff>177800</xdr:colOff>
      <xdr:row>37</xdr:row>
      <xdr:rowOff>29385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348095"/>
          <a:ext cx="889000" cy="2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145640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59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121275</xdr:rowOff>
    </xdr:from>
    <xdr:to>
      <xdr:col>41</xdr:col>
      <xdr:colOff>50800</xdr:colOff>
      <xdr:row>37</xdr:row>
      <xdr:rowOff>4445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293475"/>
          <a:ext cx="889000" cy="5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162945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59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165673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59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163164</xdr:rowOff>
    </xdr:from>
    <xdr:to>
      <xdr:col>55</xdr:col>
      <xdr:colOff>50800</xdr:colOff>
      <xdr:row>37</xdr:row>
      <xdr:rowOff>93314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3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141591</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1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148427</xdr:rowOff>
    </xdr:from>
    <xdr:to>
      <xdr:col>50</xdr:col>
      <xdr:colOff>165100</xdr:colOff>
      <xdr:row>37</xdr:row>
      <xdr:rowOff>78577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2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69704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41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150035</xdr:rowOff>
    </xdr:from>
    <xdr:to>
      <xdr:col>46</xdr:col>
      <xdr:colOff>38100</xdr:colOff>
      <xdr:row>37</xdr:row>
      <xdr:rowOff>80185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32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71312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41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125095</xdr:rowOff>
    </xdr:from>
    <xdr:to>
      <xdr:col>41</xdr:col>
      <xdr:colOff>101600</xdr:colOff>
      <xdr:row>37</xdr:row>
      <xdr:rowOff>55245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46372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3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70475</xdr:rowOff>
    </xdr:from>
    <xdr:to>
      <xdr:col>36</xdr:col>
      <xdr:colOff>165100</xdr:colOff>
      <xdr:row>37</xdr:row>
      <xdr:rowOff>625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24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163202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33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159565</xdr:rowOff>
    </xdr:from>
    <xdr:to>
      <xdr:col>55</xdr:col>
      <xdr:colOff>0</xdr:colOff>
      <xdr:row>58</xdr:row>
      <xdr:rowOff>62159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932215"/>
          <a:ext cx="838200" cy="7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118749</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48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40798</xdr:rowOff>
    </xdr:from>
    <xdr:to>
      <xdr:col>50</xdr:col>
      <xdr:colOff>114300</xdr:colOff>
      <xdr:row>58</xdr:row>
      <xdr:rowOff>62159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984898"/>
          <a:ext cx="889000" cy="2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70585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40798</xdr:rowOff>
    </xdr:from>
    <xdr:to>
      <xdr:col>45</xdr:col>
      <xdr:colOff>177800</xdr:colOff>
      <xdr:row>58</xdr:row>
      <xdr:rowOff>50916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984898"/>
          <a:ext cx="889000" cy="1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70814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40611</xdr:rowOff>
    </xdr:from>
    <xdr:to>
      <xdr:col>41</xdr:col>
      <xdr:colOff>50800</xdr:colOff>
      <xdr:row>58</xdr:row>
      <xdr:rowOff>50916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984711"/>
          <a:ext cx="889000" cy="1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60865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9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160369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4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108765</xdr:rowOff>
    </xdr:from>
    <xdr:to>
      <xdr:col>55</xdr:col>
      <xdr:colOff>50800</xdr:colOff>
      <xdr:row>58</xdr:row>
      <xdr:rowOff>38915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8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23692</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9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11359</xdr:rowOff>
    </xdr:from>
    <xdr:to>
      <xdr:col>50</xdr:col>
      <xdr:colOff>165100</xdr:colOff>
      <xdr:row>58</xdr:row>
      <xdr:rowOff>112959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5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104086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04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161448</xdr:rowOff>
    </xdr:from>
    <xdr:to>
      <xdr:col>46</xdr:col>
      <xdr:colOff>38100</xdr:colOff>
      <xdr:row>58</xdr:row>
      <xdr:rowOff>91598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82725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02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116</xdr:rowOff>
    </xdr:from>
    <xdr:to>
      <xdr:col>41</xdr:col>
      <xdr:colOff>101600</xdr:colOff>
      <xdr:row>58</xdr:row>
      <xdr:rowOff>101716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4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92843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03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161261</xdr:rowOff>
    </xdr:from>
    <xdr:to>
      <xdr:col>36</xdr:col>
      <xdr:colOff>165100</xdr:colOff>
      <xdr:row>58</xdr:row>
      <xdr:rowOff>91411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3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82538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2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75061</xdr:rowOff>
    </xdr:from>
    <xdr:to>
      <xdr:col>55</xdr:col>
      <xdr:colOff>0</xdr:colOff>
      <xdr:row>79</xdr:row>
      <xdr:rowOff>78239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619611"/>
          <a:ext cx="8382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7622</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0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56566</xdr:rowOff>
    </xdr:from>
    <xdr:to>
      <xdr:col>50</xdr:col>
      <xdr:colOff>114300</xdr:colOff>
      <xdr:row>79</xdr:row>
      <xdr:rowOff>78239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601116"/>
          <a:ext cx="889000" cy="2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2845</xdr:rowOff>
    </xdr:from>
    <xdr:to>
      <xdr:col>45</xdr:col>
      <xdr:colOff>177800</xdr:colOff>
      <xdr:row>79</xdr:row>
      <xdr:rowOff>56566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47395"/>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96787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2845</xdr:rowOff>
    </xdr:from>
    <xdr:to>
      <xdr:col>41</xdr:col>
      <xdr:colOff>50800</xdr:colOff>
      <xdr:row>79</xdr:row>
      <xdr:rowOff>28905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47395"/>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4782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24261</xdr:rowOff>
    </xdr:from>
    <xdr:to>
      <xdr:col>55</xdr:col>
      <xdr:colOff>50800</xdr:colOff>
      <xdr:row>79</xdr:row>
      <xdr:rowOff>125861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6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110638</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8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27439</xdr:rowOff>
    </xdr:from>
    <xdr:to>
      <xdr:col>50</xdr:col>
      <xdr:colOff>165100</xdr:colOff>
      <xdr:row>79</xdr:row>
      <xdr:rowOff>129039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7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120166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6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5766</xdr:rowOff>
    </xdr:from>
    <xdr:to>
      <xdr:col>46</xdr:col>
      <xdr:colOff>38100</xdr:colOff>
      <xdr:row>79</xdr:row>
      <xdr:rowOff>107366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5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98493</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4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123495</xdr:rowOff>
    </xdr:from>
    <xdr:to>
      <xdr:col>41</xdr:col>
      <xdr:colOff>101600</xdr:colOff>
      <xdr:row>79</xdr:row>
      <xdr:rowOff>53645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44772</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58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149555</xdr:rowOff>
    </xdr:from>
    <xdr:to>
      <xdr:col>36</xdr:col>
      <xdr:colOff>165100</xdr:colOff>
      <xdr:row>79</xdr:row>
      <xdr:rowOff>79705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2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70832</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1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44678</xdr:rowOff>
    </xdr:from>
    <xdr:to>
      <xdr:col>55</xdr:col>
      <xdr:colOff>0</xdr:colOff>
      <xdr:row>98</xdr:row>
      <xdr:rowOff>153660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846778"/>
          <a:ext cx="838200" cy="10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72945</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3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153660</xdr:rowOff>
    </xdr:from>
    <xdr:to>
      <xdr:col>50</xdr:col>
      <xdr:colOff>114300</xdr:colOff>
      <xdr:row>98</xdr:row>
      <xdr:rowOff>154628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955760"/>
          <a:ext cx="889000" cy="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154628</xdr:rowOff>
    </xdr:from>
    <xdr:to>
      <xdr:col>45</xdr:col>
      <xdr:colOff>177800</xdr:colOff>
      <xdr:row>99</xdr:row>
      <xdr:rowOff>13292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956728"/>
          <a:ext cx="889000" cy="3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154102</xdr:rowOff>
    </xdr:from>
    <xdr:to>
      <xdr:col>41</xdr:col>
      <xdr:colOff>50800</xdr:colOff>
      <xdr:row>99</xdr:row>
      <xdr:rowOff>13292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956202"/>
          <a:ext cx="889000" cy="3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69615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5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41978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165328</xdr:rowOff>
    </xdr:from>
    <xdr:to>
      <xdr:col>55</xdr:col>
      <xdr:colOff>50800</xdr:colOff>
      <xdr:row>98</xdr:row>
      <xdr:rowOff>95478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9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143755</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7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102860</xdr:rowOff>
    </xdr:from>
    <xdr:to>
      <xdr:col>50</xdr:col>
      <xdr:colOff>165100</xdr:colOff>
      <xdr:row>99</xdr:row>
      <xdr:rowOff>33010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9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24137</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04428" y="1699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103828</xdr:rowOff>
    </xdr:from>
    <xdr:to>
      <xdr:col>46</xdr:col>
      <xdr:colOff>38100</xdr:colOff>
      <xdr:row>99</xdr:row>
      <xdr:rowOff>33978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90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25105</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15428" y="1699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133942</xdr:rowOff>
    </xdr:from>
    <xdr:to>
      <xdr:col>41</xdr:col>
      <xdr:colOff>101600</xdr:colOff>
      <xdr:row>99</xdr:row>
      <xdr:rowOff>64092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9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55219</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26428" y="1702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103302</xdr:rowOff>
    </xdr:from>
    <xdr:to>
      <xdr:col>36</xdr:col>
      <xdr:colOff>165100</xdr:colOff>
      <xdr:row>99</xdr:row>
      <xdr:rowOff>33452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90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24579</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37428" y="1699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23994</xdr:rowOff>
    </xdr:from>
    <xdr:to>
      <xdr:col>85</xdr:col>
      <xdr:colOff>127000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539094"/>
          <a:ext cx="83820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23994</xdr:rowOff>
    </xdr:from>
    <xdr:to>
      <xdr:col>81</xdr:col>
      <xdr:colOff>50800</xdr:colOff>
      <xdr:row>38</xdr:row>
      <xdr:rowOff>24034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539094"/>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24034</xdr:rowOff>
    </xdr:from>
    <xdr:to>
      <xdr:col>76</xdr:col>
      <xdr:colOff>114300</xdr:colOff>
      <xdr:row>38</xdr:row>
      <xdr:rowOff>24331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539134"/>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24331</xdr:rowOff>
    </xdr:from>
    <xdr:to>
      <xdr:col>71</xdr:col>
      <xdr:colOff>177800</xdr:colOff>
      <xdr:row>38</xdr:row>
      <xdr:rowOff>25400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539431"/>
          <a:ext cx="889000" cy="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83543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102749</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46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144644</xdr:rowOff>
    </xdr:from>
    <xdr:to>
      <xdr:col>81</xdr:col>
      <xdr:colOff>101600</xdr:colOff>
      <xdr:row>38</xdr:row>
      <xdr:rowOff>74794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48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65921</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2017" y="6581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144684</xdr:rowOff>
    </xdr:from>
    <xdr:to>
      <xdr:col>76</xdr:col>
      <xdr:colOff>165100</xdr:colOff>
      <xdr:row>38</xdr:row>
      <xdr:rowOff>74834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48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65961</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3017" y="6581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144981</xdr:rowOff>
    </xdr:from>
    <xdr:to>
      <xdr:col>72</xdr:col>
      <xdr:colOff>38100</xdr:colOff>
      <xdr:row>38</xdr:row>
      <xdr:rowOff>75132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4886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66258</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4017" y="6581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162034</xdr:rowOff>
    </xdr:from>
    <xdr:to>
      <xdr:col>85</xdr:col>
      <xdr:colOff>127000</xdr:colOff>
      <xdr:row>76</xdr:row>
      <xdr:rowOff>166920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192234"/>
          <a:ext cx="838200" cy="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162034</xdr:rowOff>
    </xdr:from>
    <xdr:to>
      <xdr:col>81</xdr:col>
      <xdr:colOff>50800</xdr:colOff>
      <xdr:row>76</xdr:row>
      <xdr:rowOff>164714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92234"/>
          <a:ext cx="889000" cy="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164714</xdr:rowOff>
    </xdr:from>
    <xdr:to>
      <xdr:col>76</xdr:col>
      <xdr:colOff>114300</xdr:colOff>
      <xdr:row>77</xdr:row>
      <xdr:rowOff>2288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194914"/>
          <a:ext cx="889000" cy="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1026</xdr:rowOff>
    </xdr:from>
    <xdr:to>
      <xdr:col>71</xdr:col>
      <xdr:colOff>177800</xdr:colOff>
      <xdr:row>77</xdr:row>
      <xdr:rowOff>2288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02676"/>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152409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123211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116120</xdr:rowOff>
    </xdr:from>
    <xdr:to>
      <xdr:col>85</xdr:col>
      <xdr:colOff>177800</xdr:colOff>
      <xdr:row>77</xdr:row>
      <xdr:rowOff>46270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4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94547</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2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111234</xdr:rowOff>
    </xdr:from>
    <xdr:to>
      <xdr:col>81</xdr:col>
      <xdr:colOff>101600</xdr:colOff>
      <xdr:row>77</xdr:row>
      <xdr:rowOff>41384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4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32511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23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113914</xdr:rowOff>
    </xdr:from>
    <xdr:to>
      <xdr:col>76</xdr:col>
      <xdr:colOff>165100</xdr:colOff>
      <xdr:row>77</xdr:row>
      <xdr:rowOff>44064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4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35191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3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122938</xdr:rowOff>
    </xdr:from>
    <xdr:to>
      <xdr:col>72</xdr:col>
      <xdr:colOff>38100</xdr:colOff>
      <xdr:row>77</xdr:row>
      <xdr:rowOff>53088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5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44215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4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121676</xdr:rowOff>
    </xdr:from>
    <xdr:to>
      <xdr:col>67</xdr:col>
      <xdr:colOff>101600</xdr:colOff>
      <xdr:row>77</xdr:row>
      <xdr:rowOff>51826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5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42953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4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139677</xdr:rowOff>
    </xdr:from>
    <xdr:to>
      <xdr:col>85</xdr:col>
      <xdr:colOff>127000</xdr:colOff>
      <xdr:row>98</xdr:row>
      <xdr:rowOff>139680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941777"/>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138406</xdr:rowOff>
    </xdr:from>
    <xdr:to>
      <xdr:col>81</xdr:col>
      <xdr:colOff>50800</xdr:colOff>
      <xdr:row>98</xdr:row>
      <xdr:rowOff>139680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940506"/>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151475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61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138406</xdr:rowOff>
    </xdr:from>
    <xdr:to>
      <xdr:col>76</xdr:col>
      <xdr:colOff>114300</xdr:colOff>
      <xdr:row>98</xdr:row>
      <xdr:rowOff>139593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940506"/>
          <a:ext cx="889000" cy="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158202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6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133176</xdr:rowOff>
    </xdr:from>
    <xdr:to>
      <xdr:col>71</xdr:col>
      <xdr:colOff>177800</xdr:colOff>
      <xdr:row>98</xdr:row>
      <xdr:rowOff>139593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935276"/>
          <a:ext cx="889000" cy="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156790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61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88877</xdr:rowOff>
    </xdr:from>
    <xdr:to>
      <xdr:col>85</xdr:col>
      <xdr:colOff>177800</xdr:colOff>
      <xdr:row>99</xdr:row>
      <xdr:rowOff>19027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9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3804</xdr:rowOff>
    </xdr:from>
    <xdr:ext cx="313932"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805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88880</xdr:rowOff>
    </xdr:from>
    <xdr:to>
      <xdr:col>81</xdr:col>
      <xdr:colOff>101600</xdr:colOff>
      <xdr:row>99</xdr:row>
      <xdr:rowOff>19030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99</xdr:row>
      <xdr:rowOff>10157</xdr:rowOff>
    </xdr:from>
    <xdr:ext cx="24929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356650" y="16983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87606</xdr:rowOff>
    </xdr:from>
    <xdr:to>
      <xdr:col>76</xdr:col>
      <xdr:colOff>165100</xdr:colOff>
      <xdr:row>99</xdr:row>
      <xdr:rowOff>17756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8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8883</xdr:rowOff>
    </xdr:from>
    <xdr:ext cx="378565"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3017" y="16982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88793</xdr:rowOff>
    </xdr:from>
    <xdr:to>
      <xdr:col>72</xdr:col>
      <xdr:colOff>38100</xdr:colOff>
      <xdr:row>99</xdr:row>
      <xdr:rowOff>18943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9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10070</xdr:rowOff>
    </xdr:from>
    <xdr:ext cx="313932"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46333" y="169836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82376</xdr:rowOff>
    </xdr:from>
    <xdr:to>
      <xdr:col>67</xdr:col>
      <xdr:colOff>101600</xdr:colOff>
      <xdr:row>99</xdr:row>
      <xdr:rowOff>12526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3653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97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148323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11531</xdr:rowOff>
    </xdr:from>
    <xdr:to>
      <xdr:col>116</xdr:col>
      <xdr:colOff>63500</xdr:colOff>
      <xdr:row>78</xdr:row>
      <xdr:rowOff>27724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384631"/>
          <a:ext cx="838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154068</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6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11418</xdr:rowOff>
    </xdr:from>
    <xdr:to>
      <xdr:col>111</xdr:col>
      <xdr:colOff>177800</xdr:colOff>
      <xdr:row>78</xdr:row>
      <xdr:rowOff>27724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3384518"/>
          <a:ext cx="8890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71124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11418</xdr:rowOff>
    </xdr:from>
    <xdr:to>
      <xdr:col>107</xdr:col>
      <xdr:colOff>50800</xdr:colOff>
      <xdr:row>78</xdr:row>
      <xdr:rowOff>23648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384518"/>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70724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5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20543</xdr:rowOff>
    </xdr:from>
    <xdr:to>
      <xdr:col>102</xdr:col>
      <xdr:colOff>114300</xdr:colOff>
      <xdr:row>78</xdr:row>
      <xdr:rowOff>23648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393643"/>
          <a:ext cx="8890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81487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5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92518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132181</xdr:rowOff>
    </xdr:from>
    <xdr:to>
      <xdr:col>116</xdr:col>
      <xdr:colOff>114300</xdr:colOff>
      <xdr:row>78</xdr:row>
      <xdr:rowOff>62331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33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47108</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24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148374</xdr:rowOff>
    </xdr:from>
    <xdr:to>
      <xdr:col>112</xdr:col>
      <xdr:colOff>38100</xdr:colOff>
      <xdr:row>78</xdr:row>
      <xdr:rowOff>78524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3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69651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44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132068</xdr:rowOff>
    </xdr:from>
    <xdr:to>
      <xdr:col>107</xdr:col>
      <xdr:colOff>101600</xdr:colOff>
      <xdr:row>78</xdr:row>
      <xdr:rowOff>62218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3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53345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42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144298</xdr:rowOff>
    </xdr:from>
    <xdr:to>
      <xdr:col>102</xdr:col>
      <xdr:colOff>165100</xdr:colOff>
      <xdr:row>78</xdr:row>
      <xdr:rowOff>74448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3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65575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4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141193</xdr:rowOff>
    </xdr:from>
    <xdr:to>
      <xdr:col>98</xdr:col>
      <xdr:colOff>38100</xdr:colOff>
      <xdr:row>78</xdr:row>
      <xdr:rowOff>71343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3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62470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43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ysClr val="windowText" lastClr="000000"/>
              </a:solidFill>
              <a:effectLst/>
              <a:latin typeface="+mn-lt"/>
              <a:ea typeface="+mn-ea"/>
              <a:cs typeface="+mn-cs"/>
            </a:rPr>
            <a:t>　歳出決算総額は、住民一人当たり</a:t>
          </a:r>
          <a:r>
            <a:rPr kumimoji="1" lang="en-US" altLang="ja-JP" sz="1100" baseline="0">
              <a:solidFill>
                <a:sysClr val="windowText" lastClr="000000"/>
              </a:solidFill>
              <a:effectLst/>
              <a:latin typeface="+mn-lt"/>
              <a:ea typeface="+mn-ea"/>
              <a:cs typeface="+mn-cs"/>
            </a:rPr>
            <a:t>329,036</a:t>
          </a:r>
          <a:r>
            <a:rPr kumimoji="1" lang="ja-JP" altLang="ja-JP" sz="1100" baseline="0">
              <a:solidFill>
                <a:sysClr val="windowText" lastClr="000000"/>
              </a:solidFill>
              <a:effectLst/>
              <a:latin typeface="+mn-lt"/>
              <a:ea typeface="+mn-ea"/>
              <a:cs typeface="+mn-cs"/>
            </a:rPr>
            <a:t>円となっている。主な構成項目である扶助費については、近年増加傾向で類似団体平均を上回る額となっている。一方で人件費や普通建設事業費、繰出金については類似団体平均を下回る額で推移している。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19,038
18,552
29.68
6,550,482
6,264,188
279,971
4,207,190
5,520,084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136761</xdr:rowOff>
    </xdr:from>
    <xdr:to>
      <xdr:col>24</xdr:col>
      <xdr:colOff>63500</xdr:colOff>
      <xdr:row>36</xdr:row>
      <xdr:rowOff>115534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37511"/>
          <a:ext cx="8382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46136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0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86142</xdr:rowOff>
    </xdr:from>
    <xdr:to>
      <xdr:col>19</xdr:col>
      <xdr:colOff>177800</xdr:colOff>
      <xdr:row>35</xdr:row>
      <xdr:rowOff>136761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86892"/>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131862</xdr:rowOff>
    </xdr:from>
    <xdr:to>
      <xdr:col>15</xdr:col>
      <xdr:colOff>50800</xdr:colOff>
      <xdr:row>35</xdr:row>
      <xdr:rowOff>86142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61162"/>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131862</xdr:rowOff>
    </xdr:from>
    <xdr:to>
      <xdr:col>10</xdr:col>
      <xdr:colOff>114300</xdr:colOff>
      <xdr:row>34</xdr:row>
      <xdr:rowOff>171378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61162"/>
          <a:ext cx="889000" cy="3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135834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53538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64734</xdr:rowOff>
    </xdr:from>
    <xdr:to>
      <xdr:col>24</xdr:col>
      <xdr:colOff>114300</xdr:colOff>
      <xdr:row>36</xdr:row>
      <xdr:rowOff>166334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3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43161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1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85961</xdr:rowOff>
    </xdr:from>
    <xdr:to>
      <xdr:col>20</xdr:col>
      <xdr:colOff>38100</xdr:colOff>
      <xdr:row>36</xdr:row>
      <xdr:rowOff>16111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8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7238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7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35342</xdr:rowOff>
    </xdr:from>
    <xdr:to>
      <xdr:col>15</xdr:col>
      <xdr:colOff>101600</xdr:colOff>
      <xdr:row>35</xdr:row>
      <xdr:rowOff>136942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3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128069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2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81062</xdr:rowOff>
    </xdr:from>
    <xdr:to>
      <xdr:col>10</xdr:col>
      <xdr:colOff>165100</xdr:colOff>
      <xdr:row>35</xdr:row>
      <xdr:rowOff>11212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1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2339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00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120578</xdr:rowOff>
    </xdr:from>
    <xdr:to>
      <xdr:col>6</xdr:col>
      <xdr:colOff>38100</xdr:colOff>
      <xdr:row>35</xdr:row>
      <xdr:rowOff>50728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4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41855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4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168548</xdr:rowOff>
    </xdr:from>
    <xdr:to>
      <xdr:col>24</xdr:col>
      <xdr:colOff>63500</xdr:colOff>
      <xdr:row>58</xdr:row>
      <xdr:rowOff>170486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112648"/>
          <a:ext cx="8382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162870</xdr:rowOff>
    </xdr:from>
    <xdr:to>
      <xdr:col>19</xdr:col>
      <xdr:colOff>177800</xdr:colOff>
      <xdr:row>58</xdr:row>
      <xdr:rowOff>168548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106970"/>
          <a:ext cx="889000" cy="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6797</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160575</xdr:rowOff>
    </xdr:from>
    <xdr:to>
      <xdr:col>15</xdr:col>
      <xdr:colOff>50800</xdr:colOff>
      <xdr:row>58</xdr:row>
      <xdr:rowOff>162870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104675"/>
          <a:ext cx="889000" cy="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8534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150969</xdr:rowOff>
    </xdr:from>
    <xdr:to>
      <xdr:col>10</xdr:col>
      <xdr:colOff>114300</xdr:colOff>
      <xdr:row>58</xdr:row>
      <xdr:rowOff>160575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95069"/>
          <a:ext cx="889000" cy="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10666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11358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119686</xdr:rowOff>
    </xdr:from>
    <xdr:to>
      <xdr:col>24</xdr:col>
      <xdr:colOff>114300</xdr:colOff>
      <xdr:row>59</xdr:row>
      <xdr:rowOff>49836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6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34613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117748</xdr:rowOff>
    </xdr:from>
    <xdr:to>
      <xdr:col>20</xdr:col>
      <xdr:colOff>38100</xdr:colOff>
      <xdr:row>59</xdr:row>
      <xdr:rowOff>47898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39025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5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112070</xdr:rowOff>
    </xdr:from>
    <xdr:to>
      <xdr:col>15</xdr:col>
      <xdr:colOff>101600</xdr:colOff>
      <xdr:row>59</xdr:row>
      <xdr:rowOff>42220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5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33347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4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109775</xdr:rowOff>
    </xdr:from>
    <xdr:to>
      <xdr:col>10</xdr:col>
      <xdr:colOff>165100</xdr:colOff>
      <xdr:row>59</xdr:row>
      <xdr:rowOff>39925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31052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4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100169</xdr:rowOff>
    </xdr:from>
    <xdr:to>
      <xdr:col>6</xdr:col>
      <xdr:colOff>38100</xdr:colOff>
      <xdr:row>59</xdr:row>
      <xdr:rowOff>30319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21446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3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139505</xdr:rowOff>
    </xdr:from>
    <xdr:to>
      <xdr:col>24</xdr:col>
      <xdr:colOff>63500</xdr:colOff>
      <xdr:row>78</xdr:row>
      <xdr:rowOff>34641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341155"/>
          <a:ext cx="838200" cy="6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170636</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57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34641</xdr:rowOff>
    </xdr:from>
    <xdr:to>
      <xdr:col>19</xdr:col>
      <xdr:colOff>177800</xdr:colOff>
      <xdr:row>78</xdr:row>
      <xdr:rowOff>72340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407741"/>
          <a:ext cx="889000" cy="3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115336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72340</xdr:rowOff>
    </xdr:from>
    <xdr:to>
      <xdr:col>15</xdr:col>
      <xdr:colOff>50800</xdr:colOff>
      <xdr:row>78</xdr:row>
      <xdr:rowOff>108795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45440"/>
          <a:ext cx="889000" cy="3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128399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108795</xdr:rowOff>
    </xdr:from>
    <xdr:to>
      <xdr:col>10</xdr:col>
      <xdr:colOff>114300</xdr:colOff>
      <xdr:row>78</xdr:row>
      <xdr:rowOff>130849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81895"/>
          <a:ext cx="889000" cy="2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60048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88705</xdr:rowOff>
    </xdr:from>
    <xdr:to>
      <xdr:col>24</xdr:col>
      <xdr:colOff>114300</xdr:colOff>
      <xdr:row>78</xdr:row>
      <xdr:rowOff>18855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29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67132</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268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155291</xdr:rowOff>
    </xdr:from>
    <xdr:to>
      <xdr:col>20</xdr:col>
      <xdr:colOff>38100</xdr:colOff>
      <xdr:row>78</xdr:row>
      <xdr:rowOff>85441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35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76568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44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21540</xdr:rowOff>
    </xdr:from>
    <xdr:to>
      <xdr:col>15</xdr:col>
      <xdr:colOff>101600</xdr:colOff>
      <xdr:row>78</xdr:row>
      <xdr:rowOff>123140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9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114267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87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57995</xdr:rowOff>
    </xdr:from>
    <xdr:to>
      <xdr:col>10</xdr:col>
      <xdr:colOff>165100</xdr:colOff>
      <xdr:row>78</xdr:row>
      <xdr:rowOff>159595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3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150722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52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80049</xdr:rowOff>
    </xdr:from>
    <xdr:to>
      <xdr:col>6</xdr:col>
      <xdr:colOff>38100</xdr:colOff>
      <xdr:row>79</xdr:row>
      <xdr:rowOff>10199</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1326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545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127437</xdr:rowOff>
    </xdr:from>
    <xdr:to>
      <xdr:col>24</xdr:col>
      <xdr:colOff>63500</xdr:colOff>
      <xdr:row>98</xdr:row>
      <xdr:rowOff>143897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3797300" y="16929537"/>
          <a:ext cx="8382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127437</xdr:rowOff>
    </xdr:from>
    <xdr:to>
      <xdr:col>19</xdr:col>
      <xdr:colOff>177800</xdr:colOff>
      <xdr:row>98</xdr:row>
      <xdr:rowOff>142607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929537"/>
          <a:ext cx="889000" cy="1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142607</xdr:rowOff>
    </xdr:from>
    <xdr:to>
      <xdr:col>15</xdr:col>
      <xdr:colOff>50800</xdr:colOff>
      <xdr:row>98</xdr:row>
      <xdr:rowOff>154738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944707"/>
          <a:ext cx="889000" cy="1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143979</xdr:rowOff>
    </xdr:from>
    <xdr:to>
      <xdr:col>10</xdr:col>
      <xdr:colOff>114300</xdr:colOff>
      <xdr:row>98</xdr:row>
      <xdr:rowOff>154738</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946079"/>
          <a:ext cx="889000" cy="1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125449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93097</xdr:rowOff>
    </xdr:from>
    <xdr:to>
      <xdr:col>24</xdr:col>
      <xdr:colOff>114300</xdr:colOff>
      <xdr:row>99</xdr:row>
      <xdr:rowOff>23247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89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8024</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81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76637</xdr:rowOff>
    </xdr:from>
    <xdr:to>
      <xdr:col>20</xdr:col>
      <xdr:colOff>38100</xdr:colOff>
      <xdr:row>99</xdr:row>
      <xdr:rowOff>6787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8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169364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97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91807</xdr:rowOff>
    </xdr:from>
    <xdr:to>
      <xdr:col>15</xdr:col>
      <xdr:colOff>101600</xdr:colOff>
      <xdr:row>99</xdr:row>
      <xdr:rowOff>21957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89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13084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98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103938</xdr:rowOff>
    </xdr:from>
    <xdr:to>
      <xdr:col>10</xdr:col>
      <xdr:colOff>165100</xdr:colOff>
      <xdr:row>99</xdr:row>
      <xdr:rowOff>34088</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90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25215</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99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93179</xdr:rowOff>
    </xdr:from>
    <xdr:to>
      <xdr:col>6</xdr:col>
      <xdr:colOff>38100</xdr:colOff>
      <xdr:row>99</xdr:row>
      <xdr:rowOff>23329</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89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14456</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9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a:extLst>
            <a:ext uri="{FF2B5EF4-FFF2-40B4-BE49-F238E27FC236}">
              <a16:creationId xmlns:a16="http://schemas.microsoft.com/office/drawing/2014/main" id="{00000000-0008-0000-07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a:extLst>
            <a:ext uri="{FF2B5EF4-FFF2-40B4-BE49-F238E27FC236}">
              <a16:creationId xmlns:a16="http://schemas.microsoft.com/office/drawing/2014/main" id="{00000000-0008-0000-0700-000027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a:extLst>
            <a:ext uri="{FF2B5EF4-FFF2-40B4-BE49-F238E27FC236}">
              <a16:creationId xmlns:a16="http://schemas.microsoft.com/office/drawing/2014/main" id="{00000000-0008-0000-0700-000029010000}"/>
            </a:ext>
          </a:extLst>
        </xdr:cNvPr>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a:extLst>
            <a:ext uri="{FF2B5EF4-FFF2-40B4-BE49-F238E27FC236}">
              <a16:creationId xmlns:a16="http://schemas.microsoft.com/office/drawing/2014/main" id="{00000000-0008-0000-0700-00002C010000}"/>
            </a:ext>
          </a:extLst>
        </xdr:cNvPr>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119832</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a:extLst>
            <a:ext uri="{FF2B5EF4-FFF2-40B4-BE49-F238E27FC236}">
              <a16:creationId xmlns:a16="http://schemas.microsoft.com/office/drawing/2014/main" id="{00000000-0008-0000-0700-000037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9" name="労働費該当値テキスト">
          <a:extLst>
            <a:ext uri="{FF2B5EF4-FFF2-40B4-BE49-F238E27FC236}">
              <a16:creationId xmlns:a16="http://schemas.microsoft.com/office/drawing/2014/main" id="{00000000-0008-0000-0700-00003F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6" name="楕円 325">
          <a:extLst>
            <a:ext uri="{FF2B5EF4-FFF2-40B4-BE49-F238E27FC236}">
              <a16:creationId xmlns:a16="http://schemas.microsoft.com/office/drawing/2014/main" id="{00000000-0008-0000-0700-000046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a:extLst>
            <a:ext uri="{FF2B5EF4-FFF2-40B4-BE49-F238E27FC236}">
              <a16:creationId xmlns:a16="http://schemas.microsoft.com/office/drawing/2014/main"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a:extLst>
            <a:ext uri="{FF2B5EF4-FFF2-40B4-BE49-F238E27FC236}">
              <a16:creationId xmlns:a16="http://schemas.microsoft.com/office/drawing/2014/main" id="{00000000-0008-0000-0700-000060010000}"/>
            </a:ext>
          </a:extLst>
        </xdr:cNvPr>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a:extLst>
            <a:ext uri="{FF2B5EF4-FFF2-40B4-BE49-F238E27FC236}">
              <a16:creationId xmlns:a16="http://schemas.microsoft.com/office/drawing/2014/main" id="{00000000-0008-0000-0700-000062010000}"/>
            </a:ext>
          </a:extLst>
        </xdr:cNvPr>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146977</xdr:rowOff>
    </xdr:from>
    <xdr:to>
      <xdr:col>55</xdr:col>
      <xdr:colOff>0</xdr:colOff>
      <xdr:row>58</xdr:row>
      <xdr:rowOff>22523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9639300" y="9919627"/>
          <a:ext cx="838200" cy="4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7" name="農林水産業費平均値テキスト">
          <a:extLst>
            <a:ext uri="{FF2B5EF4-FFF2-40B4-BE49-F238E27FC236}">
              <a16:creationId xmlns:a16="http://schemas.microsoft.com/office/drawing/2014/main" id="{00000000-0008-0000-0700-000065010000}"/>
            </a:ext>
          </a:extLst>
        </xdr:cNvPr>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166503</xdr:rowOff>
    </xdr:from>
    <xdr:to>
      <xdr:col>50</xdr:col>
      <xdr:colOff>114300</xdr:colOff>
      <xdr:row>57</xdr:row>
      <xdr:rowOff>146977</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8750300" y="9767703"/>
          <a:ext cx="889000" cy="15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164484</xdr:rowOff>
    </xdr:from>
    <xdr:to>
      <xdr:col>45</xdr:col>
      <xdr:colOff>177800</xdr:colOff>
      <xdr:row>56</xdr:row>
      <xdr:rowOff>166503</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7861300" y="9765684"/>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51975</xdr:rowOff>
    </xdr:from>
    <xdr:to>
      <xdr:col>41</xdr:col>
      <xdr:colOff>50800</xdr:colOff>
      <xdr:row>56</xdr:row>
      <xdr:rowOff>164484</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a:off x="6972300" y="9653175"/>
          <a:ext cx="889000" cy="1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37634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a:extLst>
            <a:ext uri="{FF2B5EF4-FFF2-40B4-BE49-F238E27FC236}">
              <a16:creationId xmlns:a16="http://schemas.microsoft.com/office/drawing/2014/main" id="{00000000-0008-0000-0700-000070010000}"/>
            </a:ext>
          </a:extLst>
        </xdr:cNvPr>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160977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143173</xdr:rowOff>
    </xdr:from>
    <xdr:to>
      <xdr:col>55</xdr:col>
      <xdr:colOff>50800</xdr:colOff>
      <xdr:row>58</xdr:row>
      <xdr:rowOff>73323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10426700" y="991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121600</xdr:rowOff>
    </xdr:from>
    <xdr:ext cx="534377" cy="259045"/>
    <xdr:sp macro="" textlink="">
      <xdr:nvSpPr>
        <xdr:cNvPr id="376" name="農林水産業費該当値テキスト">
          <a:extLst>
            <a:ext uri="{FF2B5EF4-FFF2-40B4-BE49-F238E27FC236}">
              <a16:creationId xmlns:a16="http://schemas.microsoft.com/office/drawing/2014/main" id="{00000000-0008-0000-0700-000078010000}"/>
            </a:ext>
          </a:extLst>
        </xdr:cNvPr>
        <xdr:cNvSpPr txBox="1"/>
      </xdr:nvSpPr>
      <xdr:spPr>
        <a:xfrm>
          <a:off x="10528300" y="989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96177</xdr:rowOff>
    </xdr:from>
    <xdr:to>
      <xdr:col>50</xdr:col>
      <xdr:colOff>165100</xdr:colOff>
      <xdr:row>58</xdr:row>
      <xdr:rowOff>26327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9588500" y="986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17454</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9372111" y="996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115703</xdr:rowOff>
    </xdr:from>
    <xdr:to>
      <xdr:col>46</xdr:col>
      <xdr:colOff>38100</xdr:colOff>
      <xdr:row>57</xdr:row>
      <xdr:rowOff>45853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8699500" y="971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36980</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8483111" y="980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113684</xdr:rowOff>
    </xdr:from>
    <xdr:to>
      <xdr:col>41</xdr:col>
      <xdr:colOff>101600</xdr:colOff>
      <xdr:row>57</xdr:row>
      <xdr:rowOff>43834</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7810500" y="971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34961</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7594111" y="980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1175</xdr:rowOff>
    </xdr:from>
    <xdr:to>
      <xdr:col>36</xdr:col>
      <xdr:colOff>165100</xdr:colOff>
      <xdr:row>56</xdr:row>
      <xdr:rowOff>102775</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6921500" y="96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119302</xdr:rowOff>
    </xdr:from>
    <xdr:ext cx="534377"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705111" y="937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a:extLst>
            <a:ext uri="{FF2B5EF4-FFF2-40B4-BE49-F238E27FC236}">
              <a16:creationId xmlns:a16="http://schemas.microsoft.com/office/drawing/2014/main" id="{00000000-0008-0000-07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a:extLst>
            <a:ext uri="{FF2B5EF4-FFF2-40B4-BE49-F238E27FC236}">
              <a16:creationId xmlns:a16="http://schemas.microsoft.com/office/drawing/2014/main" id="{00000000-0008-0000-0700-000099010000}"/>
            </a:ext>
          </a:extLst>
        </xdr:cNvPr>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a:extLst>
            <a:ext uri="{FF2B5EF4-FFF2-40B4-BE49-F238E27FC236}">
              <a16:creationId xmlns:a16="http://schemas.microsoft.com/office/drawing/2014/main" id="{00000000-0008-0000-0700-00009B010000}"/>
            </a:ext>
          </a:extLst>
        </xdr:cNvPr>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19208</xdr:rowOff>
    </xdr:from>
    <xdr:to>
      <xdr:col>55</xdr:col>
      <xdr:colOff>0</xdr:colOff>
      <xdr:row>79</xdr:row>
      <xdr:rowOff>23591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9639300" y="13563758"/>
          <a:ext cx="838200" cy="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4" name="商工費平均値テキスト">
          <a:extLst>
            <a:ext uri="{FF2B5EF4-FFF2-40B4-BE49-F238E27FC236}">
              <a16:creationId xmlns:a16="http://schemas.microsoft.com/office/drawing/2014/main" id="{00000000-0008-0000-0700-00009E010000}"/>
            </a:ext>
          </a:extLst>
        </xdr:cNvPr>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23591</xdr:rowOff>
    </xdr:from>
    <xdr:to>
      <xdr:col>50</xdr:col>
      <xdr:colOff>114300</xdr:colOff>
      <xdr:row>79</xdr:row>
      <xdr:rowOff>26524</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8750300" y="13568141"/>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19190</xdr:rowOff>
    </xdr:from>
    <xdr:to>
      <xdr:col>45</xdr:col>
      <xdr:colOff>177800</xdr:colOff>
      <xdr:row>79</xdr:row>
      <xdr:rowOff>26524</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7861300" y="13563740"/>
          <a:ext cx="889000" cy="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10655</xdr:rowOff>
    </xdr:from>
    <xdr:to>
      <xdr:col>41</xdr:col>
      <xdr:colOff>50800</xdr:colOff>
      <xdr:row>79</xdr:row>
      <xdr:rowOff>19190</xdr:rowOff>
    </xdr:to>
    <xdr:cxnSp macro="">
      <xdr:nvCxnSpPr>
        <xdr:cNvPr id="422" name="直線コネクタ 421">
          <a:extLst>
            <a:ext uri="{FF2B5EF4-FFF2-40B4-BE49-F238E27FC236}">
              <a16:creationId xmlns:a16="http://schemas.microsoft.com/office/drawing/2014/main" id="{00000000-0008-0000-0700-0000A6010000}"/>
            </a:ext>
          </a:extLst>
        </xdr:cNvPr>
        <xdr:cNvCxnSpPr/>
      </xdr:nvCxnSpPr>
      <xdr:spPr>
        <a:xfrm>
          <a:off x="6972300" y="13555205"/>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75925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106900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1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139858</xdr:rowOff>
    </xdr:from>
    <xdr:to>
      <xdr:col>55</xdr:col>
      <xdr:colOff>50800</xdr:colOff>
      <xdr:row>79</xdr:row>
      <xdr:rowOff>70008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10426700" y="1351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54785</xdr:rowOff>
    </xdr:from>
    <xdr:ext cx="469744" cy="259045"/>
    <xdr:sp macro="" textlink="">
      <xdr:nvSpPr>
        <xdr:cNvPr id="433" name="商工費該当値テキスト">
          <a:extLst>
            <a:ext uri="{FF2B5EF4-FFF2-40B4-BE49-F238E27FC236}">
              <a16:creationId xmlns:a16="http://schemas.microsoft.com/office/drawing/2014/main" id="{00000000-0008-0000-0700-0000B1010000}"/>
            </a:ext>
          </a:extLst>
        </xdr:cNvPr>
        <xdr:cNvSpPr txBox="1"/>
      </xdr:nvSpPr>
      <xdr:spPr>
        <a:xfrm>
          <a:off x="10528300" y="1342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144241</xdr:rowOff>
    </xdr:from>
    <xdr:to>
      <xdr:col>50</xdr:col>
      <xdr:colOff>165100</xdr:colOff>
      <xdr:row>79</xdr:row>
      <xdr:rowOff>74391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9588500" y="1351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65518</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9404428" y="1361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147174</xdr:rowOff>
    </xdr:from>
    <xdr:to>
      <xdr:col>46</xdr:col>
      <xdr:colOff>38100</xdr:colOff>
      <xdr:row>79</xdr:row>
      <xdr:rowOff>77324</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8699500" y="1352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68451</xdr:rowOff>
    </xdr:from>
    <xdr:ext cx="378565"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8561017" y="1361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139840</xdr:rowOff>
    </xdr:from>
    <xdr:to>
      <xdr:col>41</xdr:col>
      <xdr:colOff>101600</xdr:colOff>
      <xdr:row>79</xdr:row>
      <xdr:rowOff>69990</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7810500" y="135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61117</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7626428" y="136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131305</xdr:rowOff>
    </xdr:from>
    <xdr:to>
      <xdr:col>36</xdr:col>
      <xdr:colOff>165100</xdr:colOff>
      <xdr:row>79</xdr:row>
      <xdr:rowOff>61455</xdr:rowOff>
    </xdr:to>
    <xdr:sp macro="" textlink="">
      <xdr:nvSpPr>
        <xdr:cNvPr id="440" name="楕円 439">
          <a:extLst>
            <a:ext uri="{FF2B5EF4-FFF2-40B4-BE49-F238E27FC236}">
              <a16:creationId xmlns:a16="http://schemas.microsoft.com/office/drawing/2014/main" id="{00000000-0008-0000-0700-0000B8010000}"/>
            </a:ext>
          </a:extLst>
        </xdr:cNvPr>
        <xdr:cNvSpPr/>
      </xdr:nvSpPr>
      <xdr:spPr>
        <a:xfrm>
          <a:off x="6921500" y="1350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52582</xdr:rowOff>
    </xdr:from>
    <xdr:ext cx="469744"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737428" y="1359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38142</xdr:rowOff>
    </xdr:from>
    <xdr:to>
      <xdr:col>55</xdr:col>
      <xdr:colOff>0</xdr:colOff>
      <xdr:row>98</xdr:row>
      <xdr:rowOff>50696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6840242"/>
          <a:ext cx="8382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37644</xdr:rowOff>
    </xdr:from>
    <xdr:to>
      <xdr:col>50</xdr:col>
      <xdr:colOff>114300</xdr:colOff>
      <xdr:row>98</xdr:row>
      <xdr:rowOff>50696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839744"/>
          <a:ext cx="889000" cy="1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121248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37644</xdr:rowOff>
    </xdr:from>
    <xdr:to>
      <xdr:col>45</xdr:col>
      <xdr:colOff>177800</xdr:colOff>
      <xdr:row>98</xdr:row>
      <xdr:rowOff>47780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839744"/>
          <a:ext cx="889000" cy="1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127551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4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42814</xdr:rowOff>
    </xdr:from>
    <xdr:to>
      <xdr:col>41</xdr:col>
      <xdr:colOff>50800</xdr:colOff>
      <xdr:row>98</xdr:row>
      <xdr:rowOff>47780</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844914"/>
          <a:ext cx="889000" cy="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153740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99215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158792</xdr:rowOff>
    </xdr:from>
    <xdr:to>
      <xdr:col>55</xdr:col>
      <xdr:colOff>50800</xdr:colOff>
      <xdr:row>98</xdr:row>
      <xdr:rowOff>88942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78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73719</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70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171346</xdr:rowOff>
    </xdr:from>
    <xdr:to>
      <xdr:col>50</xdr:col>
      <xdr:colOff>165100</xdr:colOff>
      <xdr:row>98</xdr:row>
      <xdr:rowOff>101496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80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92623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89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158294</xdr:rowOff>
    </xdr:from>
    <xdr:to>
      <xdr:col>46</xdr:col>
      <xdr:colOff>38100</xdr:colOff>
      <xdr:row>98</xdr:row>
      <xdr:rowOff>88444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78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79571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88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168430</xdr:rowOff>
    </xdr:from>
    <xdr:to>
      <xdr:col>41</xdr:col>
      <xdr:colOff>101600</xdr:colOff>
      <xdr:row>98</xdr:row>
      <xdr:rowOff>98580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79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89707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89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163464</xdr:rowOff>
    </xdr:from>
    <xdr:to>
      <xdr:col>36</xdr:col>
      <xdr:colOff>165100</xdr:colOff>
      <xdr:row>98</xdr:row>
      <xdr:rowOff>93614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79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84741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8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151302</xdr:rowOff>
    </xdr:from>
    <xdr:to>
      <xdr:col>85</xdr:col>
      <xdr:colOff>127000</xdr:colOff>
      <xdr:row>37</xdr:row>
      <xdr:rowOff>66434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152052"/>
          <a:ext cx="838200" cy="25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16292</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188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61328</xdr:rowOff>
    </xdr:from>
    <xdr:to>
      <xdr:col>81</xdr:col>
      <xdr:colOff>50800</xdr:colOff>
      <xdr:row>37</xdr:row>
      <xdr:rowOff>66434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404978"/>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52432</xdr:rowOff>
    </xdr:from>
    <xdr:to>
      <xdr:col>76</xdr:col>
      <xdr:colOff>114300</xdr:colOff>
      <xdr:row>37</xdr:row>
      <xdr:rowOff>61328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396082"/>
          <a:ext cx="8890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52432</xdr:rowOff>
    </xdr:from>
    <xdr:to>
      <xdr:col>71</xdr:col>
      <xdr:colOff>177800</xdr:colOff>
      <xdr:row>37</xdr:row>
      <xdr:rowOff>57366</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396082"/>
          <a:ext cx="889000" cy="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6964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100502</xdr:rowOff>
    </xdr:from>
    <xdr:to>
      <xdr:col>85</xdr:col>
      <xdr:colOff>177800</xdr:colOff>
      <xdr:row>36</xdr:row>
      <xdr:rowOff>30652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10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123379</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95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15634</xdr:rowOff>
    </xdr:from>
    <xdr:to>
      <xdr:col>81</xdr:col>
      <xdr:colOff>101600</xdr:colOff>
      <xdr:row>37</xdr:row>
      <xdr:rowOff>117234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35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108361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4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10528</xdr:rowOff>
    </xdr:from>
    <xdr:to>
      <xdr:col>76</xdr:col>
      <xdr:colOff>165100</xdr:colOff>
      <xdr:row>37</xdr:row>
      <xdr:rowOff>112128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35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103255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4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1632</xdr:rowOff>
    </xdr:from>
    <xdr:to>
      <xdr:col>72</xdr:col>
      <xdr:colOff>38100</xdr:colOff>
      <xdr:row>37</xdr:row>
      <xdr:rowOff>103232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34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94359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43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6566</xdr:rowOff>
    </xdr:from>
    <xdr:to>
      <xdr:col>67</xdr:col>
      <xdr:colOff>101600</xdr:colOff>
      <xdr:row>37</xdr:row>
      <xdr:rowOff>108166</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35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99293</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4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105209</xdr:rowOff>
    </xdr:from>
    <xdr:to>
      <xdr:col>85</xdr:col>
      <xdr:colOff>127000</xdr:colOff>
      <xdr:row>57</xdr:row>
      <xdr:rowOff>110320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877859"/>
          <a:ext cx="838200" cy="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170591</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00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105209</xdr:rowOff>
    </xdr:from>
    <xdr:to>
      <xdr:col>81</xdr:col>
      <xdr:colOff>50800</xdr:colOff>
      <xdr:row>57</xdr:row>
      <xdr:rowOff>106471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877859"/>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119158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100527</xdr:rowOff>
    </xdr:from>
    <xdr:to>
      <xdr:col>76</xdr:col>
      <xdr:colOff>114300</xdr:colOff>
      <xdr:row>57</xdr:row>
      <xdr:rowOff>106471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87317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129120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5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94771</xdr:rowOff>
    </xdr:from>
    <xdr:to>
      <xdr:col>71</xdr:col>
      <xdr:colOff>177800</xdr:colOff>
      <xdr:row>57</xdr:row>
      <xdr:rowOff>100527</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867421"/>
          <a:ext cx="889000" cy="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104582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5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59520</xdr:rowOff>
    </xdr:from>
    <xdr:to>
      <xdr:col>85</xdr:col>
      <xdr:colOff>177800</xdr:colOff>
      <xdr:row>57</xdr:row>
      <xdr:rowOff>161120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8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145897</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74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54409</xdr:rowOff>
    </xdr:from>
    <xdr:to>
      <xdr:col>81</xdr:col>
      <xdr:colOff>101600</xdr:colOff>
      <xdr:row>57</xdr:row>
      <xdr:rowOff>156009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82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147136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91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55671</xdr:rowOff>
    </xdr:from>
    <xdr:to>
      <xdr:col>76</xdr:col>
      <xdr:colOff>165100</xdr:colOff>
      <xdr:row>57</xdr:row>
      <xdr:rowOff>157271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82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148398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92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49727</xdr:rowOff>
    </xdr:from>
    <xdr:to>
      <xdr:col>72</xdr:col>
      <xdr:colOff>38100</xdr:colOff>
      <xdr:row>57</xdr:row>
      <xdr:rowOff>151327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8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142454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91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43971</xdr:rowOff>
    </xdr:from>
    <xdr:to>
      <xdr:col>67</xdr:col>
      <xdr:colOff>101600</xdr:colOff>
      <xdr:row>57</xdr:row>
      <xdr:rowOff>145571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81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136698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90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23994</xdr:rowOff>
    </xdr:from>
    <xdr:to>
      <xdr:col>85</xdr:col>
      <xdr:colOff>127000</xdr:colOff>
      <xdr:row>78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397094"/>
          <a:ext cx="83820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23994</xdr:rowOff>
    </xdr:from>
    <xdr:to>
      <xdr:col>81</xdr:col>
      <xdr:colOff>50800</xdr:colOff>
      <xdr:row>78</xdr:row>
      <xdr:rowOff>24034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397094"/>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24034</xdr:rowOff>
    </xdr:from>
    <xdr:to>
      <xdr:col>76</xdr:col>
      <xdr:colOff>114300</xdr:colOff>
      <xdr:row>78</xdr:row>
      <xdr:rowOff>24332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97134"/>
          <a:ext cx="8890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24332</xdr:rowOff>
    </xdr:from>
    <xdr:to>
      <xdr:col>71</xdr:col>
      <xdr:colOff>177800</xdr:colOff>
      <xdr:row>78</xdr:row>
      <xdr:rowOff>25400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397432"/>
          <a:ext cx="8890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83543</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04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144644</xdr:rowOff>
    </xdr:from>
    <xdr:to>
      <xdr:col>81</xdr:col>
      <xdr:colOff>101600</xdr:colOff>
      <xdr:row>78</xdr:row>
      <xdr:rowOff>74794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4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65921</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43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144684</xdr:rowOff>
    </xdr:from>
    <xdr:to>
      <xdr:col>76</xdr:col>
      <xdr:colOff>165100</xdr:colOff>
      <xdr:row>78</xdr:row>
      <xdr:rowOff>74834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65961</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439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144982</xdr:rowOff>
    </xdr:from>
    <xdr:to>
      <xdr:col>72</xdr:col>
      <xdr:colOff>38100</xdr:colOff>
      <xdr:row>78</xdr:row>
      <xdr:rowOff>75132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4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66259</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439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162034</xdr:rowOff>
    </xdr:from>
    <xdr:to>
      <xdr:col>85</xdr:col>
      <xdr:colOff>127000</xdr:colOff>
      <xdr:row>96</xdr:row>
      <xdr:rowOff>166920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621234"/>
          <a:ext cx="838200" cy="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162034</xdr:rowOff>
    </xdr:from>
    <xdr:to>
      <xdr:col>81</xdr:col>
      <xdr:colOff>50800</xdr:colOff>
      <xdr:row>96</xdr:row>
      <xdr:rowOff>164714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621234"/>
          <a:ext cx="889000" cy="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164714</xdr:rowOff>
    </xdr:from>
    <xdr:to>
      <xdr:col>76</xdr:col>
      <xdr:colOff>114300</xdr:colOff>
      <xdr:row>97</xdr:row>
      <xdr:rowOff>2288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623914"/>
          <a:ext cx="889000" cy="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1026</xdr:rowOff>
    </xdr:from>
    <xdr:to>
      <xdr:col>71</xdr:col>
      <xdr:colOff>177800</xdr:colOff>
      <xdr:row>97</xdr:row>
      <xdr:rowOff>2288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631676"/>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152409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122993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2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116120</xdr:rowOff>
    </xdr:from>
    <xdr:to>
      <xdr:col>85</xdr:col>
      <xdr:colOff>177800</xdr:colOff>
      <xdr:row>97</xdr:row>
      <xdr:rowOff>46270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7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94547</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5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111234</xdr:rowOff>
    </xdr:from>
    <xdr:to>
      <xdr:col>81</xdr:col>
      <xdr:colOff>101600</xdr:colOff>
      <xdr:row>97</xdr:row>
      <xdr:rowOff>41384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57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32511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6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113914</xdr:rowOff>
    </xdr:from>
    <xdr:to>
      <xdr:col>76</xdr:col>
      <xdr:colOff>165100</xdr:colOff>
      <xdr:row>97</xdr:row>
      <xdr:rowOff>44064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35191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6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122938</xdr:rowOff>
    </xdr:from>
    <xdr:to>
      <xdr:col>72</xdr:col>
      <xdr:colOff>38100</xdr:colOff>
      <xdr:row>97</xdr:row>
      <xdr:rowOff>53088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8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44215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7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121676</xdr:rowOff>
    </xdr:from>
    <xdr:to>
      <xdr:col>67</xdr:col>
      <xdr:colOff>101600</xdr:colOff>
      <xdr:row>97</xdr:row>
      <xdr:rowOff>51826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42953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7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rgbClr val="FF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歳出決算総額は、住民一人当たり</a:t>
          </a:r>
          <a:r>
            <a:rPr kumimoji="1" lang="en-US" altLang="ja-JP" sz="1100" baseline="0">
              <a:solidFill>
                <a:sysClr val="windowText" lastClr="000000"/>
              </a:solidFill>
              <a:effectLst/>
              <a:latin typeface="+mn-lt"/>
              <a:ea typeface="+mn-ea"/>
              <a:cs typeface="+mn-cs"/>
            </a:rPr>
            <a:t>329,036</a:t>
          </a:r>
          <a:r>
            <a:rPr kumimoji="1" lang="ja-JP" altLang="ja-JP" sz="1100" baseline="0">
              <a:solidFill>
                <a:sysClr val="windowText" lastClr="000000"/>
              </a:solidFill>
              <a:effectLst/>
              <a:latin typeface="+mn-lt"/>
              <a:ea typeface="+mn-ea"/>
              <a:cs typeface="+mn-cs"/>
            </a:rPr>
            <a:t>円となっている。全体的に類似団体平均よりも低い値となっているが、特に総務費、商工費、土木費が大きく下回っている。一方で農林水産業費、教育費、公債費について、県内平均に比べると割合が高くなっている。これは土地改良事業やＰＦＩによる小学校新設が主な要因である。</a:t>
          </a:r>
          <a:endParaRPr kumimoji="1" lang="en-US" altLang="ja-JP" sz="1100" baseline="0">
            <a:solidFill>
              <a:sysClr val="windowText" lastClr="000000"/>
            </a:solidFill>
            <a:effectLst/>
            <a:latin typeface="+mn-lt"/>
            <a:ea typeface="+mn-ea"/>
            <a:cs typeface="+mn-cs"/>
          </a:endParaRPr>
        </a:p>
        <a:p>
          <a:r>
            <a:rPr kumimoji="1" lang="ja-JP" altLang="en-US" sz="1100" baseline="0">
              <a:solidFill>
                <a:sysClr val="windowText" lastClr="000000"/>
              </a:solidFill>
              <a:effectLst/>
              <a:latin typeface="+mn-lt"/>
              <a:ea typeface="+mn-ea"/>
              <a:cs typeface="+mn-cs"/>
            </a:rPr>
            <a:t>なお、平成</a:t>
          </a:r>
          <a:r>
            <a:rPr kumimoji="1" lang="en-US" altLang="ja-JP" sz="1100" baseline="0">
              <a:solidFill>
                <a:sysClr val="windowText" lastClr="000000"/>
              </a:solidFill>
              <a:effectLst/>
              <a:latin typeface="+mn-lt"/>
              <a:ea typeface="+mn-ea"/>
              <a:cs typeface="+mn-cs"/>
            </a:rPr>
            <a:t>30</a:t>
          </a:r>
          <a:r>
            <a:rPr kumimoji="1" lang="ja-JP" altLang="en-US" sz="1100" baseline="0">
              <a:solidFill>
                <a:sysClr val="windowText" lastClr="000000"/>
              </a:solidFill>
              <a:effectLst/>
              <a:latin typeface="+mn-lt"/>
              <a:ea typeface="+mn-ea"/>
              <a:cs typeface="+mn-cs"/>
            </a:rPr>
            <a:t>年度消防費決算額が類似団体平均を上回ったのは、防災行政無線デジタル化等整備工事（</a:t>
          </a:r>
          <a:r>
            <a:rPr kumimoji="1" lang="en-US" altLang="ja-JP" sz="1100" baseline="0">
              <a:solidFill>
                <a:sysClr val="windowText" lastClr="000000"/>
              </a:solidFill>
              <a:effectLst/>
              <a:latin typeface="+mn-lt"/>
              <a:ea typeface="+mn-ea"/>
              <a:cs typeface="+mn-cs"/>
            </a:rPr>
            <a:t>272,387</a:t>
          </a:r>
          <a:r>
            <a:rPr kumimoji="1" lang="ja-JP" altLang="en-US" sz="1100" baseline="0">
              <a:solidFill>
                <a:sysClr val="windowText" lastClr="000000"/>
              </a:solidFill>
              <a:effectLst/>
              <a:latin typeface="+mn-lt"/>
              <a:ea typeface="+mn-ea"/>
              <a:cs typeface="+mn-cs"/>
            </a:rPr>
            <a:t>千円）を実施したためである。</a:t>
          </a:r>
          <a:endParaRPr kumimoji="1" lang="en-US" altLang="ja-JP" sz="1100" baseline="0">
            <a:solidFill>
              <a:sysClr val="windowText" lastClr="000000"/>
            </a:solidFill>
            <a:effectLst/>
            <a:latin typeface="+mn-lt"/>
            <a:ea typeface="+mn-ea"/>
            <a:cs typeface="+mn-cs"/>
          </a:endParaRPr>
        </a:p>
        <a:p>
          <a:endParaRPr lang="ja-JP" altLang="ja-JP" sz="1400">
            <a:solidFill>
              <a:srgbClr val="FF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近年</a:t>
          </a:r>
          <a:r>
            <a:rPr kumimoji="1" lang="ja-JP" altLang="ja-JP" sz="1100">
              <a:solidFill>
                <a:sysClr val="windowText" lastClr="000000"/>
              </a:solidFill>
              <a:effectLst/>
              <a:latin typeface="+mn-lt"/>
              <a:ea typeface="+mn-ea"/>
              <a:cs typeface="+mn-cs"/>
            </a:rPr>
            <a:t>、財政調整基金の取り崩しを行わざるを得ず、結果的に実質単年度収支がマイナスとなる傾向が続いている。</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年度は財政調整基金を</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百万円を取り崩しているが、実質収支額については前年度に比べて増加している。</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実質単年度収支については単年度収支が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年連続黒字となったものの、財政調整基金の取り崩しを行ったため、前年度よりは増加しているが、依然マイナスの状態となっている。</a:t>
          </a:r>
          <a:endParaRPr lang="ja-JP" altLang="ja-JP" sz="11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水道事業会計は資金不足額・剰余金が多額のため、標準財政規模比に占める割合が大きく、２０％前後で推移している。一般会計は平成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6.65</a:t>
          </a:r>
          <a:r>
            <a:rPr kumimoji="1" lang="ja-JP" altLang="ja-JP" sz="1100">
              <a:solidFill>
                <a:sysClr val="windowText" lastClr="000000"/>
              </a:solidFill>
              <a:effectLst/>
              <a:latin typeface="+mn-lt"/>
              <a:ea typeface="+mn-ea"/>
              <a:cs typeface="+mn-cs"/>
            </a:rPr>
            <a:t>％と前年度比</a:t>
          </a:r>
          <a:r>
            <a:rPr kumimoji="1" lang="en-US" altLang="ja-JP" sz="1100">
              <a:solidFill>
                <a:sysClr val="windowText" lastClr="000000"/>
              </a:solidFill>
              <a:effectLst/>
              <a:latin typeface="+mn-lt"/>
              <a:ea typeface="+mn-ea"/>
              <a:cs typeface="+mn-cs"/>
            </a:rPr>
            <a:t>0.22</a:t>
          </a:r>
          <a:r>
            <a:rPr kumimoji="1" lang="ja-JP" altLang="ja-JP" sz="1100">
              <a:solidFill>
                <a:sysClr val="windowText" lastClr="000000"/>
              </a:solidFill>
              <a:effectLst/>
              <a:latin typeface="+mn-lt"/>
              <a:ea typeface="+mn-ea"/>
              <a:cs typeface="+mn-cs"/>
            </a:rPr>
            <a:t>％増加しているが、財政調整基金の取り崩しも影響している。国民健康保険特別会計が大きく増加しているが、一般会計からの繰入金の増加が要因となった。標準財政規模が前年度より増加しているが、各会計ともほぼ横ばいに推移しており、すべてが黒字で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6550482</v>
      </c>
      <c r="BO4" s="430"/>
      <c r="BP4" s="430"/>
      <c r="BQ4" s="430"/>
      <c r="BR4" s="430"/>
      <c r="BS4" s="430"/>
      <c r="BT4" s="430"/>
      <c r="BU4" s="431"/>
      <c r="BV4" s="429">
        <v>6142121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6.7</v>
      </c>
      <c r="CU4" s="436"/>
      <c r="CV4" s="436"/>
      <c r="CW4" s="436"/>
      <c r="CX4" s="436"/>
      <c r="CY4" s="436"/>
      <c r="CZ4" s="436"/>
      <c r="DA4" s="437"/>
      <c r="DB4" s="435">
        <v>6.4</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6264188</v>
      </c>
      <c r="BO5" s="467"/>
      <c r="BP5" s="467"/>
      <c r="BQ5" s="467"/>
      <c r="BR5" s="467"/>
      <c r="BS5" s="467"/>
      <c r="BT5" s="467"/>
      <c r="BU5" s="468"/>
      <c r="BV5" s="466">
        <v>5864167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91.6</v>
      </c>
      <c r="CU5" s="464"/>
      <c r="CV5" s="464"/>
      <c r="CW5" s="464"/>
      <c r="CX5" s="464"/>
      <c r="CY5" s="464"/>
      <c r="CZ5" s="464"/>
      <c r="DA5" s="465"/>
      <c r="DB5" s="463">
        <v>91.5</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286294</v>
      </c>
      <c r="BO6" s="467"/>
      <c r="BP6" s="467"/>
      <c r="BQ6" s="467"/>
      <c r="BR6" s="467"/>
      <c r="BS6" s="467"/>
      <c r="BT6" s="467"/>
      <c r="BU6" s="468"/>
      <c r="BV6" s="466">
        <v>277954</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97.7</v>
      </c>
      <c r="CU6" s="504"/>
      <c r="CV6" s="504"/>
      <c r="CW6" s="504"/>
      <c r="CX6" s="504"/>
      <c r="CY6" s="504"/>
      <c r="CZ6" s="504"/>
      <c r="DA6" s="505"/>
      <c r="DB6" s="503">
        <v>97.5</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6323</v>
      </c>
      <c r="BO7" s="467"/>
      <c r="BP7" s="467"/>
      <c r="BQ7" s="467"/>
      <c r="BR7" s="467"/>
      <c r="BS7" s="467"/>
      <c r="BT7" s="467"/>
      <c r="BU7" s="468"/>
      <c r="BV7" s="466">
        <v>9757</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4207190</v>
      </c>
      <c r="CU7" s="467"/>
      <c r="CV7" s="467"/>
      <c r="CW7" s="467"/>
      <c r="CX7" s="467"/>
      <c r="CY7" s="467"/>
      <c r="CZ7" s="467"/>
      <c r="DA7" s="468"/>
      <c r="DB7" s="466">
        <v>4166900</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279971</v>
      </c>
      <c r="BO8" s="467"/>
      <c r="BP8" s="467"/>
      <c r="BQ8" s="467"/>
      <c r="BR8" s="467"/>
      <c r="BS8" s="467"/>
      <c r="BT8" s="467"/>
      <c r="BU8" s="468"/>
      <c r="BV8" s="466">
        <v>268197</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0.92</v>
      </c>
      <c r="CU8" s="507"/>
      <c r="CV8" s="507"/>
      <c r="CW8" s="507"/>
      <c r="CX8" s="507"/>
      <c r="CY8" s="507"/>
      <c r="CZ8" s="507"/>
      <c r="DA8" s="508"/>
      <c r="DB8" s="506">
        <v>0.92</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18212</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109</v>
      </c>
      <c r="AV9" s="499"/>
      <c r="AW9" s="499"/>
      <c r="AX9" s="499"/>
      <c r="AY9" s="500" t="s">
        <v>116</v>
      </c>
      <c r="AZ9" s="501"/>
      <c r="BA9" s="501"/>
      <c r="BB9" s="501"/>
      <c r="BC9" s="501"/>
      <c r="BD9" s="501"/>
      <c r="BE9" s="501"/>
      <c r="BF9" s="501"/>
      <c r="BG9" s="501"/>
      <c r="BH9" s="501"/>
      <c r="BI9" s="501"/>
      <c r="BJ9" s="501"/>
      <c r="BK9" s="501"/>
      <c r="BL9" s="501"/>
      <c r="BM9" s="502"/>
      <c r="BN9" s="466">
        <v>11774</v>
      </c>
      <c r="BO9" s="467"/>
      <c r="BP9" s="467"/>
      <c r="BQ9" s="467"/>
      <c r="BR9" s="467"/>
      <c r="BS9" s="467"/>
      <c r="BT9" s="467"/>
      <c r="BU9" s="468"/>
      <c r="BV9" s="466">
        <v>3656</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13.9</v>
      </c>
      <c r="CU9" s="464"/>
      <c r="CV9" s="464"/>
      <c r="CW9" s="464"/>
      <c r="CX9" s="464"/>
      <c r="CY9" s="464"/>
      <c r="CZ9" s="464"/>
      <c r="DA9" s="465"/>
      <c r="DB9" s="463">
        <v>14</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17323</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109</v>
      </c>
      <c r="AV10" s="499"/>
      <c r="AW10" s="499"/>
      <c r="AX10" s="499"/>
      <c r="AY10" s="500" t="s">
        <v>120</v>
      </c>
      <c r="AZ10" s="501"/>
      <c r="BA10" s="501"/>
      <c r="BB10" s="501"/>
      <c r="BC10" s="501"/>
      <c r="BD10" s="501"/>
      <c r="BE10" s="501"/>
      <c r="BF10" s="501"/>
      <c r="BG10" s="501"/>
      <c r="BH10" s="501"/>
      <c r="BI10" s="501"/>
      <c r="BJ10" s="501"/>
      <c r="BK10" s="501"/>
      <c r="BL10" s="501"/>
      <c r="BM10" s="502"/>
      <c r="BN10" s="466">
        <v>60</v>
      </c>
      <c r="BO10" s="467"/>
      <c r="BP10" s="467"/>
      <c r="BQ10" s="467"/>
      <c r="BR10" s="467"/>
      <c r="BS10" s="467"/>
      <c r="BT10" s="467"/>
      <c r="BU10" s="468"/>
      <c r="BV10" s="466">
        <v>12</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94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c r="A12" s="186"/>
      <c r="B12" s="526" t="s">
        <v>128</v>
      </c>
      <c r="C12" s="527"/>
      <c r="D12" s="527"/>
      <c r="E12" s="527"/>
      <c r="F12" s="527"/>
      <c r="G12" s="527"/>
      <c r="H12" s="527"/>
      <c r="I12" s="527"/>
      <c r="J12" s="527"/>
      <c r="K12" s="528"/>
      <c r="L12" s="535" t="s">
        <v>129</v>
      </c>
      <c r="M12" s="536"/>
      <c r="N12" s="536"/>
      <c r="O12" s="536"/>
      <c r="P12" s="536"/>
      <c r="Q12" s="537"/>
      <c r="R12" s="538">
        <v>19038</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133</v>
      </c>
      <c r="AV12" s="499"/>
      <c r="AW12" s="499"/>
      <c r="AX12" s="499"/>
      <c r="AY12" s="500" t="s">
        <v>134</v>
      </c>
      <c r="AZ12" s="501"/>
      <c r="BA12" s="501"/>
      <c r="BB12" s="501"/>
      <c r="BC12" s="501"/>
      <c r="BD12" s="501"/>
      <c r="BE12" s="501"/>
      <c r="BF12" s="501"/>
      <c r="BG12" s="501"/>
      <c r="BH12" s="501"/>
      <c r="BI12" s="501"/>
      <c r="BJ12" s="501"/>
      <c r="BK12" s="501"/>
      <c r="BL12" s="501"/>
      <c r="BM12" s="502"/>
      <c r="BN12" s="466">
        <v>20000</v>
      </c>
      <c r="BO12" s="467"/>
      <c r="BP12" s="467"/>
      <c r="BQ12" s="467"/>
      <c r="BR12" s="467"/>
      <c r="BS12" s="467"/>
      <c r="BT12" s="467"/>
      <c r="BU12" s="468"/>
      <c r="BV12" s="466">
        <v>77000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137</v>
      </c>
      <c r="N13" s="555"/>
      <c r="O13" s="555"/>
      <c r="P13" s="555"/>
      <c r="Q13" s="556"/>
      <c r="R13" s="547">
        <v>18552</v>
      </c>
      <c r="S13" s="548"/>
      <c r="T13" s="548"/>
      <c r="U13" s="548"/>
      <c r="V13" s="549"/>
      <c r="W13" s="482" t="s">
        <v>138</v>
      </c>
      <c r="X13" s="483"/>
      <c r="Y13" s="483"/>
      <c r="Z13" s="483"/>
      <c r="AA13" s="483"/>
      <c r="AB13" s="473"/>
      <c r="AC13" s="517">
        <v>295</v>
      </c>
      <c r="AD13" s="518"/>
      <c r="AE13" s="518"/>
      <c r="AF13" s="518"/>
      <c r="AG13" s="557"/>
      <c r="AH13" s="517">
        <v>311</v>
      </c>
      <c r="AI13" s="518"/>
      <c r="AJ13" s="518"/>
      <c r="AK13" s="518"/>
      <c r="AL13" s="519"/>
      <c r="AM13" s="495" t="s">
        <v>139</v>
      </c>
      <c r="AN13" s="496"/>
      <c r="AO13" s="496"/>
      <c r="AP13" s="496"/>
      <c r="AQ13" s="496"/>
      <c r="AR13" s="496"/>
      <c r="AS13" s="496"/>
      <c r="AT13" s="497"/>
      <c r="AU13" s="498" t="s">
        <v>105</v>
      </c>
      <c r="AV13" s="499"/>
      <c r="AW13" s="499"/>
      <c r="AX13" s="499"/>
      <c r="AY13" s="500" t="s">
        <v>140</v>
      </c>
      <c r="AZ13" s="501"/>
      <c r="BA13" s="501"/>
      <c r="BB13" s="501"/>
      <c r="BC13" s="501"/>
      <c r="BD13" s="501"/>
      <c r="BE13" s="501"/>
      <c r="BF13" s="501"/>
      <c r="BG13" s="501"/>
      <c r="BH13" s="501"/>
      <c r="BI13" s="501"/>
      <c r="BJ13" s="501"/>
      <c r="BK13" s="501"/>
      <c r="BL13" s="501"/>
      <c r="BM13" s="502"/>
      <c r="BN13" s="466">
        <v>-8166</v>
      </c>
      <c r="BO13" s="467"/>
      <c r="BP13" s="467"/>
      <c r="BQ13" s="467"/>
      <c r="BR13" s="467"/>
      <c r="BS13" s="467"/>
      <c r="BT13" s="467"/>
      <c r="BU13" s="468"/>
      <c r="BV13" s="466">
        <v>-73332</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12.2</v>
      </c>
      <c r="CU13" s="464"/>
      <c r="CV13" s="464"/>
      <c r="CW13" s="464"/>
      <c r="CX13" s="464"/>
      <c r="CY13" s="464"/>
      <c r="CZ13" s="464"/>
      <c r="DA13" s="465"/>
      <c r="DB13" s="463">
        <v>12.1</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142</v>
      </c>
      <c r="M14" s="545"/>
      <c r="N14" s="545"/>
      <c r="O14" s="545"/>
      <c r="P14" s="545"/>
      <c r="Q14" s="546"/>
      <c r="R14" s="547">
        <v>18671</v>
      </c>
      <c r="S14" s="548"/>
      <c r="T14" s="548"/>
      <c r="U14" s="548"/>
      <c r="V14" s="549"/>
      <c r="W14" s="456"/>
      <c r="X14" s="457"/>
      <c r="Y14" s="457"/>
      <c r="Z14" s="457"/>
      <c r="AA14" s="457"/>
      <c r="AB14" s="446"/>
      <c r="AC14" s="550">
        <v>3.5</v>
      </c>
      <c r="AD14" s="551"/>
      <c r="AE14" s="551"/>
      <c r="AF14" s="551"/>
      <c r="AG14" s="552"/>
      <c r="AH14" s="550">
        <v>3.9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v>54.1</v>
      </c>
      <c r="CU14" s="562"/>
      <c r="CV14" s="562"/>
      <c r="CW14" s="562"/>
      <c r="CX14" s="562"/>
      <c r="CY14" s="562"/>
      <c r="CZ14" s="562"/>
      <c r="DA14" s="563"/>
      <c r="DB14" s="561">
        <v>61.7</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144</v>
      </c>
      <c r="N15" s="555"/>
      <c r="O15" s="555"/>
      <c r="P15" s="555"/>
      <c r="Q15" s="556"/>
      <c r="R15" s="547">
        <v>18214</v>
      </c>
      <c r="S15" s="548"/>
      <c r="T15" s="548"/>
      <c r="U15" s="548"/>
      <c r="V15" s="549"/>
      <c r="W15" s="482" t="s">
        <v>145</v>
      </c>
      <c r="X15" s="483"/>
      <c r="Y15" s="483"/>
      <c r="Z15" s="483"/>
      <c r="AA15" s="483"/>
      <c r="AB15" s="473"/>
      <c r="AC15" s="517">
        <v>2815</v>
      </c>
      <c r="AD15" s="518"/>
      <c r="AE15" s="518"/>
      <c r="AF15" s="518"/>
      <c r="AG15" s="557"/>
      <c r="AH15" s="517">
        <v>2665</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2879947</v>
      </c>
      <c r="BO15" s="430"/>
      <c r="BP15" s="430"/>
      <c r="BQ15" s="430"/>
      <c r="BR15" s="430"/>
      <c r="BS15" s="430"/>
      <c r="BT15" s="430"/>
      <c r="BU15" s="431"/>
      <c r="BV15" s="429">
        <v>2841962</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33</v>
      </c>
      <c r="AD16" s="551"/>
      <c r="AE16" s="551"/>
      <c r="AF16" s="551"/>
      <c r="AG16" s="552"/>
      <c r="AH16" s="550">
        <v>33.6</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3115425</v>
      </c>
      <c r="BO16" s="467"/>
      <c r="BP16" s="467"/>
      <c r="BQ16" s="467"/>
      <c r="BR16" s="467"/>
      <c r="BS16" s="467"/>
      <c r="BT16" s="467"/>
      <c r="BU16" s="468"/>
      <c r="BV16" s="466">
        <v>3093987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5417</v>
      </c>
      <c r="AD17" s="518"/>
      <c r="AE17" s="518"/>
      <c r="AF17" s="518"/>
      <c r="AG17" s="557"/>
      <c r="AH17" s="517">
        <v>4960</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3696968</v>
      </c>
      <c r="BO17" s="467"/>
      <c r="BP17" s="467"/>
      <c r="BQ17" s="467"/>
      <c r="BR17" s="467"/>
      <c r="BS17" s="467"/>
      <c r="BT17" s="467"/>
      <c r="BU17" s="468"/>
      <c r="BV17" s="466">
        <v>3653713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155</v>
      </c>
      <c r="C18" s="509"/>
      <c r="D18" s="509"/>
      <c r="E18" s="578"/>
      <c r="F18" s="578"/>
      <c r="G18" s="578"/>
      <c r="H18" s="578"/>
      <c r="I18" s="578"/>
      <c r="J18" s="578"/>
      <c r="K18" s="578"/>
      <c r="L18" s="579">
        <v>29.68</v>
      </c>
      <c r="M18" s="579"/>
      <c r="N18" s="579"/>
      <c r="O18" s="579"/>
      <c r="P18" s="579"/>
      <c r="Q18" s="579"/>
      <c r="R18" s="580"/>
      <c r="S18" s="580"/>
      <c r="T18" s="580"/>
      <c r="U18" s="580"/>
      <c r="V18" s="581"/>
      <c r="W18" s="484"/>
      <c r="X18" s="485"/>
      <c r="Y18" s="485"/>
      <c r="Z18" s="485"/>
      <c r="AA18" s="485"/>
      <c r="AB18" s="476"/>
      <c r="AC18" s="582">
        <v>63.5</v>
      </c>
      <c r="AD18" s="583"/>
      <c r="AE18" s="583"/>
      <c r="AF18" s="583"/>
      <c r="AG18" s="584"/>
      <c r="AH18" s="582">
        <v>62.5</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4000100</v>
      </c>
      <c r="BO18" s="467"/>
      <c r="BP18" s="467"/>
      <c r="BQ18" s="467"/>
      <c r="BR18" s="467"/>
      <c r="BS18" s="467"/>
      <c r="BT18" s="467"/>
      <c r="BU18" s="468"/>
      <c r="BV18" s="466">
        <v>3939640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157</v>
      </c>
      <c r="C19" s="509"/>
      <c r="D19" s="509"/>
      <c r="E19" s="578"/>
      <c r="F19" s="578"/>
      <c r="G19" s="578"/>
      <c r="H19" s="578"/>
      <c r="I19" s="578"/>
      <c r="J19" s="578"/>
      <c r="K19" s="578"/>
      <c r="L19" s="586">
        <v>614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4811783</v>
      </c>
      <c r="BO19" s="467"/>
      <c r="BP19" s="467"/>
      <c r="BQ19" s="467"/>
      <c r="BR19" s="467"/>
      <c r="BS19" s="467"/>
      <c r="BT19" s="467"/>
      <c r="BU19" s="468"/>
      <c r="BV19" s="466">
        <v>4810446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159</v>
      </c>
      <c r="C20" s="509"/>
      <c r="D20" s="509"/>
      <c r="E20" s="578"/>
      <c r="F20" s="578"/>
      <c r="G20" s="578"/>
      <c r="H20" s="578"/>
      <c r="I20" s="578"/>
      <c r="J20" s="578"/>
      <c r="K20" s="578"/>
      <c r="L20" s="586">
        <v>6785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5520084</v>
      </c>
      <c r="BO23" s="467"/>
      <c r="BP23" s="467"/>
      <c r="BQ23" s="467"/>
      <c r="BR23" s="467"/>
      <c r="BS23" s="467"/>
      <c r="BT23" s="467"/>
      <c r="BU23" s="468"/>
      <c r="BV23" s="466">
        <v>5510188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168</v>
      </c>
      <c r="F24" s="496"/>
      <c r="G24" s="496"/>
      <c r="H24" s="496"/>
      <c r="I24" s="496"/>
      <c r="J24" s="496"/>
      <c r="K24" s="497"/>
      <c r="L24" s="517">
        <v>1</v>
      </c>
      <c r="M24" s="518"/>
      <c r="N24" s="518"/>
      <c r="O24" s="518"/>
      <c r="P24" s="557"/>
      <c r="Q24" s="517">
        <v>7100</v>
      </c>
      <c r="R24" s="518"/>
      <c r="S24" s="518"/>
      <c r="T24" s="518"/>
      <c r="U24" s="518"/>
      <c r="V24" s="557"/>
      <c r="W24" s="616"/>
      <c r="X24" s="604"/>
      <c r="Y24" s="605"/>
      <c r="Z24" s="516" t="s">
        <v>169</v>
      </c>
      <c r="AA24" s="496"/>
      <c r="AB24" s="496"/>
      <c r="AC24" s="496"/>
      <c r="AD24" s="496"/>
      <c r="AE24" s="496"/>
      <c r="AF24" s="496"/>
      <c r="AG24" s="497"/>
      <c r="AH24" s="517">
        <v>95</v>
      </c>
      <c r="AI24" s="518"/>
      <c r="AJ24" s="518"/>
      <c r="AK24" s="518"/>
      <c r="AL24" s="557"/>
      <c r="AM24" s="517">
        <v>279015</v>
      </c>
      <c r="AN24" s="518"/>
      <c r="AO24" s="518"/>
      <c r="AP24" s="518"/>
      <c r="AQ24" s="518"/>
      <c r="AR24" s="557"/>
      <c r="AS24" s="517">
        <v>2937</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4790588</v>
      </c>
      <c r="BO24" s="467"/>
      <c r="BP24" s="467"/>
      <c r="BQ24" s="467"/>
      <c r="BR24" s="467"/>
      <c r="BS24" s="467"/>
      <c r="BT24" s="467"/>
      <c r="BU24" s="468"/>
      <c r="BV24" s="466">
        <v>4662558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171</v>
      </c>
      <c r="F25" s="496"/>
      <c r="G25" s="496"/>
      <c r="H25" s="496"/>
      <c r="I25" s="496"/>
      <c r="J25" s="496"/>
      <c r="K25" s="497"/>
      <c r="L25" s="517">
        <v>1</v>
      </c>
      <c r="M25" s="518"/>
      <c r="N25" s="518"/>
      <c r="O25" s="518"/>
      <c r="P25" s="557"/>
      <c r="Q25" s="517">
        <v>5900</v>
      </c>
      <c r="R25" s="518"/>
      <c r="S25" s="518"/>
      <c r="T25" s="518"/>
      <c r="U25" s="518"/>
      <c r="V25" s="557"/>
      <c r="W25" s="616"/>
      <c r="X25" s="604"/>
      <c r="Y25" s="605"/>
      <c r="Z25" s="516" t="s">
        <v>172</v>
      </c>
      <c r="AA25" s="496"/>
      <c r="AB25" s="496"/>
      <c r="AC25" s="496"/>
      <c r="AD25" s="496"/>
      <c r="AE25" s="496"/>
      <c r="AF25" s="496"/>
      <c r="AG25" s="497"/>
      <c r="AH25" s="517" t="s">
        <v>173</v>
      </c>
      <c r="AI25" s="518"/>
      <c r="AJ25" s="518"/>
      <c r="AK25" s="518"/>
      <c r="AL25" s="557"/>
      <c r="AM25" s="517" t="s">
        <v>127</v>
      </c>
      <c r="AN25" s="518"/>
      <c r="AO25" s="518"/>
      <c r="AP25" s="518"/>
      <c r="AQ25" s="518"/>
      <c r="AR25" s="557"/>
      <c r="AS25" s="517" t="s">
        <v>127</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641614</v>
      </c>
      <c r="BO25" s="430"/>
      <c r="BP25" s="430"/>
      <c r="BQ25" s="430"/>
      <c r="BR25" s="430"/>
      <c r="BS25" s="430"/>
      <c r="BT25" s="430"/>
      <c r="BU25" s="431"/>
      <c r="BV25" s="429">
        <v>667151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175</v>
      </c>
      <c r="F26" s="496"/>
      <c r="G26" s="496"/>
      <c r="H26" s="496"/>
      <c r="I26" s="496"/>
      <c r="J26" s="496"/>
      <c r="K26" s="497"/>
      <c r="L26" s="517">
        <v>1</v>
      </c>
      <c r="M26" s="518"/>
      <c r="N26" s="518"/>
      <c r="O26" s="518"/>
      <c r="P26" s="557"/>
      <c r="Q26" s="517">
        <v>5600</v>
      </c>
      <c r="R26" s="518"/>
      <c r="S26" s="518"/>
      <c r="T26" s="518"/>
      <c r="U26" s="518"/>
      <c r="V26" s="557"/>
      <c r="W26" s="616"/>
      <c r="X26" s="604"/>
      <c r="Y26" s="605"/>
      <c r="Z26" s="516" t="s">
        <v>176</v>
      </c>
      <c r="AA26" s="626"/>
      <c r="AB26" s="626"/>
      <c r="AC26" s="626"/>
      <c r="AD26" s="626"/>
      <c r="AE26" s="626"/>
      <c r="AF26" s="626"/>
      <c r="AG26" s="627"/>
      <c r="AH26" s="517">
        <v>1</v>
      </c>
      <c r="AI26" s="518"/>
      <c r="AJ26" s="518"/>
      <c r="AK26" s="518"/>
      <c r="AL26" s="557"/>
      <c r="AM26" s="517" t="s">
        <v>177</v>
      </c>
      <c r="AN26" s="518"/>
      <c r="AO26" s="518"/>
      <c r="AP26" s="518"/>
      <c r="AQ26" s="518"/>
      <c r="AR26" s="557"/>
      <c r="AS26" s="517" t="s">
        <v>177</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127</v>
      </c>
      <c r="BO26" s="467"/>
      <c r="BP26" s="467"/>
      <c r="BQ26" s="467"/>
      <c r="BR26" s="467"/>
      <c r="BS26" s="467"/>
      <c r="BT26" s="467"/>
      <c r="BU26" s="468"/>
      <c r="BV26" s="466" t="s">
        <v>173</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179</v>
      </c>
      <c r="F27" s="496"/>
      <c r="G27" s="496"/>
      <c r="H27" s="496"/>
      <c r="I27" s="496"/>
      <c r="J27" s="496"/>
      <c r="K27" s="497"/>
      <c r="L27" s="517">
        <v>1</v>
      </c>
      <c r="M27" s="518"/>
      <c r="N27" s="518"/>
      <c r="O27" s="518"/>
      <c r="P27" s="557"/>
      <c r="Q27" s="517">
        <v>3080</v>
      </c>
      <c r="R27" s="518"/>
      <c r="S27" s="518"/>
      <c r="T27" s="518"/>
      <c r="U27" s="518"/>
      <c r="V27" s="557"/>
      <c r="W27" s="616"/>
      <c r="X27" s="604"/>
      <c r="Y27" s="605"/>
      <c r="Z27" s="516" t="s">
        <v>180</v>
      </c>
      <c r="AA27" s="496"/>
      <c r="AB27" s="496"/>
      <c r="AC27" s="496"/>
      <c r="AD27" s="496"/>
      <c r="AE27" s="496"/>
      <c r="AF27" s="496"/>
      <c r="AG27" s="497"/>
      <c r="AH27" s="517">
        <v>15</v>
      </c>
      <c r="AI27" s="518"/>
      <c r="AJ27" s="518"/>
      <c r="AK27" s="518"/>
      <c r="AL27" s="557"/>
      <c r="AM27" s="517">
        <v>41987</v>
      </c>
      <c r="AN27" s="518"/>
      <c r="AO27" s="518"/>
      <c r="AP27" s="518"/>
      <c r="AQ27" s="518"/>
      <c r="AR27" s="557"/>
      <c r="AS27" s="517">
        <v>2799</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227919</v>
      </c>
      <c r="BO27" s="640"/>
      <c r="BP27" s="640"/>
      <c r="BQ27" s="640"/>
      <c r="BR27" s="640"/>
      <c r="BS27" s="640"/>
      <c r="BT27" s="640"/>
      <c r="BU27" s="641"/>
      <c r="BV27" s="639">
        <v>227866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182</v>
      </c>
      <c r="F28" s="496"/>
      <c r="G28" s="496"/>
      <c r="H28" s="496"/>
      <c r="I28" s="496"/>
      <c r="J28" s="496"/>
      <c r="K28" s="497"/>
      <c r="L28" s="517">
        <v>1</v>
      </c>
      <c r="M28" s="518"/>
      <c r="N28" s="518"/>
      <c r="O28" s="518"/>
      <c r="P28" s="557"/>
      <c r="Q28" s="517">
        <v>2330</v>
      </c>
      <c r="R28" s="518"/>
      <c r="S28" s="518"/>
      <c r="T28" s="518"/>
      <c r="U28" s="518"/>
      <c r="V28" s="557"/>
      <c r="W28" s="616"/>
      <c r="X28" s="604"/>
      <c r="Y28" s="605"/>
      <c r="Z28" s="516" t="s">
        <v>183</v>
      </c>
      <c r="AA28" s="496"/>
      <c r="AB28" s="496"/>
      <c r="AC28" s="496"/>
      <c r="AD28" s="496"/>
      <c r="AE28" s="496"/>
      <c r="AF28" s="496"/>
      <c r="AG28" s="497"/>
      <c r="AH28" s="517" t="s">
        <v>127</v>
      </c>
      <c r="AI28" s="518"/>
      <c r="AJ28" s="518"/>
      <c r="AK28" s="518"/>
      <c r="AL28" s="557"/>
      <c r="AM28" s="517" t="s">
        <v>173</v>
      </c>
      <c r="AN28" s="518"/>
      <c r="AO28" s="518"/>
      <c r="AP28" s="518"/>
      <c r="AQ28" s="518"/>
      <c r="AR28" s="557"/>
      <c r="AS28" s="517" t="s">
        <v>173</v>
      </c>
      <c r="AT28" s="518"/>
      <c r="AU28" s="518"/>
      <c r="AV28" s="518"/>
      <c r="AW28" s="518"/>
      <c r="AX28" s="519"/>
      <c r="AY28" s="642" t="s">
        <v>184</v>
      </c>
      <c r="AZ28" s="643"/>
      <c r="BA28" s="643"/>
      <c r="BB28" s="644"/>
      <c r="BC28" s="426" t="s">
        <v>47</v>
      </c>
      <c r="BD28" s="427"/>
      <c r="BE28" s="427"/>
      <c r="BF28" s="427"/>
      <c r="BG28" s="427"/>
      <c r="BH28" s="427"/>
      <c r="BI28" s="427"/>
      <c r="BJ28" s="427"/>
      <c r="BK28" s="427"/>
      <c r="BL28" s="427"/>
      <c r="BM28" s="428"/>
      <c r="BN28" s="429">
        <v>224059</v>
      </c>
      <c r="BO28" s="430"/>
      <c r="BP28" s="430"/>
      <c r="BQ28" s="430"/>
      <c r="BR28" s="430"/>
      <c r="BS28" s="430"/>
      <c r="BT28" s="430"/>
      <c r="BU28" s="431"/>
      <c r="BV28" s="429">
        <v>243999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185</v>
      </c>
      <c r="F29" s="496"/>
      <c r="G29" s="496"/>
      <c r="H29" s="496"/>
      <c r="I29" s="496"/>
      <c r="J29" s="496"/>
      <c r="K29" s="497"/>
      <c r="L29" s="517">
        <v>12</v>
      </c>
      <c r="M29" s="518"/>
      <c r="N29" s="518"/>
      <c r="O29" s="518"/>
      <c r="P29" s="557"/>
      <c r="Q29" s="517">
        <v>2160</v>
      </c>
      <c r="R29" s="518"/>
      <c r="S29" s="518"/>
      <c r="T29" s="518"/>
      <c r="U29" s="518"/>
      <c r="V29" s="557"/>
      <c r="W29" s="617"/>
      <c r="X29" s="618"/>
      <c r="Y29" s="619"/>
      <c r="Z29" s="516" t="s">
        <v>186</v>
      </c>
      <c r="AA29" s="496"/>
      <c r="AB29" s="496"/>
      <c r="AC29" s="496"/>
      <c r="AD29" s="496"/>
      <c r="AE29" s="496"/>
      <c r="AF29" s="496"/>
      <c r="AG29" s="497"/>
      <c r="AH29" s="517">
        <v>110</v>
      </c>
      <c r="AI29" s="518"/>
      <c r="AJ29" s="518"/>
      <c r="AK29" s="518"/>
      <c r="AL29" s="557"/>
      <c r="AM29" s="517">
        <v>321002</v>
      </c>
      <c r="AN29" s="518"/>
      <c r="AO29" s="518"/>
      <c r="AP29" s="518"/>
      <c r="AQ29" s="518"/>
      <c r="AR29" s="557"/>
      <c r="AS29" s="517">
        <v>2918</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42825</v>
      </c>
      <c r="BO29" s="467"/>
      <c r="BP29" s="467"/>
      <c r="BQ29" s="467"/>
      <c r="BR29" s="467"/>
      <c r="BS29" s="467"/>
      <c r="BT29" s="467"/>
      <c r="BU29" s="468"/>
      <c r="BV29" s="466">
        <v>42824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102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150934</v>
      </c>
      <c r="BO30" s="640"/>
      <c r="BP30" s="640"/>
      <c r="BQ30" s="640"/>
      <c r="BR30" s="640"/>
      <c r="BS30" s="640"/>
      <c r="BT30" s="640"/>
      <c r="BU30" s="641"/>
      <c r="BV30" s="639">
        <v>150810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195</v>
      </c>
      <c r="AN33" s="490"/>
      <c r="AO33" s="455" t="s">
        <v>196</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202</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小川地区衛生組合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埼玉県市町村総合事務組合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8</v>
      </c>
      <c r="BF36" s="652"/>
      <c r="BG36" s="653" t="str">
        <f>IF('各会計、関係団体の財政状況及び健全化判断比率'!B34="","",'各会計、関係団体の財政状況及び健全化判断比率'!B34)</f>
        <v>浄化槽事業特別会計</v>
      </c>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比企広域市町村圏組合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彩の国さいたま人づくり広域連合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埼玉県後期高齢者医療広域連合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埼玉中部資源循環組合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Y/X9PbCDo3stjgTqTXoPfoH7iUGPGU7hnZhcqUOs9dfIKs21XhdOQ+TMzI/Uf3VosGgUIU3d0nZmxjuOkcLSdw==" saltValue="CTs/xwFNVemxqmafN1vST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44" t="s">
        <v>566</v>
      </c>
      <c r="D34" s="1244"/>
      <c r="E34" s="1245"/>
      <c r="F34" s="32">
        <v>20.74</v>
      </c>
      <c r="G34" s="33">
        <v>21.32</v>
      </c>
      <c r="H34" s="33">
        <v>22.26</v>
      </c>
      <c r="I34" s="33">
        <v>22.37</v>
      </c>
      <c r="J34" s="34">
        <v>23.24</v>
      </c>
      <c r="K34" s="22"/>
      <c r="L34" s="22"/>
      <c r="M34" s="22"/>
      <c r="N34" s="22"/>
      <c r="O34" s="22"/>
      <c r="P34" s="22"/>
    </row>
    <row r="35" spans="1:16" ht="39" customHeight="1">
      <c r="A35" s="22"/>
      <c r="B35" s="35"/>
      <c r="C35" s="1238" t="s">
        <v>567</v>
      </c>
      <c r="D35" s="1239"/>
      <c r="E35" s="1240"/>
      <c r="F35" s="36">
        <v>9.26</v>
      </c>
      <c r="G35" s="37">
        <v>10.29</v>
      </c>
      <c r="H35" s="37">
        <v>6.38</v>
      </c>
      <c r="I35" s="37">
        <v>6.43</v>
      </c>
      <c r="J35" s="38">
        <v>6.65</v>
      </c>
      <c r="K35" s="22"/>
      <c r="L35" s="22"/>
      <c r="M35" s="22"/>
      <c r="N35" s="22"/>
      <c r="O35" s="22"/>
      <c r="P35" s="22"/>
    </row>
    <row r="36" spans="1:16" ht="39" customHeight="1">
      <c r="A36" s="22"/>
      <c r="B36" s="35"/>
      <c r="C36" s="1238" t="s">
        <v>568</v>
      </c>
      <c r="D36" s="1239"/>
      <c r="E36" s="1240"/>
      <c r="F36" s="36">
        <v>1.98</v>
      </c>
      <c r="G36" s="37">
        <v>2.2000000000000002</v>
      </c>
      <c r="H36" s="37">
        <v>2.68</v>
      </c>
      <c r="I36" s="37">
        <v>2.15</v>
      </c>
      <c r="J36" s="38">
        <v>3.52</v>
      </c>
      <c r="K36" s="22"/>
      <c r="L36" s="22"/>
      <c r="M36" s="22"/>
      <c r="N36" s="22"/>
      <c r="O36" s="22"/>
      <c r="P36" s="22"/>
    </row>
    <row r="37" spans="1:16" ht="39" customHeight="1">
      <c r="A37" s="22"/>
      <c r="B37" s="35"/>
      <c r="C37" s="1238" t="s">
        <v>569</v>
      </c>
      <c r="D37" s="1239"/>
      <c r="E37" s="1240"/>
      <c r="F37" s="36">
        <v>2.15</v>
      </c>
      <c r="G37" s="37">
        <v>0.98</v>
      </c>
      <c r="H37" s="37">
        <v>0.68</v>
      </c>
      <c r="I37" s="37">
        <v>1.27</v>
      </c>
      <c r="J37" s="38">
        <v>2.1</v>
      </c>
      <c r="K37" s="22"/>
      <c r="L37" s="22"/>
      <c r="M37" s="22"/>
      <c r="N37" s="22"/>
      <c r="O37" s="22"/>
      <c r="P37" s="22"/>
    </row>
    <row r="38" spans="1:16" ht="39" customHeight="1">
      <c r="A38" s="22"/>
      <c r="B38" s="35"/>
      <c r="C38" s="1238" t="s">
        <v>570</v>
      </c>
      <c r="D38" s="1239"/>
      <c r="E38" s="1240"/>
      <c r="F38" s="36">
        <v>0.48</v>
      </c>
      <c r="G38" s="37">
        <v>0.48</v>
      </c>
      <c r="H38" s="37">
        <v>0.39</v>
      </c>
      <c r="I38" s="37">
        <v>0.73</v>
      </c>
      <c r="J38" s="38">
        <v>0.56000000000000005</v>
      </c>
      <c r="K38" s="22"/>
      <c r="L38" s="22"/>
      <c r="M38" s="22"/>
      <c r="N38" s="22"/>
      <c r="O38" s="22"/>
      <c r="P38" s="22"/>
    </row>
    <row r="39" spans="1:16" ht="39" customHeight="1">
      <c r="A39" s="22"/>
      <c r="B39" s="35"/>
      <c r="C39" s="1238" t="s">
        <v>571</v>
      </c>
      <c r="D39" s="1239"/>
      <c r="E39" s="1240"/>
      <c r="F39" s="36">
        <v>0.31</v>
      </c>
      <c r="G39" s="37">
        <v>0.35</v>
      </c>
      <c r="H39" s="37">
        <v>0.37</v>
      </c>
      <c r="I39" s="37">
        <v>0.43</v>
      </c>
      <c r="J39" s="38">
        <v>0.45</v>
      </c>
      <c r="K39" s="22"/>
      <c r="L39" s="22"/>
      <c r="M39" s="22"/>
      <c r="N39" s="22"/>
      <c r="O39" s="22"/>
      <c r="P39" s="22"/>
    </row>
    <row r="40" spans="1:16" ht="39" customHeight="1">
      <c r="A40" s="22"/>
      <c r="B40" s="35"/>
      <c r="C40" s="1238" t="s">
        <v>572</v>
      </c>
      <c r="D40" s="1239"/>
      <c r="E40" s="1240"/>
      <c r="F40" s="36">
        <v>0.36</v>
      </c>
      <c r="G40" s="37">
        <v>0.28999999999999998</v>
      </c>
      <c r="H40" s="37">
        <v>0.3</v>
      </c>
      <c r="I40" s="37">
        <v>0.2</v>
      </c>
      <c r="J40" s="38">
        <v>0.26</v>
      </c>
      <c r="K40" s="22"/>
      <c r="L40" s="22"/>
      <c r="M40" s="22"/>
      <c r="N40" s="22"/>
      <c r="O40" s="22"/>
      <c r="P40" s="22"/>
    </row>
    <row r="41" spans="1:16" ht="39" customHeight="1">
      <c r="A41" s="22"/>
      <c r="B41" s="35"/>
      <c r="C41" s="1238" t="s">
        <v>573</v>
      </c>
      <c r="D41" s="1239"/>
      <c r="E41" s="1240"/>
      <c r="F41" s="36">
        <v>0.18</v>
      </c>
      <c r="G41" s="37">
        <v>0.18</v>
      </c>
      <c r="H41" s="37">
        <v>0.05</v>
      </c>
      <c r="I41" s="37">
        <v>0.03</v>
      </c>
      <c r="J41" s="38">
        <v>0.15</v>
      </c>
      <c r="K41" s="22"/>
      <c r="L41" s="22"/>
      <c r="M41" s="22"/>
      <c r="N41" s="22"/>
      <c r="O41" s="22"/>
      <c r="P41" s="22"/>
    </row>
    <row r="42" spans="1:16" ht="39" customHeight="1">
      <c r="A42" s="22"/>
      <c r="B42" s="39"/>
      <c r="C42" s="1238" t="s">
        <v>574</v>
      </c>
      <c r="D42" s="1239"/>
      <c r="E42" s="1240"/>
      <c r="F42" s="36" t="s">
        <v>514</v>
      </c>
      <c r="G42" s="37" t="s">
        <v>514</v>
      </c>
      <c r="H42" s="37" t="s">
        <v>514</v>
      </c>
      <c r="I42" s="37" t="s">
        <v>514</v>
      </c>
      <c r="J42" s="38" t="s">
        <v>514</v>
      </c>
      <c r="K42" s="22"/>
      <c r="L42" s="22"/>
      <c r="M42" s="22"/>
      <c r="N42" s="22"/>
      <c r="O42" s="22"/>
      <c r="P42" s="22"/>
    </row>
    <row r="43" spans="1:16" ht="39" customHeight="1" thickBot="1">
      <c r="A43" s="22"/>
      <c r="B43" s="40"/>
      <c r="C43" s="1241" t="s">
        <v>575</v>
      </c>
      <c r="D43" s="1242"/>
      <c r="E43" s="1243"/>
      <c r="F43" s="41" t="s">
        <v>514</v>
      </c>
      <c r="G43" s="42" t="s">
        <v>514</v>
      </c>
      <c r="H43" s="42" t="s">
        <v>514</v>
      </c>
      <c r="I43" s="42" t="s">
        <v>514</v>
      </c>
      <c r="J43" s="43" t="s">
        <v>514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qJ6JSXLC5pMN6LbXIhNprmLGsWkIvszstxVtN/MhXYeC8B34/twr2gwDeYoWeX28Q1j2Ol5U2+bf1UYHgh+Mw==" saltValue="Sv00Ph/5GVMhUCWBli6/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46" t="s">
        <v>10</v>
      </c>
      <c r="C45" s="1247"/>
      <c r="D45" s="58"/>
      <c r="E45" s="1252" t="s">
        <v>11</v>
      </c>
      <c r="F45" s="1252"/>
      <c r="G45" s="1252"/>
      <c r="H45" s="1252"/>
      <c r="I45" s="1252"/>
      <c r="J45" s="1253"/>
      <c r="K45" s="59">
        <v>608</v>
      </c>
      <c r="L45" s="60">
        <v>613</v>
      </c>
      <c r="M45" s="60">
        <v>651</v>
      </c>
      <c r="N45" s="60">
        <v>674</v>
      </c>
      <c r="O45" s="61">
        <v>671</v>
      </c>
      <c r="P45" s="48"/>
      <c r="Q45" s="48"/>
      <c r="R45" s="48"/>
      <c r="S45" s="48"/>
      <c r="T45" s="48"/>
      <c r="U45" s="48"/>
    </row>
    <row r="46" spans="1:21" ht="30.75" customHeight="1">
      <c r="A46" s="48"/>
      <c r="B46" s="1248"/>
      <c r="C46" s="1249"/>
      <c r="D46" s="62"/>
      <c r="E46" s="1254" t="s">
        <v>12</v>
      </c>
      <c r="F46" s="1254"/>
      <c r="G46" s="1254"/>
      <c r="H46" s="1254"/>
      <c r="I46" s="1254"/>
      <c r="J46" s="1255"/>
      <c r="K46" s="63" t="s">
        <v>514</v>
      </c>
      <c r="L46" s="64" t="s">
        <v>514</v>
      </c>
      <c r="M46" s="64" t="s">
        <v>514</v>
      </c>
      <c r="N46" s="64" t="s">
        <v>514</v>
      </c>
      <c r="O46" s="65" t="s">
        <v>514</v>
      </c>
      <c r="P46" s="48"/>
      <c r="Q46" s="48"/>
      <c r="R46" s="48"/>
      <c r="S46" s="48"/>
      <c r="T46" s="48"/>
      <c r="U46" s="48"/>
    </row>
    <row r="47" spans="1:21" ht="30.75" customHeight="1">
      <c r="A47" s="48"/>
      <c r="B47" s="1248"/>
      <c r="C47" s="1249"/>
      <c r="D47" s="62"/>
      <c r="E47" s="1254" t="s">
        <v>13</v>
      </c>
      <c r="F47" s="1254"/>
      <c r="G47" s="1254"/>
      <c r="H47" s="1254"/>
      <c r="I47" s="1254"/>
      <c r="J47" s="1255"/>
      <c r="K47" s="63" t="s">
        <v>514</v>
      </c>
      <c r="L47" s="64" t="s">
        <v>514</v>
      </c>
      <c r="M47" s="64" t="s">
        <v>514</v>
      </c>
      <c r="N47" s="64" t="s">
        <v>514</v>
      </c>
      <c r="O47" s="65" t="s">
        <v>514</v>
      </c>
      <c r="P47" s="48"/>
      <c r="Q47" s="48"/>
      <c r="R47" s="48"/>
      <c r="S47" s="48"/>
      <c r="T47" s="48"/>
      <c r="U47" s="48"/>
    </row>
    <row r="48" spans="1:21" ht="30.75" customHeight="1">
      <c r="A48" s="48"/>
      <c r="B48" s="1248"/>
      <c r="C48" s="1249"/>
      <c r="D48" s="62"/>
      <c r="E48" s="1254" t="s">
        <v>14</v>
      </c>
      <c r="F48" s="1254"/>
      <c r="G48" s="1254"/>
      <c r="H48" s="1254"/>
      <c r="I48" s="1254"/>
      <c r="J48" s="1255"/>
      <c r="K48" s="63">
        <v>124</v>
      </c>
      <c r="L48" s="64">
        <v>134</v>
      </c>
      <c r="M48" s="64">
        <v>137</v>
      </c>
      <c r="N48" s="64">
        <v>138</v>
      </c>
      <c r="O48" s="65">
        <v>141</v>
      </c>
      <c r="P48" s="48"/>
      <c r="Q48" s="48"/>
      <c r="R48" s="48"/>
      <c r="S48" s="48"/>
      <c r="T48" s="48"/>
      <c r="U48" s="48"/>
    </row>
    <row r="49" spans="1:21" ht="30.75" customHeight="1">
      <c r="A49" s="48"/>
      <c r="B49" s="1248"/>
      <c r="C49" s="1249"/>
      <c r="D49" s="62"/>
      <c r="E49" s="1254" t="s">
        <v>15</v>
      </c>
      <c r="F49" s="1254"/>
      <c r="G49" s="1254"/>
      <c r="H49" s="1254"/>
      <c r="I49" s="1254"/>
      <c r="J49" s="1255"/>
      <c r="K49" s="63">
        <v>24</v>
      </c>
      <c r="L49" s="64">
        <v>22</v>
      </c>
      <c r="M49" s="64">
        <v>21</v>
      </c>
      <c r="N49" s="64">
        <v>21</v>
      </c>
      <c r="O49" s="65">
        <v>21</v>
      </c>
      <c r="P49" s="48"/>
      <c r="Q49" s="48"/>
      <c r="R49" s="48"/>
      <c r="S49" s="48"/>
      <c r="T49" s="48"/>
      <c r="U49" s="48"/>
    </row>
    <row r="50" spans="1:21" ht="30.75" customHeight="1">
      <c r="A50" s="48"/>
      <c r="B50" s="1248"/>
      <c r="C50" s="1249"/>
      <c r="D50" s="62"/>
      <c r="E50" s="1254" t="s">
        <v>16</v>
      </c>
      <c r="F50" s="1254"/>
      <c r="G50" s="1254"/>
      <c r="H50" s="1254"/>
      <c r="I50" s="1254"/>
      <c r="J50" s="1255"/>
      <c r="K50" s="63">
        <v>63</v>
      </c>
      <c r="L50" s="64">
        <v>63</v>
      </c>
      <c r="M50" s="64">
        <v>63</v>
      </c>
      <c r="N50" s="64">
        <v>63</v>
      </c>
      <c r="O50" s="65">
        <v>50</v>
      </c>
      <c r="P50" s="48"/>
      <c r="Q50" s="48"/>
      <c r="R50" s="48"/>
      <c r="S50" s="48"/>
      <c r="T50" s="48"/>
      <c r="U50" s="48"/>
    </row>
    <row r="51" spans="1:21" ht="30.75" customHeight="1">
      <c r="A51" s="48"/>
      <c r="B51" s="1250"/>
      <c r="C51" s="1251"/>
      <c r="D51" s="66"/>
      <c r="E51" s="1254" t="s">
        <v>17</v>
      </c>
      <c r="F51" s="1254"/>
      <c r="G51" s="1254"/>
      <c r="H51" s="1254"/>
      <c r="I51" s="1254"/>
      <c r="J51" s="1255"/>
      <c r="K51" s="63" t="s">
        <v>514</v>
      </c>
      <c r="L51" s="64" t="s">
        <v>514</v>
      </c>
      <c r="M51" s="64" t="s">
        <v>514</v>
      </c>
      <c r="N51" s="64" t="s">
        <v>514</v>
      </c>
      <c r="O51" s="65" t="s">
        <v>514</v>
      </c>
      <c r="P51" s="48"/>
      <c r="Q51" s="48"/>
      <c r="R51" s="48"/>
      <c r="S51" s="48"/>
      <c r="T51" s="48"/>
      <c r="U51" s="48"/>
    </row>
    <row r="52" spans="1:21" ht="30.75" customHeight="1">
      <c r="A52" s="48"/>
      <c r="B52" s="1256" t="s">
        <v>18</v>
      </c>
      <c r="C52" s="1257"/>
      <c r="D52" s="66"/>
      <c r="E52" s="1254" t="s">
        <v>19</v>
      </c>
      <c r="F52" s="1254"/>
      <c r="G52" s="1254"/>
      <c r="H52" s="1254"/>
      <c r="I52" s="1254"/>
      <c r="J52" s="1255"/>
      <c r="K52" s="63">
        <v>412</v>
      </c>
      <c r="L52" s="64">
        <v>404</v>
      </c>
      <c r="M52" s="64">
        <v>417</v>
      </c>
      <c r="N52" s="64">
        <v>425</v>
      </c>
      <c r="O52" s="65">
        <v>431</v>
      </c>
      <c r="P52" s="48"/>
      <c r="Q52" s="48"/>
      <c r="R52" s="48"/>
      <c r="S52" s="48"/>
      <c r="T52" s="48"/>
      <c r="U52" s="48"/>
    </row>
    <row r="53" spans="1:21" ht="30.75" customHeight="1" thickBot="1">
      <c r="A53" s="48"/>
      <c r="B53" s="1258" t="s">
        <v>20</v>
      </c>
      <c r="C53" s="1259"/>
      <c r="D53" s="67"/>
      <c r="E53" s="1260" t="s">
        <v>21</v>
      </c>
      <c r="F53" s="1260"/>
      <c r="G53" s="1260"/>
      <c r="H53" s="1260"/>
      <c r="I53" s="1260"/>
      <c r="J53" s="1261"/>
      <c r="K53" s="68">
        <v>407</v>
      </c>
      <c r="L53" s="69">
        <v>428</v>
      </c>
      <c r="M53" s="69">
        <v>455</v>
      </c>
      <c r="N53" s="69">
        <v>471</v>
      </c>
      <c r="O53" s="70">
        <v>452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c r="B57" s="1262" t="s">
        <v>24</v>
      </c>
      <c r="C57" s="1263"/>
      <c r="D57" s="1266" t="s">
        <v>25</v>
      </c>
      <c r="E57" s="1267"/>
      <c r="F57" s="1267"/>
      <c r="G57" s="1267"/>
      <c r="H57" s="1267"/>
      <c r="I57" s="1267"/>
      <c r="J57" s="1268"/>
      <c r="K57" s="82"/>
      <c r="L57" s="83"/>
      <c r="M57" s="83"/>
      <c r="N57" s="83"/>
      <c r="O57" s="84"/>
    </row>
    <row r="58" spans="1:21" ht="31.5" customHeight="1" thickBot="1">
      <c r="B58" s="1264"/>
      <c r="C58" s="1265"/>
      <c r="D58" s="1269" t="s">
        <v>26</v>
      </c>
      <c r="E58" s="1270"/>
      <c r="F58" s="1270"/>
      <c r="G58" s="1270"/>
      <c r="H58" s="1270"/>
      <c r="I58" s="1270"/>
      <c r="J58" s="1271"/>
      <c r="K58" s="85"/>
      <c r="L58" s="86"/>
      <c r="M58" s="86"/>
      <c r="N58" s="86"/>
      <c r="O58" s="87"/>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ZsAW5tR2wM5ptGc0xST3wtaAaawmdPdYQNnfhpwe2xLihet0HMLuAX5xuQQCrpVtFfqzuYrN6SZnpdQduq/Rw==" saltValue="ERDKGqxl7CyAfrC7Z4Op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556</v>
      </c>
      <c r="J40" s="99" t="s">
        <v>557</v>
      </c>
      <c r="K40" s="99" t="s">
        <v>558</v>
      </c>
      <c r="L40" s="99" t="s">
        <v>559</v>
      </c>
      <c r="M40" s="100" t="s">
        <v>560</v>
      </c>
    </row>
    <row r="41" spans="2:13" ht="27.75" customHeight="1">
      <c r="B41" s="1272" t="s">
        <v>29</v>
      </c>
      <c r="C41" s="1273"/>
      <c r="D41" s="101"/>
      <c r="E41" s="1278" t="s">
        <v>30</v>
      </c>
      <c r="F41" s="1278"/>
      <c r="G41" s="1278"/>
      <c r="H41" s="1279"/>
      <c r="I41" s="102">
        <v>6243</v>
      </c>
      <c r="J41" s="103">
        <v>6023</v>
      </c>
      <c r="K41" s="103">
        <v>5790</v>
      </c>
      <c r="L41" s="103">
        <v>5510</v>
      </c>
      <c r="M41" s="104">
        <v>5520</v>
      </c>
    </row>
    <row r="42" spans="2:13" ht="27.75" customHeight="1">
      <c r="B42" s="1274"/>
      <c r="C42" s="1275"/>
      <c r="D42" s="105"/>
      <c r="E42" s="1280" t="s">
        <v>31</v>
      </c>
      <c r="F42" s="1280"/>
      <c r="G42" s="1280"/>
      <c r="H42" s="1281"/>
      <c r="I42" s="106">
        <v>258</v>
      </c>
      <c r="J42" s="107">
        <v>209</v>
      </c>
      <c r="K42" s="107">
        <v>159</v>
      </c>
      <c r="L42" s="107">
        <v>109</v>
      </c>
      <c r="M42" s="108">
        <v>59</v>
      </c>
    </row>
    <row r="43" spans="2:13" ht="27.75" customHeight="1">
      <c r="B43" s="1274"/>
      <c r="C43" s="1275"/>
      <c r="D43" s="105"/>
      <c r="E43" s="1280" t="s">
        <v>32</v>
      </c>
      <c r="F43" s="1280"/>
      <c r="G43" s="1280"/>
      <c r="H43" s="1281"/>
      <c r="I43" s="106">
        <v>1684</v>
      </c>
      <c r="J43" s="107">
        <v>1598</v>
      </c>
      <c r="K43" s="107">
        <v>1535</v>
      </c>
      <c r="L43" s="107">
        <v>1555</v>
      </c>
      <c r="M43" s="108">
        <v>1492</v>
      </c>
    </row>
    <row r="44" spans="2:13" ht="27.75" customHeight="1">
      <c r="B44" s="1274"/>
      <c r="C44" s="1275"/>
      <c r="D44" s="105"/>
      <c r="E44" s="1280" t="s">
        <v>33</v>
      </c>
      <c r="F44" s="1280"/>
      <c r="G44" s="1280"/>
      <c r="H44" s="1281"/>
      <c r="I44" s="106">
        <v>152</v>
      </c>
      <c r="J44" s="107">
        <v>153</v>
      </c>
      <c r="K44" s="107">
        <v>140</v>
      </c>
      <c r="L44" s="107">
        <v>141</v>
      </c>
      <c r="M44" s="108">
        <v>126</v>
      </c>
    </row>
    <row r="45" spans="2:13" ht="27.75" customHeight="1">
      <c r="B45" s="1274"/>
      <c r="C45" s="1275"/>
      <c r="D45" s="105"/>
      <c r="E45" s="1280" t="s">
        <v>34</v>
      </c>
      <c r="F45" s="1280"/>
      <c r="G45" s="1280"/>
      <c r="H45" s="1281"/>
      <c r="I45" s="106">
        <v>990</v>
      </c>
      <c r="J45" s="107">
        <v>833</v>
      </c>
      <c r="K45" s="107">
        <v>777</v>
      </c>
      <c r="L45" s="107">
        <v>860</v>
      </c>
      <c r="M45" s="108">
        <v>823</v>
      </c>
    </row>
    <row r="46" spans="2:13" ht="27.75" customHeight="1">
      <c r="B46" s="1274"/>
      <c r="C46" s="1275"/>
      <c r="D46" s="109"/>
      <c r="E46" s="1280" t="s">
        <v>35</v>
      </c>
      <c r="F46" s="1280"/>
      <c r="G46" s="1280"/>
      <c r="H46" s="1281"/>
      <c r="I46" s="106" t="s">
        <v>514</v>
      </c>
      <c r="J46" s="107" t="s">
        <v>514</v>
      </c>
      <c r="K46" s="107" t="s">
        <v>514</v>
      </c>
      <c r="L46" s="107" t="s">
        <v>514</v>
      </c>
      <c r="M46" s="108" t="s">
        <v>514</v>
      </c>
    </row>
    <row r="47" spans="2:13" ht="27.75" customHeight="1">
      <c r="B47" s="1274"/>
      <c r="C47" s="1275"/>
      <c r="D47" s="110"/>
      <c r="E47" s="1282" t="s">
        <v>36</v>
      </c>
      <c r="F47" s="1283"/>
      <c r="G47" s="1283"/>
      <c r="H47" s="1284"/>
      <c r="I47" s="106" t="s">
        <v>514</v>
      </c>
      <c r="J47" s="107" t="s">
        <v>514</v>
      </c>
      <c r="K47" s="107" t="s">
        <v>514</v>
      </c>
      <c r="L47" s="107" t="s">
        <v>514</v>
      </c>
      <c r="M47" s="108" t="s">
        <v>514</v>
      </c>
    </row>
    <row r="48" spans="2:13" ht="27.75" customHeight="1">
      <c r="B48" s="1274"/>
      <c r="C48" s="1275"/>
      <c r="D48" s="105"/>
      <c r="E48" s="1280" t="s">
        <v>37</v>
      </c>
      <c r="F48" s="1280"/>
      <c r="G48" s="1280"/>
      <c r="H48" s="1281"/>
      <c r="I48" s="106" t="s">
        <v>514</v>
      </c>
      <c r="J48" s="107" t="s">
        <v>514</v>
      </c>
      <c r="K48" s="107" t="s">
        <v>514</v>
      </c>
      <c r="L48" s="107" t="s">
        <v>514</v>
      </c>
      <c r="M48" s="108" t="s">
        <v>514</v>
      </c>
    </row>
    <row r="49" spans="2:13" ht="27.75" customHeight="1">
      <c r="B49" s="1276"/>
      <c r="C49" s="1277"/>
      <c r="D49" s="105"/>
      <c r="E49" s="1280" t="s">
        <v>38</v>
      </c>
      <c r="F49" s="1280"/>
      <c r="G49" s="1280"/>
      <c r="H49" s="1281"/>
      <c r="I49" s="106" t="s">
        <v>514</v>
      </c>
      <c r="J49" s="107" t="s">
        <v>514</v>
      </c>
      <c r="K49" s="107" t="s">
        <v>514</v>
      </c>
      <c r="L49" s="107" t="s">
        <v>514</v>
      </c>
      <c r="M49" s="108" t="s">
        <v>514</v>
      </c>
    </row>
    <row r="50" spans="2:13" ht="27.75" customHeight="1">
      <c r="B50" s="1285" t="s">
        <v>39</v>
      </c>
      <c r="C50" s="1286"/>
      <c r="D50" s="111"/>
      <c r="E50" s="1280" t="s">
        <v>40</v>
      </c>
      <c r="F50" s="1280"/>
      <c r="G50" s="1280"/>
      <c r="H50" s="1281"/>
      <c r="I50" s="106">
        <v>961</v>
      </c>
      <c r="J50" s="107">
        <v>806</v>
      </c>
      <c r="K50" s="107">
        <v>733</v>
      </c>
      <c r="L50" s="107">
        <v>699</v>
      </c>
      <c r="M50" s="108">
        <v>702</v>
      </c>
    </row>
    <row r="51" spans="2:13" ht="27.75" customHeight="1">
      <c r="B51" s="1274"/>
      <c r="C51" s="1275"/>
      <c r="D51" s="105"/>
      <c r="E51" s="1280" t="s">
        <v>41</v>
      </c>
      <c r="F51" s="1280"/>
      <c r="G51" s="1280"/>
      <c r="H51" s="1281"/>
      <c r="I51" s="106" t="s">
        <v>514</v>
      </c>
      <c r="J51" s="107" t="s">
        <v>514</v>
      </c>
      <c r="K51" s="107" t="s">
        <v>514</v>
      </c>
      <c r="L51" s="107" t="s">
        <v>514</v>
      </c>
      <c r="M51" s="108" t="s">
        <v>514</v>
      </c>
    </row>
    <row r="52" spans="2:13" ht="27.75" customHeight="1">
      <c r="B52" s="1276"/>
      <c r="C52" s="1277"/>
      <c r="D52" s="105"/>
      <c r="E52" s="1280" t="s">
        <v>42</v>
      </c>
      <c r="F52" s="1280"/>
      <c r="G52" s="1280"/>
      <c r="H52" s="1281"/>
      <c r="I52" s="106">
        <v>5342</v>
      </c>
      <c r="J52" s="107">
        <v>5256</v>
      </c>
      <c r="K52" s="107">
        <v>5195</v>
      </c>
      <c r="L52" s="107">
        <v>5165</v>
      </c>
      <c r="M52" s="108">
        <v>5274</v>
      </c>
    </row>
    <row r="53" spans="2:13" ht="27.75" customHeight="1" thickBot="1">
      <c r="B53" s="1287" t="s">
        <v>43</v>
      </c>
      <c r="C53" s="1288"/>
      <c r="D53" s="112"/>
      <c r="E53" s="1289" t="s">
        <v>44</v>
      </c>
      <c r="F53" s="1289"/>
      <c r="G53" s="1289"/>
      <c r="H53" s="1290"/>
      <c r="I53" s="113">
        <v>3023</v>
      </c>
      <c r="J53" s="114">
        <v>2754</v>
      </c>
      <c r="K53" s="114">
        <v>2471</v>
      </c>
      <c r="L53" s="114">
        <v>2310</v>
      </c>
      <c r="M53" s="115">
        <v>2044</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ZqTAGK8wABgVNtjGmmt6z4jNPza+rUshwZLYsUnxFHe/yCuJLJNeYOi/jKWvc1Xzfn9dRyEgzSUkoSNcRtCCg==" saltValue="HeloJy0OVE+xJeKwg7T2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558</v>
      </c>
      <c r="G54" s="124" t="s">
        <v>559</v>
      </c>
      <c r="H54" s="125" t="s">
        <v>560</v>
      </c>
    </row>
    <row r="55" spans="2:8" ht="52.5" customHeight="1">
      <c r="B55" s="126"/>
      <c r="C55" s="1299" t="s">
        <v>47</v>
      </c>
      <c r="D55" s="1299"/>
      <c r="E55" s="1300"/>
      <c r="F55" s="127">
        <v>321</v>
      </c>
      <c r="G55" s="127">
        <v>244</v>
      </c>
      <c r="H55" s="128">
        <v>224</v>
      </c>
    </row>
    <row r="56" spans="2:8" ht="52.5" customHeight="1">
      <c r="B56" s="129"/>
      <c r="C56" s="1301" t="s">
        <v>48</v>
      </c>
      <c r="D56" s="1301"/>
      <c r="E56" s="1302"/>
      <c r="F56" s="130">
        <v>43</v>
      </c>
      <c r="G56" s="130">
        <v>43</v>
      </c>
      <c r="H56" s="131">
        <v>43</v>
      </c>
    </row>
    <row r="57" spans="2:8" ht="53.25" customHeight="1">
      <c r="B57" s="129"/>
      <c r="C57" s="1303" t="s">
        <v>49</v>
      </c>
      <c r="D57" s="1303"/>
      <c r="E57" s="1304"/>
      <c r="F57" s="132">
        <v>151</v>
      </c>
      <c r="G57" s="132">
        <v>151</v>
      </c>
      <c r="H57" s="133">
        <v>151</v>
      </c>
    </row>
    <row r="58" spans="2:8" ht="45.75" customHeight="1">
      <c r="B58" s="134"/>
      <c r="C58" s="1291" t="s">
        <v>50</v>
      </c>
      <c r="D58" s="1292"/>
      <c r="E58" s="1293"/>
      <c r="F58" s="135"/>
      <c r="G58" s="135"/>
      <c r="H58" s="136"/>
    </row>
    <row r="59" spans="2:8" ht="45.75" customHeight="1">
      <c r="B59" s="134"/>
      <c r="C59" s="1291" t="s">
        <v>50</v>
      </c>
      <c r="D59" s="1292"/>
      <c r="E59" s="1293"/>
      <c r="F59" s="135"/>
      <c r="G59" s="135"/>
      <c r="H59" s="136"/>
    </row>
    <row r="60" spans="2:8" ht="45.75" customHeight="1">
      <c r="B60" s="134"/>
      <c r="C60" s="1291" t="s">
        <v>50</v>
      </c>
      <c r="D60" s="1292"/>
      <c r="E60" s="1293"/>
      <c r="F60" s="135"/>
      <c r="G60" s="135"/>
      <c r="H60" s="136"/>
    </row>
    <row r="61" spans="2:8" ht="45.75" customHeight="1">
      <c r="B61" s="134"/>
      <c r="C61" s="1291" t="s">
        <v>50</v>
      </c>
      <c r="D61" s="1292"/>
      <c r="E61" s="1293"/>
      <c r="F61" s="135"/>
      <c r="G61" s="135"/>
      <c r="H61" s="136"/>
    </row>
    <row r="62" spans="2:8" ht="45.75" customHeight="1" thickBot="1">
      <c r="B62" s="137"/>
      <c r="C62" s="1294" t="s">
        <v>50</v>
      </c>
      <c r="D62" s="1295"/>
      <c r="E62" s="1296"/>
      <c r="F62" s="138"/>
      <c r="G62" s="138"/>
      <c r="H62" s="139"/>
    </row>
    <row r="63" spans="2:8" ht="52.5" customHeight="1" thickBot="1">
      <c r="B63" s="140"/>
      <c r="C63" s="1297" t="s">
        <v>51</v>
      </c>
      <c r="D63" s="1297"/>
      <c r="E63" s="1298"/>
      <c r="F63" s="141">
        <v>514</v>
      </c>
      <c r="G63" s="141">
        <v>438</v>
      </c>
      <c r="H63" s="142">
        <v>418</v>
      </c>
    </row>
    <row r="64" spans="2:8" ht="15" customHeight="1"/>
    <row r="65" ht="0" hidden="1" customHeight="1"/>
    <row r="66" ht="0" hidden="1" customHeight="1"/>
  </sheetData>
  <sheetProtection algorithmName="SHA-512" hashValue="oGf7ZiyN1puwG5Q+qvm157GK8/wq0MnwClSc0pkGgcYzBNSp+DGYjK4J+4dnL6m7nHaP+kXZEJkxJHvLTO3J4A==" saltValue="LJaC3X7sgPY6lW9fjYrK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588</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588</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589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28" t="s">
        <v>591</v>
      </c>
      <c r="AO43" s="1329"/>
      <c r="AP43" s="1329"/>
      <c r="AQ43" s="1329"/>
      <c r="AR43" s="1329"/>
      <c r="AS43" s="1329"/>
      <c r="AT43" s="1329"/>
      <c r="AU43" s="1329"/>
      <c r="AV43" s="1329"/>
      <c r="AW43" s="1329"/>
      <c r="AX43" s="1329"/>
      <c r="AY43" s="1329"/>
      <c r="AZ43" s="1329"/>
      <c r="BA43" s="1329"/>
      <c r="BB43" s="1329"/>
      <c r="BC43" s="1329"/>
      <c r="BD43" s="1329"/>
      <c r="BE43" s="1329"/>
      <c r="BF43" s="1329"/>
      <c r="BG43" s="1329"/>
      <c r="BH43" s="1329"/>
      <c r="BI43" s="1329"/>
      <c r="BJ43" s="1329"/>
      <c r="BK43" s="1329"/>
      <c r="BL43" s="1329"/>
      <c r="BM43" s="1329"/>
      <c r="BN43" s="1329"/>
      <c r="BO43" s="1329"/>
      <c r="BP43" s="1329"/>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1329"/>
      <c r="CY43" s="1329"/>
      <c r="CZ43" s="1329"/>
      <c r="DA43" s="1329"/>
      <c r="DB43" s="1329"/>
      <c r="DC43" s="1330"/>
    </row>
    <row r="44" spans="2:109">
      <c r="B44" s="394"/>
      <c r="AN44" s="1331"/>
      <c r="AO44" s="1332"/>
      <c r="AP44" s="133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2"/>
      <c r="BV44" s="1332"/>
      <c r="BW44" s="1332"/>
      <c r="BX44" s="1332"/>
      <c r="BY44" s="1332"/>
      <c r="BZ44" s="1332"/>
      <c r="CA44" s="1332"/>
      <c r="CB44" s="1332"/>
      <c r="CC44" s="1332"/>
      <c r="CD44" s="1332"/>
      <c r="CE44" s="1332"/>
      <c r="CF44" s="1332"/>
      <c r="CG44" s="1332"/>
      <c r="CH44" s="1332"/>
      <c r="CI44" s="1332"/>
      <c r="CJ44" s="1332"/>
      <c r="CK44" s="1332"/>
      <c r="CL44" s="1332"/>
      <c r="CM44" s="1332"/>
      <c r="CN44" s="1332"/>
      <c r="CO44" s="1332"/>
      <c r="CP44" s="1332"/>
      <c r="CQ44" s="1332"/>
      <c r="CR44" s="1332"/>
      <c r="CS44" s="1332"/>
      <c r="CT44" s="1332"/>
      <c r="CU44" s="1332"/>
      <c r="CV44" s="1332"/>
      <c r="CW44" s="1332"/>
      <c r="CX44" s="1332"/>
      <c r="CY44" s="1332"/>
      <c r="CZ44" s="1332"/>
      <c r="DA44" s="1332"/>
      <c r="DB44" s="1332"/>
      <c r="DC44" s="1333"/>
    </row>
    <row r="45" spans="2:109">
      <c r="B45" s="394"/>
      <c r="AN45" s="1331"/>
      <c r="AO45" s="1332"/>
      <c r="AP45" s="1332"/>
      <c r="AQ45" s="1332"/>
      <c r="AR45" s="1332"/>
      <c r="AS45" s="1332"/>
      <c r="AT45" s="1332"/>
      <c r="AU45" s="1332"/>
      <c r="AV45" s="1332"/>
      <c r="AW45" s="1332"/>
      <c r="AX45" s="1332"/>
      <c r="AY45" s="1332"/>
      <c r="AZ45" s="1332"/>
      <c r="BA45" s="1332"/>
      <c r="BB45" s="1332"/>
      <c r="BC45" s="1332"/>
      <c r="BD45" s="1332"/>
      <c r="BE45" s="1332"/>
      <c r="BF45" s="1332"/>
      <c r="BG45" s="1332"/>
      <c r="BH45" s="1332"/>
      <c r="BI45" s="1332"/>
      <c r="BJ45" s="1332"/>
      <c r="BK45" s="1332"/>
      <c r="BL45" s="1332"/>
      <c r="BM45" s="1332"/>
      <c r="BN45" s="1332"/>
      <c r="BO45" s="1332"/>
      <c r="BP45" s="1332"/>
      <c r="BQ45" s="1332"/>
      <c r="BR45" s="1332"/>
      <c r="BS45" s="1332"/>
      <c r="BT45" s="1332"/>
      <c r="BU45" s="1332"/>
      <c r="BV45" s="1332"/>
      <c r="BW45" s="1332"/>
      <c r="BX45" s="1332"/>
      <c r="BY45" s="1332"/>
      <c r="BZ45" s="1332"/>
      <c r="CA45" s="1332"/>
      <c r="CB45" s="1332"/>
      <c r="CC45" s="1332"/>
      <c r="CD45" s="1332"/>
      <c r="CE45" s="1332"/>
      <c r="CF45" s="1332"/>
      <c r="CG45" s="1332"/>
      <c r="CH45" s="1332"/>
      <c r="CI45" s="1332"/>
      <c r="CJ45" s="1332"/>
      <c r="CK45" s="1332"/>
      <c r="CL45" s="1332"/>
      <c r="CM45" s="1332"/>
      <c r="CN45" s="1332"/>
      <c r="CO45" s="1332"/>
      <c r="CP45" s="1332"/>
      <c r="CQ45" s="1332"/>
      <c r="CR45" s="1332"/>
      <c r="CS45" s="1332"/>
      <c r="CT45" s="1332"/>
      <c r="CU45" s="1332"/>
      <c r="CV45" s="1332"/>
      <c r="CW45" s="1332"/>
      <c r="CX45" s="1332"/>
      <c r="CY45" s="1332"/>
      <c r="CZ45" s="1332"/>
      <c r="DA45" s="1332"/>
      <c r="DB45" s="1332"/>
      <c r="DC45" s="1333"/>
    </row>
    <row r="46" spans="2:109">
      <c r="B46" s="394"/>
      <c r="AN46" s="1331"/>
      <c r="AO46" s="1332"/>
      <c r="AP46" s="1332"/>
      <c r="AQ46" s="1332"/>
      <c r="AR46" s="1332"/>
      <c r="AS46" s="1332"/>
      <c r="AT46" s="1332"/>
      <c r="AU46" s="1332"/>
      <c r="AV46" s="1332"/>
      <c r="AW46" s="1332"/>
      <c r="AX46" s="1332"/>
      <c r="AY46" s="1332"/>
      <c r="AZ46" s="1332"/>
      <c r="BA46" s="1332"/>
      <c r="BB46" s="1332"/>
      <c r="BC46" s="1332"/>
      <c r="BD46" s="1332"/>
      <c r="BE46" s="1332"/>
      <c r="BF46" s="1332"/>
      <c r="BG46" s="1332"/>
      <c r="BH46" s="1332"/>
      <c r="BI46" s="1332"/>
      <c r="BJ46" s="1332"/>
      <c r="BK46" s="1332"/>
      <c r="BL46" s="1332"/>
      <c r="BM46" s="1332"/>
      <c r="BN46" s="1332"/>
      <c r="BO46" s="1332"/>
      <c r="BP46" s="1332"/>
      <c r="BQ46" s="1332"/>
      <c r="BR46" s="1332"/>
      <c r="BS46" s="1332"/>
      <c r="BT46" s="1332"/>
      <c r="BU46" s="1332"/>
      <c r="BV46" s="1332"/>
      <c r="BW46" s="1332"/>
      <c r="BX46" s="1332"/>
      <c r="BY46" s="1332"/>
      <c r="BZ46" s="1332"/>
      <c r="CA46" s="1332"/>
      <c r="CB46" s="1332"/>
      <c r="CC46" s="1332"/>
      <c r="CD46" s="1332"/>
      <c r="CE46" s="1332"/>
      <c r="CF46" s="1332"/>
      <c r="CG46" s="1332"/>
      <c r="CH46" s="1332"/>
      <c r="CI46" s="1332"/>
      <c r="CJ46" s="1332"/>
      <c r="CK46" s="1332"/>
      <c r="CL46" s="1332"/>
      <c r="CM46" s="1332"/>
      <c r="CN46" s="1332"/>
      <c r="CO46" s="1332"/>
      <c r="CP46" s="1332"/>
      <c r="CQ46" s="1332"/>
      <c r="CR46" s="1332"/>
      <c r="CS46" s="1332"/>
      <c r="CT46" s="1332"/>
      <c r="CU46" s="1332"/>
      <c r="CV46" s="1332"/>
      <c r="CW46" s="1332"/>
      <c r="CX46" s="1332"/>
      <c r="CY46" s="1332"/>
      <c r="CZ46" s="1332"/>
      <c r="DA46" s="1332"/>
      <c r="DB46" s="1332"/>
      <c r="DC46" s="1333"/>
    </row>
    <row r="47" spans="2:109">
      <c r="B47" s="394"/>
      <c r="AN47" s="1334"/>
      <c r="AO47" s="1335"/>
      <c r="AP47" s="1335"/>
      <c r="AQ47" s="1335"/>
      <c r="AR47" s="1335"/>
      <c r="AS47" s="1335"/>
      <c r="AT47" s="1335"/>
      <c r="AU47" s="1335"/>
      <c r="AV47" s="1335"/>
      <c r="AW47" s="1335"/>
      <c r="AX47" s="1335"/>
      <c r="AY47" s="1335"/>
      <c r="AZ47" s="1335"/>
      <c r="BA47" s="1335"/>
      <c r="BB47" s="1335"/>
      <c r="BC47" s="1335"/>
      <c r="BD47" s="1335"/>
      <c r="BE47" s="1335"/>
      <c r="BF47" s="1335"/>
      <c r="BG47" s="1335"/>
      <c r="BH47" s="1335"/>
      <c r="BI47" s="1335"/>
      <c r="BJ47" s="1335"/>
      <c r="BK47" s="1335"/>
      <c r="BL47" s="1335"/>
      <c r="BM47" s="1335"/>
      <c r="BN47" s="1335"/>
      <c r="BO47" s="1335"/>
      <c r="BP47" s="1335"/>
      <c r="BQ47" s="1335"/>
      <c r="BR47" s="1335"/>
      <c r="BS47" s="1335"/>
      <c r="BT47" s="1335"/>
      <c r="BU47" s="1335"/>
      <c r="BV47" s="1335"/>
      <c r="BW47" s="1335"/>
      <c r="BX47" s="1335"/>
      <c r="BY47" s="1335"/>
      <c r="BZ47" s="1335"/>
      <c r="CA47" s="1335"/>
      <c r="CB47" s="1335"/>
      <c r="CC47" s="1335"/>
      <c r="CD47" s="1335"/>
      <c r="CE47" s="1335"/>
      <c r="CF47" s="1335"/>
      <c r="CG47" s="1335"/>
      <c r="CH47" s="1335"/>
      <c r="CI47" s="1335"/>
      <c r="CJ47" s="1335"/>
      <c r="CK47" s="1335"/>
      <c r="CL47" s="1335"/>
      <c r="CM47" s="1335"/>
      <c r="CN47" s="1335"/>
      <c r="CO47" s="1335"/>
      <c r="CP47" s="1335"/>
      <c r="CQ47" s="1335"/>
      <c r="CR47" s="1335"/>
      <c r="CS47" s="1335"/>
      <c r="CT47" s="1335"/>
      <c r="CU47" s="1335"/>
      <c r="CV47" s="1335"/>
      <c r="CW47" s="1335"/>
      <c r="CX47" s="1335"/>
      <c r="CY47" s="1335"/>
      <c r="CZ47" s="1335"/>
      <c r="DA47" s="1335"/>
      <c r="DB47" s="1335"/>
      <c r="DC47" s="133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592</v>
      </c>
    </row>
    <row r="50" spans="1:109">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556</v>
      </c>
      <c r="BQ50" s="1311"/>
      <c r="BR50" s="1311"/>
      <c r="BS50" s="1311"/>
      <c r="BT50" s="1311"/>
      <c r="BU50" s="1311"/>
      <c r="BV50" s="1311"/>
      <c r="BW50" s="1311"/>
      <c r="BX50" s="1311" t="s">
        <v>557</v>
      </c>
      <c r="BY50" s="1311"/>
      <c r="BZ50" s="1311"/>
      <c r="CA50" s="1311"/>
      <c r="CB50" s="1311"/>
      <c r="CC50" s="1311"/>
      <c r="CD50" s="1311"/>
      <c r="CE50" s="1311"/>
      <c r="CF50" s="1311" t="s">
        <v>558</v>
      </c>
      <c r="CG50" s="1311"/>
      <c r="CH50" s="1311"/>
      <c r="CI50" s="1311"/>
      <c r="CJ50" s="1311"/>
      <c r="CK50" s="1311"/>
      <c r="CL50" s="1311"/>
      <c r="CM50" s="1311"/>
      <c r="CN50" s="1311" t="s">
        <v>559</v>
      </c>
      <c r="CO50" s="1311"/>
      <c r="CP50" s="1311"/>
      <c r="CQ50" s="1311"/>
      <c r="CR50" s="1311"/>
      <c r="CS50" s="1311"/>
      <c r="CT50" s="1311"/>
      <c r="CU50" s="1311"/>
      <c r="CV50" s="1311" t="s">
        <v>560</v>
      </c>
      <c r="CW50" s="1311"/>
      <c r="CX50" s="1311"/>
      <c r="CY50" s="1311"/>
      <c r="CZ50" s="1311"/>
      <c r="DA50" s="1311"/>
      <c r="DB50" s="1311"/>
      <c r="DC50" s="1311"/>
    </row>
    <row r="51" spans="1:109" ht="13.5" customHeight="1">
      <c r="B51" s="394"/>
      <c r="G51" s="1323"/>
      <c r="H51" s="1323"/>
      <c r="I51" s="1327"/>
      <c r="J51" s="1327"/>
      <c r="K51" s="1312"/>
      <c r="L51" s="1312"/>
      <c r="M51" s="1312"/>
      <c r="N51" s="1312"/>
      <c r="AM51" s="403"/>
      <c r="AN51" s="1310" t="s">
        <v>593</v>
      </c>
      <c r="AO51" s="1310"/>
      <c r="AP51" s="1310"/>
      <c r="AQ51" s="1310"/>
      <c r="AR51" s="1310"/>
      <c r="AS51" s="1310"/>
      <c r="AT51" s="1310"/>
      <c r="AU51" s="1310"/>
      <c r="AV51" s="1310"/>
      <c r="AW51" s="1310"/>
      <c r="AX51" s="1310"/>
      <c r="AY51" s="1310"/>
      <c r="AZ51" s="1310"/>
      <c r="BA51" s="1310"/>
      <c r="BB51" s="1310" t="s">
        <v>594</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66.3</v>
      </c>
      <c r="CG51" s="1307"/>
      <c r="CH51" s="1307"/>
      <c r="CI51" s="1307"/>
      <c r="CJ51" s="1307"/>
      <c r="CK51" s="1307"/>
      <c r="CL51" s="1307"/>
      <c r="CM51" s="1307"/>
      <c r="CN51" s="1307">
        <v>61.7</v>
      </c>
      <c r="CO51" s="1307"/>
      <c r="CP51" s="1307"/>
      <c r="CQ51" s="1307"/>
      <c r="CR51" s="1307"/>
      <c r="CS51" s="1307"/>
      <c r="CT51" s="1307"/>
      <c r="CU51" s="1307"/>
      <c r="CV51" s="1307">
        <v>54.1</v>
      </c>
      <c r="CW51" s="1307"/>
      <c r="CX51" s="1307"/>
      <c r="CY51" s="1307"/>
      <c r="CZ51" s="1307"/>
      <c r="DA51" s="1307"/>
      <c r="DB51" s="1307"/>
      <c r="DC51" s="1307"/>
    </row>
    <row r="52" spans="1:109">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595</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39.5</v>
      </c>
      <c r="CG53" s="1307"/>
      <c r="CH53" s="1307"/>
      <c r="CI53" s="1307"/>
      <c r="CJ53" s="1307"/>
      <c r="CK53" s="1307"/>
      <c r="CL53" s="1307"/>
      <c r="CM53" s="1307"/>
      <c r="CN53" s="1307">
        <v>42.6</v>
      </c>
      <c r="CO53" s="1307"/>
      <c r="CP53" s="1307"/>
      <c r="CQ53" s="1307"/>
      <c r="CR53" s="1307"/>
      <c r="CS53" s="1307"/>
      <c r="CT53" s="1307"/>
      <c r="CU53" s="1307"/>
      <c r="CV53" s="1307">
        <v>43.7</v>
      </c>
      <c r="CW53" s="1307"/>
      <c r="CX53" s="1307"/>
      <c r="CY53" s="1307"/>
      <c r="CZ53" s="1307"/>
      <c r="DA53" s="1307"/>
      <c r="DB53" s="1307"/>
      <c r="DC53" s="1307"/>
    </row>
    <row r="54" spans="1:109">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596</v>
      </c>
      <c r="AO55" s="1311"/>
      <c r="AP55" s="1311"/>
      <c r="AQ55" s="1311"/>
      <c r="AR55" s="1311"/>
      <c r="AS55" s="1311"/>
      <c r="AT55" s="1311"/>
      <c r="AU55" s="1311"/>
      <c r="AV55" s="1311"/>
      <c r="AW55" s="1311"/>
      <c r="AX55" s="1311"/>
      <c r="AY55" s="1311"/>
      <c r="AZ55" s="1311"/>
      <c r="BA55" s="1311"/>
      <c r="BB55" s="1310" t="s">
        <v>594</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32.9</v>
      </c>
      <c r="CG55" s="1307"/>
      <c r="CH55" s="1307"/>
      <c r="CI55" s="1307"/>
      <c r="CJ55" s="1307"/>
      <c r="CK55" s="1307"/>
      <c r="CL55" s="1307"/>
      <c r="CM55" s="1307"/>
      <c r="CN55" s="1307">
        <v>28.5</v>
      </c>
      <c r="CO55" s="1307"/>
      <c r="CP55" s="1307"/>
      <c r="CQ55" s="1307"/>
      <c r="CR55" s="1307"/>
      <c r="CS55" s="1307"/>
      <c r="CT55" s="1307"/>
      <c r="CU55" s="1307"/>
      <c r="CV55" s="1307">
        <v>20.5</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595</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57</v>
      </c>
      <c r="CG57" s="1307"/>
      <c r="CH57" s="1307"/>
      <c r="CI57" s="1307"/>
      <c r="CJ57" s="1307"/>
      <c r="CK57" s="1307"/>
      <c r="CL57" s="1307"/>
      <c r="CM57" s="1307"/>
      <c r="CN57" s="1307">
        <v>59.7</v>
      </c>
      <c r="CO57" s="1307"/>
      <c r="CP57" s="1307"/>
      <c r="CQ57" s="1307"/>
      <c r="CR57" s="1307"/>
      <c r="CS57" s="1307"/>
      <c r="CT57" s="1307"/>
      <c r="CU57" s="1307"/>
      <c r="CV57" s="1307">
        <v>59.1</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597</v>
      </c>
    </row>
    <row r="64" spans="1:109">
      <c r="B64" s="394"/>
      <c r="G64" s="401"/>
      <c r="I64" s="414"/>
      <c r="J64" s="414"/>
      <c r="K64" s="414"/>
      <c r="L64" s="414"/>
      <c r="M64" s="414"/>
      <c r="N64" s="415"/>
      <c r="AM64" s="401"/>
      <c r="AN64" s="401" t="s">
        <v>590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598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592</v>
      </c>
    </row>
    <row r="72" spans="2:107">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556</v>
      </c>
      <c r="BQ72" s="1311"/>
      <c r="BR72" s="1311"/>
      <c r="BS72" s="1311"/>
      <c r="BT72" s="1311"/>
      <c r="BU72" s="1311"/>
      <c r="BV72" s="1311"/>
      <c r="BW72" s="1311"/>
      <c r="BX72" s="1311" t="s">
        <v>557</v>
      </c>
      <c r="BY72" s="1311"/>
      <c r="BZ72" s="1311"/>
      <c r="CA72" s="1311"/>
      <c r="CB72" s="1311"/>
      <c r="CC72" s="1311"/>
      <c r="CD72" s="1311"/>
      <c r="CE72" s="1311"/>
      <c r="CF72" s="1311" t="s">
        <v>558</v>
      </c>
      <c r="CG72" s="1311"/>
      <c r="CH72" s="1311"/>
      <c r="CI72" s="1311"/>
      <c r="CJ72" s="1311"/>
      <c r="CK72" s="1311"/>
      <c r="CL72" s="1311"/>
      <c r="CM72" s="1311"/>
      <c r="CN72" s="1311" t="s">
        <v>559</v>
      </c>
      <c r="CO72" s="1311"/>
      <c r="CP72" s="1311"/>
      <c r="CQ72" s="1311"/>
      <c r="CR72" s="1311"/>
      <c r="CS72" s="1311"/>
      <c r="CT72" s="1311"/>
      <c r="CU72" s="1311"/>
      <c r="CV72" s="1311" t="s">
        <v>560</v>
      </c>
      <c r="CW72" s="1311"/>
      <c r="CX72" s="1311"/>
      <c r="CY72" s="1311"/>
      <c r="CZ72" s="1311"/>
      <c r="DA72" s="1311"/>
      <c r="DB72" s="1311"/>
      <c r="DC72" s="1311"/>
    </row>
    <row r="73" spans="2:107">
      <c r="B73" s="394"/>
      <c r="G73" s="1323"/>
      <c r="H73" s="1323"/>
      <c r="I73" s="1323"/>
      <c r="J73" s="1323"/>
      <c r="K73" s="1306"/>
      <c r="L73" s="1306"/>
      <c r="M73" s="1306"/>
      <c r="N73" s="1306"/>
      <c r="AM73" s="403"/>
      <c r="AN73" s="1310" t="s">
        <v>593</v>
      </c>
      <c r="AO73" s="1310"/>
      <c r="AP73" s="1310"/>
      <c r="AQ73" s="1310"/>
      <c r="AR73" s="1310"/>
      <c r="AS73" s="1310"/>
      <c r="AT73" s="1310"/>
      <c r="AU73" s="1310"/>
      <c r="AV73" s="1310"/>
      <c r="AW73" s="1310"/>
      <c r="AX73" s="1310"/>
      <c r="AY73" s="1310"/>
      <c r="AZ73" s="1310"/>
      <c r="BA73" s="1310"/>
      <c r="BB73" s="1310" t="s">
        <v>594</v>
      </c>
      <c r="BC73" s="1310"/>
      <c r="BD73" s="1310"/>
      <c r="BE73" s="1310"/>
      <c r="BF73" s="1310"/>
      <c r="BG73" s="1310"/>
      <c r="BH73" s="1310"/>
      <c r="BI73" s="1310"/>
      <c r="BJ73" s="1310"/>
      <c r="BK73" s="1310"/>
      <c r="BL73" s="1310"/>
      <c r="BM73" s="1310"/>
      <c r="BN73" s="1310"/>
      <c r="BO73" s="1310"/>
      <c r="BP73" s="1307">
        <v>83.7</v>
      </c>
      <c r="BQ73" s="1307"/>
      <c r="BR73" s="1307"/>
      <c r="BS73" s="1307"/>
      <c r="BT73" s="1307"/>
      <c r="BU73" s="1307"/>
      <c r="BV73" s="1307"/>
      <c r="BW73" s="1307"/>
      <c r="BX73" s="1307">
        <v>74.3</v>
      </c>
      <c r="BY73" s="1307"/>
      <c r="BZ73" s="1307"/>
      <c r="CA73" s="1307"/>
      <c r="CB73" s="1307"/>
      <c r="CC73" s="1307"/>
      <c r="CD73" s="1307"/>
      <c r="CE73" s="1307"/>
      <c r="CF73" s="1307">
        <v>66.3</v>
      </c>
      <c r="CG73" s="1307"/>
      <c r="CH73" s="1307"/>
      <c r="CI73" s="1307"/>
      <c r="CJ73" s="1307"/>
      <c r="CK73" s="1307"/>
      <c r="CL73" s="1307"/>
      <c r="CM73" s="1307"/>
      <c r="CN73" s="1307">
        <v>61.7</v>
      </c>
      <c r="CO73" s="1307"/>
      <c r="CP73" s="1307"/>
      <c r="CQ73" s="1307"/>
      <c r="CR73" s="1307"/>
      <c r="CS73" s="1307"/>
      <c r="CT73" s="1307"/>
      <c r="CU73" s="1307"/>
      <c r="CV73" s="1307">
        <v>54.1</v>
      </c>
      <c r="CW73" s="1307"/>
      <c r="CX73" s="1307"/>
      <c r="CY73" s="1307"/>
      <c r="CZ73" s="1307"/>
      <c r="DA73" s="1307"/>
      <c r="DB73" s="1307"/>
      <c r="DC73" s="1307"/>
    </row>
    <row r="74" spans="2:107">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599</v>
      </c>
      <c r="BC75" s="1310"/>
      <c r="BD75" s="1310"/>
      <c r="BE75" s="1310"/>
      <c r="BF75" s="1310"/>
      <c r="BG75" s="1310"/>
      <c r="BH75" s="1310"/>
      <c r="BI75" s="1310"/>
      <c r="BJ75" s="1310"/>
      <c r="BK75" s="1310"/>
      <c r="BL75" s="1310"/>
      <c r="BM75" s="1310"/>
      <c r="BN75" s="1310"/>
      <c r="BO75" s="1310"/>
      <c r="BP75" s="1307">
        <v>11.1</v>
      </c>
      <c r="BQ75" s="1307"/>
      <c r="BR75" s="1307"/>
      <c r="BS75" s="1307"/>
      <c r="BT75" s="1307"/>
      <c r="BU75" s="1307"/>
      <c r="BV75" s="1307"/>
      <c r="BW75" s="1307"/>
      <c r="BX75" s="1307">
        <v>11.3</v>
      </c>
      <c r="BY75" s="1307"/>
      <c r="BZ75" s="1307"/>
      <c r="CA75" s="1307"/>
      <c r="CB75" s="1307"/>
      <c r="CC75" s="1307"/>
      <c r="CD75" s="1307"/>
      <c r="CE75" s="1307"/>
      <c r="CF75" s="1307">
        <v>11.6</v>
      </c>
      <c r="CG75" s="1307"/>
      <c r="CH75" s="1307"/>
      <c r="CI75" s="1307"/>
      <c r="CJ75" s="1307"/>
      <c r="CK75" s="1307"/>
      <c r="CL75" s="1307"/>
      <c r="CM75" s="1307"/>
      <c r="CN75" s="1307">
        <v>12.1</v>
      </c>
      <c r="CO75" s="1307"/>
      <c r="CP75" s="1307"/>
      <c r="CQ75" s="1307"/>
      <c r="CR75" s="1307"/>
      <c r="CS75" s="1307"/>
      <c r="CT75" s="1307"/>
      <c r="CU75" s="1307"/>
      <c r="CV75" s="1307">
        <v>12.2</v>
      </c>
      <c r="CW75" s="1307"/>
      <c r="CX75" s="1307"/>
      <c r="CY75" s="1307"/>
      <c r="CZ75" s="1307"/>
      <c r="DA75" s="1307"/>
      <c r="DB75" s="1307"/>
      <c r="DC75" s="1307"/>
    </row>
    <row r="76" spans="2:107">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596</v>
      </c>
      <c r="AO77" s="1311"/>
      <c r="AP77" s="1311"/>
      <c r="AQ77" s="1311"/>
      <c r="AR77" s="1311"/>
      <c r="AS77" s="1311"/>
      <c r="AT77" s="1311"/>
      <c r="AU77" s="1311"/>
      <c r="AV77" s="1311"/>
      <c r="AW77" s="1311"/>
      <c r="AX77" s="1311"/>
      <c r="AY77" s="1311"/>
      <c r="AZ77" s="1311"/>
      <c r="BA77" s="1311"/>
      <c r="BB77" s="1310" t="s">
        <v>594</v>
      </c>
      <c r="BC77" s="1310"/>
      <c r="BD77" s="1310"/>
      <c r="BE77" s="1310"/>
      <c r="BF77" s="1310"/>
      <c r="BG77" s="1310"/>
      <c r="BH77" s="1310"/>
      <c r="BI77" s="1310"/>
      <c r="BJ77" s="1310"/>
      <c r="BK77" s="1310"/>
      <c r="BL77" s="1310"/>
      <c r="BM77" s="1310"/>
      <c r="BN77" s="1310"/>
      <c r="BO77" s="1310"/>
      <c r="BP77" s="1307">
        <v>48.7</v>
      </c>
      <c r="BQ77" s="1307"/>
      <c r="BR77" s="1307"/>
      <c r="BS77" s="1307"/>
      <c r="BT77" s="1307"/>
      <c r="BU77" s="1307"/>
      <c r="BV77" s="1307"/>
      <c r="BW77" s="1307"/>
      <c r="BX77" s="1307">
        <v>36.5</v>
      </c>
      <c r="BY77" s="1307"/>
      <c r="BZ77" s="1307"/>
      <c r="CA77" s="1307"/>
      <c r="CB77" s="1307"/>
      <c r="CC77" s="1307"/>
      <c r="CD77" s="1307"/>
      <c r="CE77" s="1307"/>
      <c r="CF77" s="1307">
        <v>32.9</v>
      </c>
      <c r="CG77" s="1307"/>
      <c r="CH77" s="1307"/>
      <c r="CI77" s="1307"/>
      <c r="CJ77" s="1307"/>
      <c r="CK77" s="1307"/>
      <c r="CL77" s="1307"/>
      <c r="CM77" s="1307"/>
      <c r="CN77" s="1307">
        <v>28.5</v>
      </c>
      <c r="CO77" s="1307"/>
      <c r="CP77" s="1307"/>
      <c r="CQ77" s="1307"/>
      <c r="CR77" s="1307"/>
      <c r="CS77" s="1307"/>
      <c r="CT77" s="1307"/>
      <c r="CU77" s="1307"/>
      <c r="CV77" s="1307">
        <v>20.5</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599</v>
      </c>
      <c r="BC79" s="1310"/>
      <c r="BD79" s="1310"/>
      <c r="BE79" s="1310"/>
      <c r="BF79" s="1310"/>
      <c r="BG79" s="1310"/>
      <c r="BH79" s="1310"/>
      <c r="BI79" s="1310"/>
      <c r="BJ79" s="1310"/>
      <c r="BK79" s="1310"/>
      <c r="BL79" s="1310"/>
      <c r="BM79" s="1310"/>
      <c r="BN79" s="1310"/>
      <c r="BO79" s="1310"/>
      <c r="BP79" s="1307">
        <v>10.4</v>
      </c>
      <c r="BQ79" s="1307"/>
      <c r="BR79" s="1307"/>
      <c r="BS79" s="1307"/>
      <c r="BT79" s="1307"/>
      <c r="BU79" s="1307"/>
      <c r="BV79" s="1307"/>
      <c r="BW79" s="1307"/>
      <c r="BX79" s="1307">
        <v>9</v>
      </c>
      <c r="BY79" s="1307"/>
      <c r="BZ79" s="1307"/>
      <c r="CA79" s="1307"/>
      <c r="CB79" s="1307"/>
      <c r="CC79" s="1307"/>
      <c r="CD79" s="1307"/>
      <c r="CE79" s="1307"/>
      <c r="CF79" s="1307">
        <v>8.1999999999999993</v>
      </c>
      <c r="CG79" s="1307"/>
      <c r="CH79" s="1307"/>
      <c r="CI79" s="1307"/>
      <c r="CJ79" s="1307"/>
      <c r="CK79" s="1307"/>
      <c r="CL79" s="1307"/>
      <c r="CM79" s="1307"/>
      <c r="CN79" s="1307">
        <v>8</v>
      </c>
      <c r="CO79" s="1307"/>
      <c r="CP79" s="1307"/>
      <c r="CQ79" s="1307"/>
      <c r="CR79" s="1307"/>
      <c r="CS79" s="1307"/>
      <c r="CT79" s="1307"/>
      <c r="CU79" s="1307"/>
      <c r="CV79" s="1307">
        <v>7.9</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1ar4tBwSRisA/YqyudMNh3cDZkXaoS5Yev5zrWjcv9zMg2vrwPKMYldtswhd9RE3LewlrJH44lmKD6LXemH6lg==" saltValue="OwKeiThPTfhcWurDWiQFe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1QcAVtPNDtx1huRAThwwV8oF2YSDbqQCXAnDxN2a0KIAXKbHEcC2aeEV4IaOzwp/q7vk41GDHtRFjbkGwdBVw==" saltValue="begq2SbmgmgktwQw+a96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25+HIGX6DYhCoITeODnwgvr2YkQ2EoomjOfTFh7XXUVVvNnKtfWMISrFgw33brFgxcctGS2H3f2ORsuYIiYCYQ==" saltValue="XBEQGeHx6ZBqnYGaBy+Z0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553</v>
      </c>
      <c r="G2" s="156"/>
      <c r="H2" s="157"/>
    </row>
    <row r="3" spans="1:8">
      <c r="A3" s="153" t="s">
        <v>546</v>
      </c>
      <c r="B3" s="158"/>
      <c r="C3" s="159"/>
      <c r="D3" s="160">
        <v>21673</v>
      </c>
      <c r="E3" s="161"/>
      <c r="F3" s="162">
        <v>85205</v>
      </c>
      <c r="G3" s="163"/>
      <c r="H3" s="164"/>
    </row>
    <row r="4" spans="1:8">
      <c r="A4" s="165"/>
      <c r="B4" s="166"/>
      <c r="C4" s="167"/>
      <c r="D4" s="168">
        <v>12505</v>
      </c>
      <c r="E4" s="169"/>
      <c r="F4" s="170">
        <v>38847</v>
      </c>
      <c r="G4" s="171"/>
      <c r="H4" s="172"/>
    </row>
    <row r="5" spans="1:8">
      <c r="A5" s="153" t="s">
        <v>548</v>
      </c>
      <c r="B5" s="158"/>
      <c r="C5" s="159"/>
      <c r="D5" s="160">
        <v>19419</v>
      </c>
      <c r="E5" s="161"/>
      <c r="F5" s="162">
        <v>69469</v>
      </c>
      <c r="G5" s="163"/>
      <c r="H5" s="164"/>
    </row>
    <row r="6" spans="1:8">
      <c r="A6" s="165"/>
      <c r="B6" s="166"/>
      <c r="C6" s="167"/>
      <c r="D6" s="168">
        <v>10695</v>
      </c>
      <c r="E6" s="169"/>
      <c r="F6" s="170">
        <v>38215</v>
      </c>
      <c r="G6" s="171"/>
      <c r="H6" s="172"/>
    </row>
    <row r="7" spans="1:8">
      <c r="A7" s="153" t="s">
        <v>549</v>
      </c>
      <c r="B7" s="158"/>
      <c r="C7" s="159"/>
      <c r="D7" s="160">
        <v>21632</v>
      </c>
      <c r="E7" s="161"/>
      <c r="F7" s="162">
        <v>67293</v>
      </c>
      <c r="G7" s="163"/>
      <c r="H7" s="164"/>
    </row>
    <row r="8" spans="1:8">
      <c r="A8" s="165"/>
      <c r="B8" s="166"/>
      <c r="C8" s="167"/>
      <c r="D8" s="168">
        <v>14605</v>
      </c>
      <c r="E8" s="169"/>
      <c r="F8" s="170">
        <v>35076</v>
      </c>
      <c r="G8" s="171"/>
      <c r="H8" s="172"/>
    </row>
    <row r="9" spans="1:8">
      <c r="A9" s="153" t="s">
        <v>550</v>
      </c>
      <c r="B9" s="158"/>
      <c r="C9" s="159"/>
      <c r="D9" s="160">
        <v>16960</v>
      </c>
      <c r="E9" s="161"/>
      <c r="F9" s="162">
        <v>67343</v>
      </c>
      <c r="G9" s="163"/>
      <c r="H9" s="164"/>
    </row>
    <row r="10" spans="1:8">
      <c r="A10" s="165"/>
      <c r="B10" s="166"/>
      <c r="C10" s="167"/>
      <c r="D10" s="168">
        <v>9674</v>
      </c>
      <c r="E10" s="169"/>
      <c r="F10" s="170">
        <v>32865</v>
      </c>
      <c r="G10" s="171"/>
      <c r="H10" s="172"/>
    </row>
    <row r="11" spans="1:8">
      <c r="A11" s="153" t="s">
        <v>551</v>
      </c>
      <c r="B11" s="158"/>
      <c r="C11" s="159"/>
      <c r="D11" s="160">
        <v>33155</v>
      </c>
      <c r="E11" s="161"/>
      <c r="F11" s="162">
        <v>73475</v>
      </c>
      <c r="G11" s="163"/>
      <c r="H11" s="164"/>
    </row>
    <row r="12" spans="1:8">
      <c r="A12" s="165"/>
      <c r="B12" s="166"/>
      <c r="C12" s="173"/>
      <c r="D12" s="168">
        <v>23302</v>
      </c>
      <c r="E12" s="169"/>
      <c r="F12" s="170">
        <v>43072</v>
      </c>
      <c r="G12" s="171"/>
      <c r="H12" s="172"/>
    </row>
    <row r="13" spans="1:8">
      <c r="A13" s="153"/>
      <c r="B13" s="158"/>
      <c r="C13" s="174"/>
      <c r="D13" s="175">
        <v>22568</v>
      </c>
      <c r="E13" s="176"/>
      <c r="F13" s="177">
        <v>72557</v>
      </c>
      <c r="G13" s="178"/>
      <c r="H13" s="164"/>
    </row>
    <row r="14" spans="1:8">
      <c r="A14" s="165"/>
      <c r="B14" s="166"/>
      <c r="C14" s="167"/>
      <c r="D14" s="168">
        <v>14156</v>
      </c>
      <c r="E14" s="169"/>
      <c r="F14" s="170">
        <v>37615</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9.26</v>
      </c>
      <c r="C19" s="179">
        <f>ROUND(VALUE(SUBSTITUTE(実質収支比率等に係る経年分析!G$48,"▲","-")),2)</f>
        <v>10.3</v>
      </c>
      <c r="D19" s="179">
        <f>ROUND(VALUE(SUBSTITUTE(実質収支比率等に係る経年分析!H$48,"▲","-")),2)</f>
        <v>6.39</v>
      </c>
      <c r="E19" s="179">
        <f>ROUND(VALUE(SUBSTITUTE(実質収支比率等に係る経年分析!I$48,"▲","-")),2)</f>
        <v>6.44</v>
      </c>
      <c r="F19" s="179">
        <f>ROUND(VALUE(SUBSTITUTE(実質収支比率等に係る経年分析!J$48,"▲","-")),2)</f>
        <v>6.65</v>
      </c>
    </row>
    <row r="20" spans="1:11">
      <c r="A20" s="179" t="s">
        <v>55</v>
      </c>
      <c r="B20" s="179">
        <f>ROUND(VALUE(SUBSTITUTE(実質収支比率等に係る経年分析!F$47,"▲","-")),2)</f>
        <v>13.96</v>
      </c>
      <c r="C20" s="179">
        <f>ROUND(VALUE(SUBSTITUTE(実質収支比率等に係る経年分析!G$47,"▲","-")),2)</f>
        <v>10.98</v>
      </c>
      <c r="D20" s="179">
        <f>ROUND(VALUE(SUBSTITUTE(実質収支比率等に係る経年分析!H$47,"▲","-")),2)</f>
        <v>7.75</v>
      </c>
      <c r="E20" s="179">
        <f>ROUND(VALUE(SUBSTITUTE(実質収支比率等に係る経年分析!I$47,"▲","-")),2)</f>
        <v>5.86</v>
      </c>
      <c r="F20" s="179">
        <f>ROUND(VALUE(SUBSTITUTE(実質収支比率等に係る経年分析!J$47,"▲","-")),2)</f>
        <v>5.33</v>
      </c>
    </row>
    <row r="21" spans="1:11">
      <c r="A21" s="179" t="s">
        <v>56</v>
      </c>
      <c r="B21" s="179">
        <f>IF(ISNUMBER(VALUE(SUBSTITUTE(実質収支比率等に係る経年分析!F$49,"▲","-"))),ROUND(VALUE(SUBSTITUTE(実質収支比率等に係る経年分析!F$49,"▲","-")),2),NA())</f>
        <v>-5.51</v>
      </c>
      <c r="C21" s="179">
        <f>IF(ISNUMBER(VALUE(SUBSTITUTE(実質収支比率等に係る経年分析!G$49,"▲","-"))),ROUND(VALUE(SUBSTITUTE(実質収支比率等に係る経年分析!G$49,"▲","-")),2),NA())</f>
        <v>-1.47</v>
      </c>
      <c r="D21" s="179">
        <f>IF(ISNUMBER(VALUE(SUBSTITUTE(実質収支比率等に係る経年分析!H$49,"▲","-"))),ROUND(VALUE(SUBSTITUTE(実質収支比率等に係る経年分析!H$49,"▲","-")),2),NA())</f>
        <v>-6.96</v>
      </c>
      <c r="E21" s="179">
        <f>IF(ISNUMBER(VALUE(SUBSTITUTE(実質収支比率等に係る経年分析!I$49,"▲","-"))),ROUND(VALUE(SUBSTITUTE(実質収支比率等に係る経年分析!I$49,"▲","-")),2),NA())</f>
        <v>-1.76</v>
      </c>
      <c r="F21" s="179">
        <f>IF(ISNUMBER(VALUE(SUBSTITUTE(実質収支比率等に係る経年分析!J$49,"▲","-"))),ROUND(VALUE(SUBSTITUTE(実質収支比率等に係る経年分析!J$49,"▲","-")),2),NA())</f>
        <v>-0.19</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浄化槽事業特別会計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0.18</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0.18</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0.15</v>
      </c>
    </row>
    <row r="30" spans="1:11">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0.36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0.28999999999999998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0.26</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0.45</v>
      </c>
    </row>
    <row r="32" spans="1:11">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0.56000000000000005</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2.15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2.1</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2.2000000000000002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2.68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3.52</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9.26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10.29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6.38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6.43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6.65</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20.74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21.32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22.26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22.37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23.24</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412</v>
      </c>
      <c r="E42" s="181"/>
      <c r="F42" s="181"/>
      <c r="G42" s="181">
        <f>'実質公債費比率（分子）の構造'!L$52</f>
        <v>404</v>
      </c>
      <c r="H42" s="181"/>
      <c r="I42" s="181"/>
      <c r="J42" s="181">
        <f>'実質公債費比率（分子）の構造'!M$52</f>
        <v>417</v>
      </c>
      <c r="K42" s="181"/>
      <c r="L42" s="181"/>
      <c r="M42" s="181">
        <f>'実質公債費比率（分子）の構造'!N$52</f>
        <v>425</v>
      </c>
      <c r="N42" s="181"/>
      <c r="O42" s="181"/>
      <c r="P42" s="181">
        <f>'実質公債費比率（分子）の構造'!O$52</f>
        <v>431</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63</v>
      </c>
      <c r="C44" s="181"/>
      <c r="D44" s="181"/>
      <c r="E44" s="181">
        <f>'実質公債費比率（分子）の構造'!L$50</f>
        <v>63</v>
      </c>
      <c r="F44" s="181"/>
      <c r="G44" s="181"/>
      <c r="H44" s="181">
        <f>'実質公債費比率（分子）の構造'!M$50</f>
        <v>63</v>
      </c>
      <c r="I44" s="181"/>
      <c r="J44" s="181"/>
      <c r="K44" s="181">
        <f>'実質公債費比率（分子）の構造'!N$50</f>
        <v>63</v>
      </c>
      <c r="L44" s="181"/>
      <c r="M44" s="181"/>
      <c r="N44" s="181">
        <f>'実質公債費比率（分子）の構造'!O$50</f>
        <v>50</v>
      </c>
      <c r="O44" s="181"/>
      <c r="P44" s="181"/>
    </row>
    <row r="45" spans="1:16">
      <c r="A45" s="181" t="s">
        <v>66</v>
      </c>
      <c r="B45" s="181">
        <f>'実質公債費比率（分子）の構造'!K$49</f>
        <v>24</v>
      </c>
      <c r="C45" s="181"/>
      <c r="D45" s="181"/>
      <c r="E45" s="181">
        <f>'実質公債費比率（分子）の構造'!L$49</f>
        <v>22</v>
      </c>
      <c r="F45" s="181"/>
      <c r="G45" s="181"/>
      <c r="H45" s="181">
        <f>'実質公債費比率（分子）の構造'!M$49</f>
        <v>21</v>
      </c>
      <c r="I45" s="181"/>
      <c r="J45" s="181"/>
      <c r="K45" s="181">
        <f>'実質公債費比率（分子）の構造'!N$49</f>
        <v>21</v>
      </c>
      <c r="L45" s="181"/>
      <c r="M45" s="181"/>
      <c r="N45" s="181">
        <f>'実質公債費比率（分子）の構造'!O$49</f>
        <v>21</v>
      </c>
      <c r="O45" s="181"/>
      <c r="P45" s="181"/>
    </row>
    <row r="46" spans="1:16">
      <c r="A46" s="181" t="s">
        <v>67</v>
      </c>
      <c r="B46" s="181">
        <f>'実質公債費比率（分子）の構造'!K$48</f>
        <v>124</v>
      </c>
      <c r="C46" s="181"/>
      <c r="D46" s="181"/>
      <c r="E46" s="181">
        <f>'実質公債費比率（分子）の構造'!L$48</f>
        <v>134</v>
      </c>
      <c r="F46" s="181"/>
      <c r="G46" s="181"/>
      <c r="H46" s="181">
        <f>'実質公債費比率（分子）の構造'!M$48</f>
        <v>137</v>
      </c>
      <c r="I46" s="181"/>
      <c r="J46" s="181"/>
      <c r="K46" s="181">
        <f>'実質公債費比率（分子）の構造'!N$48</f>
        <v>138</v>
      </c>
      <c r="L46" s="181"/>
      <c r="M46" s="181"/>
      <c r="N46" s="181">
        <f>'実質公債費比率（分子）の構造'!O$48</f>
        <v>141</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608</v>
      </c>
      <c r="C49" s="181"/>
      <c r="D49" s="181"/>
      <c r="E49" s="181">
        <f>'実質公債費比率（分子）の構造'!L$45</f>
        <v>613</v>
      </c>
      <c r="F49" s="181"/>
      <c r="G49" s="181"/>
      <c r="H49" s="181">
        <f>'実質公債費比率（分子）の構造'!M$45</f>
        <v>651</v>
      </c>
      <c r="I49" s="181"/>
      <c r="J49" s="181"/>
      <c r="K49" s="181">
        <f>'実質公債費比率（分子）の構造'!N$45</f>
        <v>674</v>
      </c>
      <c r="L49" s="181"/>
      <c r="M49" s="181"/>
      <c r="N49" s="181">
        <f>'実質公債費比率（分子）の構造'!O$45</f>
        <v>671</v>
      </c>
      <c r="O49" s="181"/>
      <c r="P49" s="181"/>
    </row>
    <row r="50" spans="1:16">
      <c r="A50" s="181" t="s">
        <v>71</v>
      </c>
      <c r="B50" s="181" t="e">
        <f>NA()</f>
        <v>#N/A</v>
      </c>
      <c r="C50" s="181">
        <f>IF(ISNUMBER('実質公債費比率（分子）の構造'!K$53),'実質公債費比率（分子）の構造'!K$53,NA())</f>
        <v>407</v>
      </c>
      <c r="D50" s="181" t="e">
        <f>NA()</f>
        <v>#N/A</v>
      </c>
      <c r="E50" s="181" t="e">
        <f>NA()</f>
        <v>#N/A</v>
      </c>
      <c r="F50" s="181">
        <f>IF(ISNUMBER('実質公債費比率（分子）の構造'!L$53),'実質公債費比率（分子）の構造'!L$53,NA())</f>
        <v>428</v>
      </c>
      <c r="G50" s="181" t="e">
        <f>NA()</f>
        <v>#N/A</v>
      </c>
      <c r="H50" s="181" t="e">
        <f>NA()</f>
        <v>#N/A</v>
      </c>
      <c r="I50" s="181">
        <f>IF(ISNUMBER('実質公債費比率（分子）の構造'!M$53),'実質公債費比率（分子）の構造'!M$53,NA())</f>
        <v>455</v>
      </c>
      <c r="J50" s="181" t="e">
        <f>NA()</f>
        <v>#N/A</v>
      </c>
      <c r="K50" s="181" t="e">
        <f>NA()</f>
        <v>#N/A</v>
      </c>
      <c r="L50" s="181">
        <f>IF(ISNUMBER('実質公債費比率（分子）の構造'!N$53),'実質公債費比率（分子）の構造'!N$53,NA())</f>
        <v>471</v>
      </c>
      <c r="M50" s="181" t="e">
        <f>NA()</f>
        <v>#N/A</v>
      </c>
      <c r="N50" s="181" t="e">
        <f>NA()</f>
        <v>#N/A</v>
      </c>
      <c r="O50" s="181">
        <f>IF(ISNUMBER('実質公債費比率（分子）の構造'!O$53),'実質公債費比率（分子）の構造'!O$53,NA())</f>
        <v>452</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42</v>
      </c>
      <c r="B56" s="180"/>
      <c r="C56" s="180"/>
      <c r="D56" s="180">
        <f>'将来負担比率（分子）の構造'!I$52</f>
        <v>5342</v>
      </c>
      <c r="E56" s="180"/>
      <c r="F56" s="180"/>
      <c r="G56" s="180">
        <f>'将来負担比率（分子）の構造'!J$52</f>
        <v>5256</v>
      </c>
      <c r="H56" s="180"/>
      <c r="I56" s="180"/>
      <c r="J56" s="180">
        <f>'将来負担比率（分子）の構造'!K$52</f>
        <v>5195</v>
      </c>
      <c r="K56" s="180"/>
      <c r="L56" s="180"/>
      <c r="M56" s="180">
        <f>'将来負担比率（分子）の構造'!L$52</f>
        <v>5165</v>
      </c>
      <c r="N56" s="180"/>
      <c r="O56" s="180"/>
      <c r="P56" s="180">
        <f>'将来負担比率（分子）の構造'!M$52</f>
        <v>5274</v>
      </c>
    </row>
    <row r="57" spans="1:16">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40</v>
      </c>
      <c r="B58" s="180"/>
      <c r="C58" s="180"/>
      <c r="D58" s="180">
        <f>'将来負担比率（分子）の構造'!I$50</f>
        <v>961</v>
      </c>
      <c r="E58" s="180"/>
      <c r="F58" s="180"/>
      <c r="G58" s="180">
        <f>'将来負担比率（分子）の構造'!J$50</f>
        <v>806</v>
      </c>
      <c r="H58" s="180"/>
      <c r="I58" s="180"/>
      <c r="J58" s="180">
        <f>'将来負担比率（分子）の構造'!K$50</f>
        <v>733</v>
      </c>
      <c r="K58" s="180"/>
      <c r="L58" s="180"/>
      <c r="M58" s="180">
        <f>'将来負担比率（分子）の構造'!L$50</f>
        <v>699</v>
      </c>
      <c r="N58" s="180"/>
      <c r="O58" s="180"/>
      <c r="P58" s="180">
        <f>'将来負担比率（分子）の構造'!M$50</f>
        <v>702</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990</v>
      </c>
      <c r="C62" s="180"/>
      <c r="D62" s="180"/>
      <c r="E62" s="180">
        <f>'将来負担比率（分子）の構造'!J$45</f>
        <v>833</v>
      </c>
      <c r="F62" s="180"/>
      <c r="G62" s="180"/>
      <c r="H62" s="180">
        <f>'将来負担比率（分子）の構造'!K$45</f>
        <v>777</v>
      </c>
      <c r="I62" s="180"/>
      <c r="J62" s="180"/>
      <c r="K62" s="180">
        <f>'将来負担比率（分子）の構造'!L$45</f>
        <v>860</v>
      </c>
      <c r="L62" s="180"/>
      <c r="M62" s="180"/>
      <c r="N62" s="180">
        <f>'将来負担比率（分子）の構造'!M$45</f>
        <v>823</v>
      </c>
      <c r="O62" s="180"/>
      <c r="P62" s="180"/>
    </row>
    <row r="63" spans="1:16">
      <c r="A63" s="180" t="s">
        <v>33</v>
      </c>
      <c r="B63" s="180">
        <f>'将来負担比率（分子）の構造'!I$44</f>
        <v>152</v>
      </c>
      <c r="C63" s="180"/>
      <c r="D63" s="180"/>
      <c r="E63" s="180">
        <f>'将来負担比率（分子）の構造'!J$44</f>
        <v>153</v>
      </c>
      <c r="F63" s="180"/>
      <c r="G63" s="180"/>
      <c r="H63" s="180">
        <f>'将来負担比率（分子）の構造'!K$44</f>
        <v>140</v>
      </c>
      <c r="I63" s="180"/>
      <c r="J63" s="180"/>
      <c r="K63" s="180">
        <f>'将来負担比率（分子）の構造'!L$44</f>
        <v>141</v>
      </c>
      <c r="L63" s="180"/>
      <c r="M63" s="180"/>
      <c r="N63" s="180">
        <f>'将来負担比率（分子）の構造'!M$44</f>
        <v>126</v>
      </c>
      <c r="O63" s="180"/>
      <c r="P63" s="180"/>
    </row>
    <row r="64" spans="1:16">
      <c r="A64" s="180" t="s">
        <v>32</v>
      </c>
      <c r="B64" s="180">
        <f>'将来負担比率（分子）の構造'!I$43</f>
        <v>1684</v>
      </c>
      <c r="C64" s="180"/>
      <c r="D64" s="180"/>
      <c r="E64" s="180">
        <f>'将来負担比率（分子）の構造'!J$43</f>
        <v>1598</v>
      </c>
      <c r="F64" s="180"/>
      <c r="G64" s="180"/>
      <c r="H64" s="180">
        <f>'将来負担比率（分子）の構造'!K$43</f>
        <v>1535</v>
      </c>
      <c r="I64" s="180"/>
      <c r="J64" s="180"/>
      <c r="K64" s="180">
        <f>'将来負担比率（分子）の構造'!L$43</f>
        <v>1555</v>
      </c>
      <c r="L64" s="180"/>
      <c r="M64" s="180"/>
      <c r="N64" s="180">
        <f>'将来負担比率（分子）の構造'!M$43</f>
        <v>1492</v>
      </c>
      <c r="O64" s="180"/>
      <c r="P64" s="180"/>
    </row>
    <row r="65" spans="1:16">
      <c r="A65" s="180" t="s">
        <v>31</v>
      </c>
      <c r="B65" s="180">
        <f>'将来負担比率（分子）の構造'!I$42</f>
        <v>258</v>
      </c>
      <c r="C65" s="180"/>
      <c r="D65" s="180"/>
      <c r="E65" s="180">
        <f>'将来負担比率（分子）の構造'!J$42</f>
        <v>209</v>
      </c>
      <c r="F65" s="180"/>
      <c r="G65" s="180"/>
      <c r="H65" s="180">
        <f>'将来負担比率（分子）の構造'!K$42</f>
        <v>159</v>
      </c>
      <c r="I65" s="180"/>
      <c r="J65" s="180"/>
      <c r="K65" s="180">
        <f>'将来負担比率（分子）の構造'!L$42</f>
        <v>109</v>
      </c>
      <c r="L65" s="180"/>
      <c r="M65" s="180"/>
      <c r="N65" s="180">
        <f>'将来負担比率（分子）の構造'!M$42</f>
        <v>59</v>
      </c>
      <c r="O65" s="180"/>
      <c r="P65" s="180"/>
    </row>
    <row r="66" spans="1:16">
      <c r="A66" s="180" t="s">
        <v>30</v>
      </c>
      <c r="B66" s="180">
        <f>'将来負担比率（分子）の構造'!I$41</f>
        <v>6243</v>
      </c>
      <c r="C66" s="180"/>
      <c r="D66" s="180"/>
      <c r="E66" s="180">
        <f>'将来負担比率（分子）の構造'!J$41</f>
        <v>6023</v>
      </c>
      <c r="F66" s="180"/>
      <c r="G66" s="180"/>
      <c r="H66" s="180">
        <f>'将来負担比率（分子）の構造'!K$41</f>
        <v>5790</v>
      </c>
      <c r="I66" s="180"/>
      <c r="J66" s="180"/>
      <c r="K66" s="180">
        <f>'将来負担比率（分子）の構造'!L$41</f>
        <v>5510</v>
      </c>
      <c r="L66" s="180"/>
      <c r="M66" s="180"/>
      <c r="N66" s="180">
        <f>'将来負担比率（分子）の構造'!M$41</f>
        <v>5520</v>
      </c>
      <c r="O66" s="180"/>
      <c r="P66" s="180"/>
    </row>
    <row r="67" spans="1:16">
      <c r="A67" s="180" t="s">
        <v>75</v>
      </c>
      <c r="B67" s="180" t="e">
        <f>NA()</f>
        <v>#N/A</v>
      </c>
      <c r="C67" s="180">
        <f>IF(ISNUMBER('将来負担比率（分子）の構造'!I$53), IF('将来負担比率（分子）の構造'!I$53 &lt; 0, 0, '将来負担比率（分子）の構造'!I$53), NA())</f>
        <v>3023</v>
      </c>
      <c r="D67" s="180" t="e">
        <f>NA()</f>
        <v>#N/A</v>
      </c>
      <c r="E67" s="180" t="e">
        <f>NA()</f>
        <v>#N/A</v>
      </c>
      <c r="F67" s="180">
        <f>IF(ISNUMBER('将来負担比率（分子）の構造'!J$53), IF('将来負担比率（分子）の構造'!J$53 &lt; 0, 0, '将来負担比率（分子）の構造'!J$53), NA())</f>
        <v>2754</v>
      </c>
      <c r="G67" s="180" t="e">
        <f>NA()</f>
        <v>#N/A</v>
      </c>
      <c r="H67" s="180" t="e">
        <f>NA()</f>
        <v>#N/A</v>
      </c>
      <c r="I67" s="180">
        <f>IF(ISNUMBER('将来負担比率（分子）の構造'!K$53), IF('将来負担比率（分子）の構造'!K$53 &lt; 0, 0, '将来負担比率（分子）の構造'!K$53), NA())</f>
        <v>2471</v>
      </c>
      <c r="J67" s="180" t="e">
        <f>NA()</f>
        <v>#N/A</v>
      </c>
      <c r="K67" s="180" t="e">
        <f>NA()</f>
        <v>#N/A</v>
      </c>
      <c r="L67" s="180">
        <f>IF(ISNUMBER('将来負担比率（分子）の構造'!L$53), IF('将来負担比率（分子）の構造'!L$53 &lt; 0, 0, '将来負担比率（分子）の構造'!L$53), NA())</f>
        <v>2310</v>
      </c>
      <c r="M67" s="180" t="e">
        <f>NA()</f>
        <v>#N/A</v>
      </c>
      <c r="N67" s="180" t="e">
        <f>NA()</f>
        <v>#N/A</v>
      </c>
      <c r="O67" s="180">
        <f>IF(ISNUMBER('将来負担比率（分子）の構造'!M$53), IF('将来負担比率（分子）の構造'!M$53 &lt; 0, 0, '将来負担比率（分子）の構造'!M$53), NA())</f>
        <v>2044</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321</v>
      </c>
      <c r="C72" s="184">
        <f>基金残高に係る経年分析!G55</f>
        <v>244</v>
      </c>
      <c r="D72" s="184">
        <f>基金残高に係る経年分析!H55</f>
        <v>224</v>
      </c>
    </row>
    <row r="73" spans="1:16">
      <c r="A73" s="183" t="s">
        <v>78</v>
      </c>
      <c r="B73" s="184">
        <f>基金残高に係る経年分析!F56</f>
        <v>43</v>
      </c>
      <c r="C73" s="184">
        <f>基金残高に係る経年分析!G56</f>
        <v>43</v>
      </c>
      <c r="D73" s="184">
        <f>基金残高に係る経年分析!H56</f>
        <v>43</v>
      </c>
    </row>
    <row r="74" spans="1:16">
      <c r="A74" s="183" t="s">
        <v>79</v>
      </c>
      <c r="B74" s="184">
        <f>基金残高に係る経年分析!F57</f>
        <v>151</v>
      </c>
      <c r="C74" s="184">
        <f>基金残高に係る経年分析!G57</f>
        <v>151</v>
      </c>
      <c r="D74" s="184">
        <f>基金残高に係る経年分析!H57</f>
        <v>151</v>
      </c>
    </row>
  </sheetData>
  <sheetProtection algorithmName="SHA-512" hashValue="Toy2gOQS0hgXFyaKaR60Gcr1BatWcjTpHp+3EESnLLoEosp/b+uFa5Ydc/kvoUgiqfRbabxVA1GYxWPgx/zATQ==" saltValue="bYAO3uY1lE2I8l41Pnl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226</v>
      </c>
      <c r="C5" s="666"/>
      <c r="D5" s="666"/>
      <c r="E5" s="666"/>
      <c r="F5" s="666"/>
      <c r="G5" s="666"/>
      <c r="H5" s="666"/>
      <c r="I5" s="666"/>
      <c r="J5" s="666"/>
      <c r="K5" s="666"/>
      <c r="L5" s="666"/>
      <c r="M5" s="666"/>
      <c r="N5" s="666"/>
      <c r="O5" s="666"/>
      <c r="P5" s="666"/>
      <c r="Q5" s="667"/>
      <c r="R5" s="668">
        <v>3166692</v>
      </c>
      <c r="S5" s="669"/>
      <c r="T5" s="669"/>
      <c r="U5" s="669"/>
      <c r="V5" s="669"/>
      <c r="W5" s="669"/>
      <c r="X5" s="669"/>
      <c r="Y5" s="670"/>
      <c r="Z5" s="671">
        <v>48.3</v>
      </c>
      <c r="AA5" s="671"/>
      <c r="AB5" s="671"/>
      <c r="AC5" s="671"/>
      <c r="AD5" s="672">
        <v>3166692</v>
      </c>
      <c r="AE5" s="672"/>
      <c r="AF5" s="672"/>
      <c r="AG5" s="672"/>
      <c r="AH5" s="672"/>
      <c r="AI5" s="672"/>
      <c r="AJ5" s="672"/>
      <c r="AK5" s="672"/>
      <c r="AL5" s="673">
        <v>77.400000000000006</v>
      </c>
      <c r="AM5" s="674"/>
      <c r="AN5" s="674"/>
      <c r="AO5" s="675"/>
      <c r="AP5" s="665" t="s">
        <v>227</v>
      </c>
      <c r="AQ5" s="666"/>
      <c r="AR5" s="666"/>
      <c r="AS5" s="666"/>
      <c r="AT5" s="666"/>
      <c r="AU5" s="666"/>
      <c r="AV5" s="666"/>
      <c r="AW5" s="666"/>
      <c r="AX5" s="666"/>
      <c r="AY5" s="666"/>
      <c r="AZ5" s="666"/>
      <c r="BA5" s="666"/>
      <c r="BB5" s="666"/>
      <c r="BC5" s="666"/>
      <c r="BD5" s="666"/>
      <c r="BE5" s="666"/>
      <c r="BF5" s="667"/>
      <c r="BG5" s="679">
        <v>3166692</v>
      </c>
      <c r="BH5" s="680"/>
      <c r="BI5" s="680"/>
      <c r="BJ5" s="680"/>
      <c r="BK5" s="680"/>
      <c r="BL5" s="680"/>
      <c r="BM5" s="680"/>
      <c r="BN5" s="681"/>
      <c r="BO5" s="682">
        <v>100</v>
      </c>
      <c r="BP5" s="682"/>
      <c r="BQ5" s="682"/>
      <c r="BR5" s="682"/>
      <c r="BS5" s="683" t="s">
        <v>173</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c r="B6" s="676" t="s">
        <v>231</v>
      </c>
      <c r="C6" s="677"/>
      <c r="D6" s="677"/>
      <c r="E6" s="677"/>
      <c r="F6" s="677"/>
      <c r="G6" s="677"/>
      <c r="H6" s="677"/>
      <c r="I6" s="677"/>
      <c r="J6" s="677"/>
      <c r="K6" s="677"/>
      <c r="L6" s="677"/>
      <c r="M6" s="677"/>
      <c r="N6" s="677"/>
      <c r="O6" s="677"/>
      <c r="P6" s="677"/>
      <c r="Q6" s="678"/>
      <c r="R6" s="679">
        <v>91743</v>
      </c>
      <c r="S6" s="680"/>
      <c r="T6" s="680"/>
      <c r="U6" s="680"/>
      <c r="V6" s="680"/>
      <c r="W6" s="680"/>
      <c r="X6" s="680"/>
      <c r="Y6" s="681"/>
      <c r="Z6" s="682">
        <v>1.4</v>
      </c>
      <c r="AA6" s="682"/>
      <c r="AB6" s="682"/>
      <c r="AC6" s="682"/>
      <c r="AD6" s="683">
        <v>91743</v>
      </c>
      <c r="AE6" s="683"/>
      <c r="AF6" s="683"/>
      <c r="AG6" s="683"/>
      <c r="AH6" s="683"/>
      <c r="AI6" s="683"/>
      <c r="AJ6" s="683"/>
      <c r="AK6" s="683"/>
      <c r="AL6" s="684">
        <v>2.2000000000000002</v>
      </c>
      <c r="AM6" s="685"/>
      <c r="AN6" s="685"/>
      <c r="AO6" s="686"/>
      <c r="AP6" s="676" t="s">
        <v>232</v>
      </c>
      <c r="AQ6" s="677"/>
      <c r="AR6" s="677"/>
      <c r="AS6" s="677"/>
      <c r="AT6" s="677"/>
      <c r="AU6" s="677"/>
      <c r="AV6" s="677"/>
      <c r="AW6" s="677"/>
      <c r="AX6" s="677"/>
      <c r="AY6" s="677"/>
      <c r="AZ6" s="677"/>
      <c r="BA6" s="677"/>
      <c r="BB6" s="677"/>
      <c r="BC6" s="677"/>
      <c r="BD6" s="677"/>
      <c r="BE6" s="677"/>
      <c r="BF6" s="678"/>
      <c r="BG6" s="679">
        <v>3166692</v>
      </c>
      <c r="BH6" s="680"/>
      <c r="BI6" s="680"/>
      <c r="BJ6" s="680"/>
      <c r="BK6" s="680"/>
      <c r="BL6" s="680"/>
      <c r="BM6" s="680"/>
      <c r="BN6" s="681"/>
      <c r="BO6" s="682">
        <v>100</v>
      </c>
      <c r="BP6" s="682"/>
      <c r="BQ6" s="682"/>
      <c r="BR6" s="682"/>
      <c r="BS6" s="683" t="s">
        <v>233</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86130</v>
      </c>
      <c r="CS6" s="680"/>
      <c r="CT6" s="680"/>
      <c r="CU6" s="680"/>
      <c r="CV6" s="680"/>
      <c r="CW6" s="680"/>
      <c r="CX6" s="680"/>
      <c r="CY6" s="681"/>
      <c r="CZ6" s="673">
        <v>1.4</v>
      </c>
      <c r="DA6" s="674"/>
      <c r="DB6" s="674"/>
      <c r="DC6" s="693"/>
      <c r="DD6" s="688" t="s">
        <v>127</v>
      </c>
      <c r="DE6" s="680"/>
      <c r="DF6" s="680"/>
      <c r="DG6" s="680"/>
      <c r="DH6" s="680"/>
      <c r="DI6" s="680"/>
      <c r="DJ6" s="680"/>
      <c r="DK6" s="680"/>
      <c r="DL6" s="680"/>
      <c r="DM6" s="680"/>
      <c r="DN6" s="680"/>
      <c r="DO6" s="680"/>
      <c r="DP6" s="681"/>
      <c r="DQ6" s="688">
        <v>86130</v>
      </c>
      <c r="DR6" s="680"/>
      <c r="DS6" s="680"/>
      <c r="DT6" s="680"/>
      <c r="DU6" s="680"/>
      <c r="DV6" s="680"/>
      <c r="DW6" s="680"/>
      <c r="DX6" s="680"/>
      <c r="DY6" s="680"/>
      <c r="DZ6" s="680"/>
      <c r="EA6" s="680"/>
      <c r="EB6" s="680"/>
      <c r="EC6" s="689"/>
    </row>
    <row r="7" spans="2:143" ht="11.25" customHeight="1">
      <c r="B7" s="676" t="s">
        <v>235</v>
      </c>
      <c r="C7" s="677"/>
      <c r="D7" s="677"/>
      <c r="E7" s="677"/>
      <c r="F7" s="677"/>
      <c r="G7" s="677"/>
      <c r="H7" s="677"/>
      <c r="I7" s="677"/>
      <c r="J7" s="677"/>
      <c r="K7" s="677"/>
      <c r="L7" s="677"/>
      <c r="M7" s="677"/>
      <c r="N7" s="677"/>
      <c r="O7" s="677"/>
      <c r="P7" s="677"/>
      <c r="Q7" s="678"/>
      <c r="R7" s="679">
        <v>3448</v>
      </c>
      <c r="S7" s="680"/>
      <c r="T7" s="680"/>
      <c r="U7" s="680"/>
      <c r="V7" s="680"/>
      <c r="W7" s="680"/>
      <c r="X7" s="680"/>
      <c r="Y7" s="681"/>
      <c r="Z7" s="682">
        <v>0.1</v>
      </c>
      <c r="AA7" s="682"/>
      <c r="AB7" s="682"/>
      <c r="AC7" s="682"/>
      <c r="AD7" s="683">
        <v>3448</v>
      </c>
      <c r="AE7" s="683"/>
      <c r="AF7" s="683"/>
      <c r="AG7" s="683"/>
      <c r="AH7" s="683"/>
      <c r="AI7" s="683"/>
      <c r="AJ7" s="683"/>
      <c r="AK7" s="683"/>
      <c r="AL7" s="684">
        <v>0.1</v>
      </c>
      <c r="AM7" s="685"/>
      <c r="AN7" s="685"/>
      <c r="AO7" s="686"/>
      <c r="AP7" s="676" t="s">
        <v>236</v>
      </c>
      <c r="AQ7" s="677"/>
      <c r="AR7" s="677"/>
      <c r="AS7" s="677"/>
      <c r="AT7" s="677"/>
      <c r="AU7" s="677"/>
      <c r="AV7" s="677"/>
      <c r="AW7" s="677"/>
      <c r="AX7" s="677"/>
      <c r="AY7" s="677"/>
      <c r="AZ7" s="677"/>
      <c r="BA7" s="677"/>
      <c r="BB7" s="677"/>
      <c r="BC7" s="677"/>
      <c r="BD7" s="677"/>
      <c r="BE7" s="677"/>
      <c r="BF7" s="678"/>
      <c r="BG7" s="679">
        <v>1405004</v>
      </c>
      <c r="BH7" s="680"/>
      <c r="BI7" s="680"/>
      <c r="BJ7" s="680"/>
      <c r="BK7" s="680"/>
      <c r="BL7" s="680"/>
      <c r="BM7" s="680"/>
      <c r="BN7" s="681"/>
      <c r="BO7" s="682">
        <v>44.4</v>
      </c>
      <c r="BP7" s="682"/>
      <c r="BQ7" s="682"/>
      <c r="BR7" s="682"/>
      <c r="BS7" s="683" t="s">
        <v>173</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680771</v>
      </c>
      <c r="CS7" s="680"/>
      <c r="CT7" s="680"/>
      <c r="CU7" s="680"/>
      <c r="CV7" s="680"/>
      <c r="CW7" s="680"/>
      <c r="CX7" s="680"/>
      <c r="CY7" s="681"/>
      <c r="CZ7" s="682">
        <v>10.9</v>
      </c>
      <c r="DA7" s="682"/>
      <c r="DB7" s="682"/>
      <c r="DC7" s="682"/>
      <c r="DD7" s="688">
        <v>3109</v>
      </c>
      <c r="DE7" s="680"/>
      <c r="DF7" s="680"/>
      <c r="DG7" s="680"/>
      <c r="DH7" s="680"/>
      <c r="DI7" s="680"/>
      <c r="DJ7" s="680"/>
      <c r="DK7" s="680"/>
      <c r="DL7" s="680"/>
      <c r="DM7" s="680"/>
      <c r="DN7" s="680"/>
      <c r="DO7" s="680"/>
      <c r="DP7" s="681"/>
      <c r="DQ7" s="688">
        <v>614027</v>
      </c>
      <c r="DR7" s="680"/>
      <c r="DS7" s="680"/>
      <c r="DT7" s="680"/>
      <c r="DU7" s="680"/>
      <c r="DV7" s="680"/>
      <c r="DW7" s="680"/>
      <c r="DX7" s="680"/>
      <c r="DY7" s="680"/>
      <c r="DZ7" s="680"/>
      <c r="EA7" s="680"/>
      <c r="EB7" s="680"/>
      <c r="EC7" s="689"/>
    </row>
    <row r="8" spans="2:143" ht="11.25" customHeight="1">
      <c r="B8" s="676" t="s">
        <v>238</v>
      </c>
      <c r="C8" s="677"/>
      <c r="D8" s="677"/>
      <c r="E8" s="677"/>
      <c r="F8" s="677"/>
      <c r="G8" s="677"/>
      <c r="H8" s="677"/>
      <c r="I8" s="677"/>
      <c r="J8" s="677"/>
      <c r="K8" s="677"/>
      <c r="L8" s="677"/>
      <c r="M8" s="677"/>
      <c r="N8" s="677"/>
      <c r="O8" s="677"/>
      <c r="P8" s="677"/>
      <c r="Q8" s="678"/>
      <c r="R8" s="679">
        <v>9616</v>
      </c>
      <c r="S8" s="680"/>
      <c r="T8" s="680"/>
      <c r="U8" s="680"/>
      <c r="V8" s="680"/>
      <c r="W8" s="680"/>
      <c r="X8" s="680"/>
      <c r="Y8" s="681"/>
      <c r="Z8" s="682">
        <v>0.1</v>
      </c>
      <c r="AA8" s="682"/>
      <c r="AB8" s="682"/>
      <c r="AC8" s="682"/>
      <c r="AD8" s="683">
        <v>9616</v>
      </c>
      <c r="AE8" s="683"/>
      <c r="AF8" s="683"/>
      <c r="AG8" s="683"/>
      <c r="AH8" s="683"/>
      <c r="AI8" s="683"/>
      <c r="AJ8" s="683"/>
      <c r="AK8" s="683"/>
      <c r="AL8" s="684">
        <v>0.2</v>
      </c>
      <c r="AM8" s="685"/>
      <c r="AN8" s="685"/>
      <c r="AO8" s="686"/>
      <c r="AP8" s="676" t="s">
        <v>239</v>
      </c>
      <c r="AQ8" s="677"/>
      <c r="AR8" s="677"/>
      <c r="AS8" s="677"/>
      <c r="AT8" s="677"/>
      <c r="AU8" s="677"/>
      <c r="AV8" s="677"/>
      <c r="AW8" s="677"/>
      <c r="AX8" s="677"/>
      <c r="AY8" s="677"/>
      <c r="AZ8" s="677"/>
      <c r="BA8" s="677"/>
      <c r="BB8" s="677"/>
      <c r="BC8" s="677"/>
      <c r="BD8" s="677"/>
      <c r="BE8" s="677"/>
      <c r="BF8" s="678"/>
      <c r="BG8" s="679">
        <v>33532</v>
      </c>
      <c r="BH8" s="680"/>
      <c r="BI8" s="680"/>
      <c r="BJ8" s="680"/>
      <c r="BK8" s="680"/>
      <c r="BL8" s="680"/>
      <c r="BM8" s="680"/>
      <c r="BN8" s="681"/>
      <c r="BO8" s="682">
        <v>1.1000000000000001</v>
      </c>
      <c r="BP8" s="682"/>
      <c r="BQ8" s="682"/>
      <c r="BR8" s="682"/>
      <c r="BS8" s="688" t="s">
        <v>127</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2242062</v>
      </c>
      <c r="CS8" s="680"/>
      <c r="CT8" s="680"/>
      <c r="CU8" s="680"/>
      <c r="CV8" s="680"/>
      <c r="CW8" s="680"/>
      <c r="CX8" s="680"/>
      <c r="CY8" s="681"/>
      <c r="CZ8" s="682">
        <v>35.799999999999997</v>
      </c>
      <c r="DA8" s="682"/>
      <c r="DB8" s="682"/>
      <c r="DC8" s="682"/>
      <c r="DD8" s="688">
        <v>117866</v>
      </c>
      <c r="DE8" s="680"/>
      <c r="DF8" s="680"/>
      <c r="DG8" s="680"/>
      <c r="DH8" s="680"/>
      <c r="DI8" s="680"/>
      <c r="DJ8" s="680"/>
      <c r="DK8" s="680"/>
      <c r="DL8" s="680"/>
      <c r="DM8" s="680"/>
      <c r="DN8" s="680"/>
      <c r="DO8" s="680"/>
      <c r="DP8" s="681"/>
      <c r="DQ8" s="688">
        <v>1040393</v>
      </c>
      <c r="DR8" s="680"/>
      <c r="DS8" s="680"/>
      <c r="DT8" s="680"/>
      <c r="DU8" s="680"/>
      <c r="DV8" s="680"/>
      <c r="DW8" s="680"/>
      <c r="DX8" s="680"/>
      <c r="DY8" s="680"/>
      <c r="DZ8" s="680"/>
      <c r="EA8" s="680"/>
      <c r="EB8" s="680"/>
      <c r="EC8" s="689"/>
    </row>
    <row r="9" spans="2:143" ht="11.25" customHeight="1">
      <c r="B9" s="676" t="s">
        <v>241</v>
      </c>
      <c r="C9" s="677"/>
      <c r="D9" s="677"/>
      <c r="E9" s="677"/>
      <c r="F9" s="677"/>
      <c r="G9" s="677"/>
      <c r="H9" s="677"/>
      <c r="I9" s="677"/>
      <c r="J9" s="677"/>
      <c r="K9" s="677"/>
      <c r="L9" s="677"/>
      <c r="M9" s="677"/>
      <c r="N9" s="677"/>
      <c r="O9" s="677"/>
      <c r="P9" s="677"/>
      <c r="Q9" s="678"/>
      <c r="R9" s="679">
        <v>8884</v>
      </c>
      <c r="S9" s="680"/>
      <c r="T9" s="680"/>
      <c r="U9" s="680"/>
      <c r="V9" s="680"/>
      <c r="W9" s="680"/>
      <c r="X9" s="680"/>
      <c r="Y9" s="681"/>
      <c r="Z9" s="682">
        <v>0.1</v>
      </c>
      <c r="AA9" s="682"/>
      <c r="AB9" s="682"/>
      <c r="AC9" s="682"/>
      <c r="AD9" s="683">
        <v>8884</v>
      </c>
      <c r="AE9" s="683"/>
      <c r="AF9" s="683"/>
      <c r="AG9" s="683"/>
      <c r="AH9" s="683"/>
      <c r="AI9" s="683"/>
      <c r="AJ9" s="683"/>
      <c r="AK9" s="683"/>
      <c r="AL9" s="684">
        <v>0.2</v>
      </c>
      <c r="AM9" s="685"/>
      <c r="AN9" s="685"/>
      <c r="AO9" s="686"/>
      <c r="AP9" s="676" t="s">
        <v>242</v>
      </c>
      <c r="AQ9" s="677"/>
      <c r="AR9" s="677"/>
      <c r="AS9" s="677"/>
      <c r="AT9" s="677"/>
      <c r="AU9" s="677"/>
      <c r="AV9" s="677"/>
      <c r="AW9" s="677"/>
      <c r="AX9" s="677"/>
      <c r="AY9" s="677"/>
      <c r="AZ9" s="677"/>
      <c r="BA9" s="677"/>
      <c r="BB9" s="677"/>
      <c r="BC9" s="677"/>
      <c r="BD9" s="677"/>
      <c r="BE9" s="677"/>
      <c r="BF9" s="678"/>
      <c r="BG9" s="679">
        <v>1003632</v>
      </c>
      <c r="BH9" s="680"/>
      <c r="BI9" s="680"/>
      <c r="BJ9" s="680"/>
      <c r="BK9" s="680"/>
      <c r="BL9" s="680"/>
      <c r="BM9" s="680"/>
      <c r="BN9" s="681"/>
      <c r="BO9" s="682">
        <v>31.7</v>
      </c>
      <c r="BP9" s="682"/>
      <c r="BQ9" s="682"/>
      <c r="BR9" s="682"/>
      <c r="BS9" s="688" t="s">
        <v>233</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528170</v>
      </c>
      <c r="CS9" s="680"/>
      <c r="CT9" s="680"/>
      <c r="CU9" s="680"/>
      <c r="CV9" s="680"/>
      <c r="CW9" s="680"/>
      <c r="CX9" s="680"/>
      <c r="CY9" s="681"/>
      <c r="CZ9" s="682">
        <v>8.4</v>
      </c>
      <c r="DA9" s="682"/>
      <c r="DB9" s="682"/>
      <c r="DC9" s="682"/>
      <c r="DD9" s="688">
        <v>1450</v>
      </c>
      <c r="DE9" s="680"/>
      <c r="DF9" s="680"/>
      <c r="DG9" s="680"/>
      <c r="DH9" s="680"/>
      <c r="DI9" s="680"/>
      <c r="DJ9" s="680"/>
      <c r="DK9" s="680"/>
      <c r="DL9" s="680"/>
      <c r="DM9" s="680"/>
      <c r="DN9" s="680"/>
      <c r="DO9" s="680"/>
      <c r="DP9" s="681"/>
      <c r="DQ9" s="688">
        <v>520513</v>
      </c>
      <c r="DR9" s="680"/>
      <c r="DS9" s="680"/>
      <c r="DT9" s="680"/>
      <c r="DU9" s="680"/>
      <c r="DV9" s="680"/>
      <c r="DW9" s="680"/>
      <c r="DX9" s="680"/>
      <c r="DY9" s="680"/>
      <c r="DZ9" s="680"/>
      <c r="EA9" s="680"/>
      <c r="EB9" s="680"/>
      <c r="EC9" s="689"/>
    </row>
    <row r="10" spans="2:143" ht="11.25" customHeight="1">
      <c r="B10" s="676" t="s">
        <v>244</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127</v>
      </c>
      <c r="AA10" s="682"/>
      <c r="AB10" s="682"/>
      <c r="AC10" s="682"/>
      <c r="AD10" s="683" t="s">
        <v>233</v>
      </c>
      <c r="AE10" s="683"/>
      <c r="AF10" s="683"/>
      <c r="AG10" s="683"/>
      <c r="AH10" s="683"/>
      <c r="AI10" s="683"/>
      <c r="AJ10" s="683"/>
      <c r="AK10" s="683"/>
      <c r="AL10" s="684" t="s">
        <v>127</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59479</v>
      </c>
      <c r="BH10" s="680"/>
      <c r="BI10" s="680"/>
      <c r="BJ10" s="680"/>
      <c r="BK10" s="680"/>
      <c r="BL10" s="680"/>
      <c r="BM10" s="680"/>
      <c r="BN10" s="681"/>
      <c r="BO10" s="682">
        <v>1.9</v>
      </c>
      <c r="BP10" s="682"/>
      <c r="BQ10" s="682"/>
      <c r="BR10" s="682"/>
      <c r="BS10" s="688" t="s">
        <v>233</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t="s">
        <v>127</v>
      </c>
      <c r="CS10" s="680"/>
      <c r="CT10" s="680"/>
      <c r="CU10" s="680"/>
      <c r="CV10" s="680"/>
      <c r="CW10" s="680"/>
      <c r="CX10" s="680"/>
      <c r="CY10" s="681"/>
      <c r="CZ10" s="682" t="s">
        <v>173</v>
      </c>
      <c r="DA10" s="682"/>
      <c r="DB10" s="682"/>
      <c r="DC10" s="682"/>
      <c r="DD10" s="688" t="s">
        <v>127</v>
      </c>
      <c r="DE10" s="680"/>
      <c r="DF10" s="680"/>
      <c r="DG10" s="680"/>
      <c r="DH10" s="680"/>
      <c r="DI10" s="680"/>
      <c r="DJ10" s="680"/>
      <c r="DK10" s="680"/>
      <c r="DL10" s="680"/>
      <c r="DM10" s="680"/>
      <c r="DN10" s="680"/>
      <c r="DO10" s="680"/>
      <c r="DP10" s="681"/>
      <c r="DQ10" s="688" t="s">
        <v>233</v>
      </c>
      <c r="DR10" s="680"/>
      <c r="DS10" s="680"/>
      <c r="DT10" s="680"/>
      <c r="DU10" s="680"/>
      <c r="DV10" s="680"/>
      <c r="DW10" s="680"/>
      <c r="DX10" s="680"/>
      <c r="DY10" s="680"/>
      <c r="DZ10" s="680"/>
      <c r="EA10" s="680"/>
      <c r="EB10" s="680"/>
      <c r="EC10" s="689"/>
    </row>
    <row r="11" spans="2:143" ht="11.25" customHeight="1">
      <c r="B11" s="676" t="s">
        <v>247</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127</v>
      </c>
      <c r="AA11" s="682"/>
      <c r="AB11" s="682"/>
      <c r="AC11" s="682"/>
      <c r="AD11" s="683" t="s">
        <v>233</v>
      </c>
      <c r="AE11" s="683"/>
      <c r="AF11" s="683"/>
      <c r="AG11" s="683"/>
      <c r="AH11" s="683"/>
      <c r="AI11" s="683"/>
      <c r="AJ11" s="683"/>
      <c r="AK11" s="683"/>
      <c r="AL11" s="684" t="s">
        <v>127</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308361</v>
      </c>
      <c r="BH11" s="680"/>
      <c r="BI11" s="680"/>
      <c r="BJ11" s="680"/>
      <c r="BK11" s="680"/>
      <c r="BL11" s="680"/>
      <c r="BM11" s="680"/>
      <c r="BN11" s="681"/>
      <c r="BO11" s="682">
        <v>9.6999999999999993</v>
      </c>
      <c r="BP11" s="682"/>
      <c r="BQ11" s="682"/>
      <c r="BR11" s="682"/>
      <c r="BS11" s="688" t="s">
        <v>173</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193256</v>
      </c>
      <c r="CS11" s="680"/>
      <c r="CT11" s="680"/>
      <c r="CU11" s="680"/>
      <c r="CV11" s="680"/>
      <c r="CW11" s="680"/>
      <c r="CX11" s="680"/>
      <c r="CY11" s="681"/>
      <c r="CZ11" s="682">
        <v>3.1</v>
      </c>
      <c r="DA11" s="682"/>
      <c r="DB11" s="682"/>
      <c r="DC11" s="682"/>
      <c r="DD11" s="688">
        <v>21212</v>
      </c>
      <c r="DE11" s="680"/>
      <c r="DF11" s="680"/>
      <c r="DG11" s="680"/>
      <c r="DH11" s="680"/>
      <c r="DI11" s="680"/>
      <c r="DJ11" s="680"/>
      <c r="DK11" s="680"/>
      <c r="DL11" s="680"/>
      <c r="DM11" s="680"/>
      <c r="DN11" s="680"/>
      <c r="DO11" s="680"/>
      <c r="DP11" s="681"/>
      <c r="DQ11" s="688">
        <v>160179</v>
      </c>
      <c r="DR11" s="680"/>
      <c r="DS11" s="680"/>
      <c r="DT11" s="680"/>
      <c r="DU11" s="680"/>
      <c r="DV11" s="680"/>
      <c r="DW11" s="680"/>
      <c r="DX11" s="680"/>
      <c r="DY11" s="680"/>
      <c r="DZ11" s="680"/>
      <c r="EA11" s="680"/>
      <c r="EB11" s="680"/>
      <c r="EC11" s="689"/>
    </row>
    <row r="12" spans="2:143" ht="11.25" customHeight="1">
      <c r="B12" s="676" t="s">
        <v>250</v>
      </c>
      <c r="C12" s="677"/>
      <c r="D12" s="677"/>
      <c r="E12" s="677"/>
      <c r="F12" s="677"/>
      <c r="G12" s="677"/>
      <c r="H12" s="677"/>
      <c r="I12" s="677"/>
      <c r="J12" s="677"/>
      <c r="K12" s="677"/>
      <c r="L12" s="677"/>
      <c r="M12" s="677"/>
      <c r="N12" s="677"/>
      <c r="O12" s="677"/>
      <c r="P12" s="677"/>
      <c r="Q12" s="678"/>
      <c r="R12" s="679">
        <v>363377</v>
      </c>
      <c r="S12" s="680"/>
      <c r="T12" s="680"/>
      <c r="U12" s="680"/>
      <c r="V12" s="680"/>
      <c r="W12" s="680"/>
      <c r="X12" s="680"/>
      <c r="Y12" s="681"/>
      <c r="Z12" s="682">
        <v>5.5</v>
      </c>
      <c r="AA12" s="682"/>
      <c r="AB12" s="682"/>
      <c r="AC12" s="682"/>
      <c r="AD12" s="683">
        <v>363377</v>
      </c>
      <c r="AE12" s="683"/>
      <c r="AF12" s="683"/>
      <c r="AG12" s="683"/>
      <c r="AH12" s="683"/>
      <c r="AI12" s="683"/>
      <c r="AJ12" s="683"/>
      <c r="AK12" s="683"/>
      <c r="AL12" s="684">
        <v>8.9</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1542333</v>
      </c>
      <c r="BH12" s="680"/>
      <c r="BI12" s="680"/>
      <c r="BJ12" s="680"/>
      <c r="BK12" s="680"/>
      <c r="BL12" s="680"/>
      <c r="BM12" s="680"/>
      <c r="BN12" s="681"/>
      <c r="BO12" s="682">
        <v>48.7</v>
      </c>
      <c r="BP12" s="682"/>
      <c r="BQ12" s="682"/>
      <c r="BR12" s="682"/>
      <c r="BS12" s="688" t="s">
        <v>233</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25221</v>
      </c>
      <c r="CS12" s="680"/>
      <c r="CT12" s="680"/>
      <c r="CU12" s="680"/>
      <c r="CV12" s="680"/>
      <c r="CW12" s="680"/>
      <c r="CX12" s="680"/>
      <c r="CY12" s="681"/>
      <c r="CZ12" s="682">
        <v>0.4</v>
      </c>
      <c r="DA12" s="682"/>
      <c r="DB12" s="682"/>
      <c r="DC12" s="682"/>
      <c r="DD12" s="688">
        <v>111</v>
      </c>
      <c r="DE12" s="680"/>
      <c r="DF12" s="680"/>
      <c r="DG12" s="680"/>
      <c r="DH12" s="680"/>
      <c r="DI12" s="680"/>
      <c r="DJ12" s="680"/>
      <c r="DK12" s="680"/>
      <c r="DL12" s="680"/>
      <c r="DM12" s="680"/>
      <c r="DN12" s="680"/>
      <c r="DO12" s="680"/>
      <c r="DP12" s="681"/>
      <c r="DQ12" s="688">
        <v>25221</v>
      </c>
      <c r="DR12" s="680"/>
      <c r="DS12" s="680"/>
      <c r="DT12" s="680"/>
      <c r="DU12" s="680"/>
      <c r="DV12" s="680"/>
      <c r="DW12" s="680"/>
      <c r="DX12" s="680"/>
      <c r="DY12" s="680"/>
      <c r="DZ12" s="680"/>
      <c r="EA12" s="680"/>
      <c r="EB12" s="680"/>
      <c r="EC12" s="689"/>
    </row>
    <row r="13" spans="2:143" ht="11.25" customHeight="1">
      <c r="B13" s="676" t="s">
        <v>253</v>
      </c>
      <c r="C13" s="677"/>
      <c r="D13" s="677"/>
      <c r="E13" s="677"/>
      <c r="F13" s="677"/>
      <c r="G13" s="677"/>
      <c r="H13" s="677"/>
      <c r="I13" s="677"/>
      <c r="J13" s="677"/>
      <c r="K13" s="677"/>
      <c r="L13" s="677"/>
      <c r="M13" s="677"/>
      <c r="N13" s="677"/>
      <c r="O13" s="677"/>
      <c r="P13" s="677"/>
      <c r="Q13" s="678"/>
      <c r="R13" s="679">
        <v>71097</v>
      </c>
      <c r="S13" s="680"/>
      <c r="T13" s="680"/>
      <c r="U13" s="680"/>
      <c r="V13" s="680"/>
      <c r="W13" s="680"/>
      <c r="X13" s="680"/>
      <c r="Y13" s="681"/>
      <c r="Z13" s="682">
        <v>1.1000000000000001</v>
      </c>
      <c r="AA13" s="682"/>
      <c r="AB13" s="682"/>
      <c r="AC13" s="682"/>
      <c r="AD13" s="683">
        <v>71097</v>
      </c>
      <c r="AE13" s="683"/>
      <c r="AF13" s="683"/>
      <c r="AG13" s="683"/>
      <c r="AH13" s="683"/>
      <c r="AI13" s="683"/>
      <c r="AJ13" s="683"/>
      <c r="AK13" s="683"/>
      <c r="AL13" s="684">
        <v>1.7</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1539997</v>
      </c>
      <c r="BH13" s="680"/>
      <c r="BI13" s="680"/>
      <c r="BJ13" s="680"/>
      <c r="BK13" s="680"/>
      <c r="BL13" s="680"/>
      <c r="BM13" s="680"/>
      <c r="BN13" s="681"/>
      <c r="BO13" s="682">
        <v>48.6</v>
      </c>
      <c r="BP13" s="682"/>
      <c r="BQ13" s="682"/>
      <c r="BR13" s="682"/>
      <c r="BS13" s="688" t="s">
        <v>233</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422895</v>
      </c>
      <c r="CS13" s="680"/>
      <c r="CT13" s="680"/>
      <c r="CU13" s="680"/>
      <c r="CV13" s="680"/>
      <c r="CW13" s="680"/>
      <c r="CX13" s="680"/>
      <c r="CY13" s="681"/>
      <c r="CZ13" s="682">
        <v>6.8</v>
      </c>
      <c r="DA13" s="682"/>
      <c r="DB13" s="682"/>
      <c r="DC13" s="682"/>
      <c r="DD13" s="688">
        <v>164919</v>
      </c>
      <c r="DE13" s="680"/>
      <c r="DF13" s="680"/>
      <c r="DG13" s="680"/>
      <c r="DH13" s="680"/>
      <c r="DI13" s="680"/>
      <c r="DJ13" s="680"/>
      <c r="DK13" s="680"/>
      <c r="DL13" s="680"/>
      <c r="DM13" s="680"/>
      <c r="DN13" s="680"/>
      <c r="DO13" s="680"/>
      <c r="DP13" s="681"/>
      <c r="DQ13" s="688">
        <v>292123</v>
      </c>
      <c r="DR13" s="680"/>
      <c r="DS13" s="680"/>
      <c r="DT13" s="680"/>
      <c r="DU13" s="680"/>
      <c r="DV13" s="680"/>
      <c r="DW13" s="680"/>
      <c r="DX13" s="680"/>
      <c r="DY13" s="680"/>
      <c r="DZ13" s="680"/>
      <c r="EA13" s="680"/>
      <c r="EB13" s="680"/>
      <c r="EC13" s="689"/>
    </row>
    <row r="14" spans="2:143" ht="11.25" customHeight="1">
      <c r="B14" s="676" t="s">
        <v>256</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233</v>
      </c>
      <c r="AA14" s="682"/>
      <c r="AB14" s="682"/>
      <c r="AC14" s="682"/>
      <c r="AD14" s="683" t="s">
        <v>127</v>
      </c>
      <c r="AE14" s="683"/>
      <c r="AF14" s="683"/>
      <c r="AG14" s="683"/>
      <c r="AH14" s="683"/>
      <c r="AI14" s="683"/>
      <c r="AJ14" s="683"/>
      <c r="AK14" s="683"/>
      <c r="AL14" s="684" t="s">
        <v>127</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47746</v>
      </c>
      <c r="BH14" s="680"/>
      <c r="BI14" s="680"/>
      <c r="BJ14" s="680"/>
      <c r="BK14" s="680"/>
      <c r="BL14" s="680"/>
      <c r="BM14" s="680"/>
      <c r="BN14" s="681"/>
      <c r="BO14" s="682">
        <v>1.5</v>
      </c>
      <c r="BP14" s="682"/>
      <c r="BQ14" s="682"/>
      <c r="BR14" s="682"/>
      <c r="BS14" s="688" t="s">
        <v>127</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578591</v>
      </c>
      <c r="CS14" s="680"/>
      <c r="CT14" s="680"/>
      <c r="CU14" s="680"/>
      <c r="CV14" s="680"/>
      <c r="CW14" s="680"/>
      <c r="CX14" s="680"/>
      <c r="CY14" s="681"/>
      <c r="CZ14" s="682">
        <v>9.1999999999999993</v>
      </c>
      <c r="DA14" s="682"/>
      <c r="DB14" s="682"/>
      <c r="DC14" s="682"/>
      <c r="DD14" s="688">
        <v>278220</v>
      </c>
      <c r="DE14" s="680"/>
      <c r="DF14" s="680"/>
      <c r="DG14" s="680"/>
      <c r="DH14" s="680"/>
      <c r="DI14" s="680"/>
      <c r="DJ14" s="680"/>
      <c r="DK14" s="680"/>
      <c r="DL14" s="680"/>
      <c r="DM14" s="680"/>
      <c r="DN14" s="680"/>
      <c r="DO14" s="680"/>
      <c r="DP14" s="681"/>
      <c r="DQ14" s="688">
        <v>318391</v>
      </c>
      <c r="DR14" s="680"/>
      <c r="DS14" s="680"/>
      <c r="DT14" s="680"/>
      <c r="DU14" s="680"/>
      <c r="DV14" s="680"/>
      <c r="DW14" s="680"/>
      <c r="DX14" s="680"/>
      <c r="DY14" s="680"/>
      <c r="DZ14" s="680"/>
      <c r="EA14" s="680"/>
      <c r="EB14" s="680"/>
      <c r="EC14" s="689"/>
    </row>
    <row r="15" spans="2:143" ht="11.25" customHeight="1">
      <c r="B15" s="676" t="s">
        <v>259</v>
      </c>
      <c r="C15" s="677"/>
      <c r="D15" s="677"/>
      <c r="E15" s="677"/>
      <c r="F15" s="677"/>
      <c r="G15" s="677"/>
      <c r="H15" s="677"/>
      <c r="I15" s="677"/>
      <c r="J15" s="677"/>
      <c r="K15" s="677"/>
      <c r="L15" s="677"/>
      <c r="M15" s="677"/>
      <c r="N15" s="677"/>
      <c r="O15" s="677"/>
      <c r="P15" s="677"/>
      <c r="Q15" s="678"/>
      <c r="R15" s="679">
        <v>39191</v>
      </c>
      <c r="S15" s="680"/>
      <c r="T15" s="680"/>
      <c r="U15" s="680"/>
      <c r="V15" s="680"/>
      <c r="W15" s="680"/>
      <c r="X15" s="680"/>
      <c r="Y15" s="681"/>
      <c r="Z15" s="682">
        <v>0.6</v>
      </c>
      <c r="AA15" s="682"/>
      <c r="AB15" s="682"/>
      <c r="AC15" s="682"/>
      <c r="AD15" s="683">
        <v>39191</v>
      </c>
      <c r="AE15" s="683"/>
      <c r="AF15" s="683"/>
      <c r="AG15" s="683"/>
      <c r="AH15" s="683"/>
      <c r="AI15" s="683"/>
      <c r="AJ15" s="683"/>
      <c r="AK15" s="683"/>
      <c r="AL15" s="684">
        <v>1</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171609</v>
      </c>
      <c r="BH15" s="680"/>
      <c r="BI15" s="680"/>
      <c r="BJ15" s="680"/>
      <c r="BK15" s="680"/>
      <c r="BL15" s="680"/>
      <c r="BM15" s="680"/>
      <c r="BN15" s="681"/>
      <c r="BO15" s="682">
        <v>5.4</v>
      </c>
      <c r="BP15" s="682"/>
      <c r="BQ15" s="682"/>
      <c r="BR15" s="682"/>
      <c r="BS15" s="688" t="s">
        <v>127</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836257</v>
      </c>
      <c r="CS15" s="680"/>
      <c r="CT15" s="680"/>
      <c r="CU15" s="680"/>
      <c r="CV15" s="680"/>
      <c r="CW15" s="680"/>
      <c r="CX15" s="680"/>
      <c r="CY15" s="681"/>
      <c r="CZ15" s="682">
        <v>13.3</v>
      </c>
      <c r="DA15" s="682"/>
      <c r="DB15" s="682"/>
      <c r="DC15" s="682"/>
      <c r="DD15" s="688">
        <v>44313</v>
      </c>
      <c r="DE15" s="680"/>
      <c r="DF15" s="680"/>
      <c r="DG15" s="680"/>
      <c r="DH15" s="680"/>
      <c r="DI15" s="680"/>
      <c r="DJ15" s="680"/>
      <c r="DK15" s="680"/>
      <c r="DL15" s="680"/>
      <c r="DM15" s="680"/>
      <c r="DN15" s="680"/>
      <c r="DO15" s="680"/>
      <c r="DP15" s="681"/>
      <c r="DQ15" s="688">
        <v>797677</v>
      </c>
      <c r="DR15" s="680"/>
      <c r="DS15" s="680"/>
      <c r="DT15" s="680"/>
      <c r="DU15" s="680"/>
      <c r="DV15" s="680"/>
      <c r="DW15" s="680"/>
      <c r="DX15" s="680"/>
      <c r="DY15" s="680"/>
      <c r="DZ15" s="680"/>
      <c r="EA15" s="680"/>
      <c r="EB15" s="680"/>
      <c r="EC15" s="689"/>
    </row>
    <row r="16" spans="2:143" ht="11.25" customHeight="1">
      <c r="B16" s="676" t="s">
        <v>262</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233</v>
      </c>
      <c r="AA16" s="682"/>
      <c r="AB16" s="682"/>
      <c r="AC16" s="682"/>
      <c r="AD16" s="683" t="s">
        <v>127</v>
      </c>
      <c r="AE16" s="683"/>
      <c r="AF16" s="683"/>
      <c r="AG16" s="683"/>
      <c r="AH16" s="683"/>
      <c r="AI16" s="683"/>
      <c r="AJ16" s="683"/>
      <c r="AK16" s="683"/>
      <c r="AL16" s="684" t="s">
        <v>173</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233</v>
      </c>
      <c r="BH16" s="680"/>
      <c r="BI16" s="680"/>
      <c r="BJ16" s="680"/>
      <c r="BK16" s="680"/>
      <c r="BL16" s="680"/>
      <c r="BM16" s="680"/>
      <c r="BN16" s="681"/>
      <c r="BO16" s="682" t="s">
        <v>233</v>
      </c>
      <c r="BP16" s="682"/>
      <c r="BQ16" s="682"/>
      <c r="BR16" s="682"/>
      <c r="BS16" s="688" t="s">
        <v>127</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t="s">
        <v>173</v>
      </c>
      <c r="CS16" s="680"/>
      <c r="CT16" s="680"/>
      <c r="CU16" s="680"/>
      <c r="CV16" s="680"/>
      <c r="CW16" s="680"/>
      <c r="CX16" s="680"/>
      <c r="CY16" s="681"/>
      <c r="CZ16" s="682" t="s">
        <v>127</v>
      </c>
      <c r="DA16" s="682"/>
      <c r="DB16" s="682"/>
      <c r="DC16" s="682"/>
      <c r="DD16" s="688" t="s">
        <v>173</v>
      </c>
      <c r="DE16" s="680"/>
      <c r="DF16" s="680"/>
      <c r="DG16" s="680"/>
      <c r="DH16" s="680"/>
      <c r="DI16" s="680"/>
      <c r="DJ16" s="680"/>
      <c r="DK16" s="680"/>
      <c r="DL16" s="680"/>
      <c r="DM16" s="680"/>
      <c r="DN16" s="680"/>
      <c r="DO16" s="680"/>
      <c r="DP16" s="681"/>
      <c r="DQ16" s="688" t="s">
        <v>127</v>
      </c>
      <c r="DR16" s="680"/>
      <c r="DS16" s="680"/>
      <c r="DT16" s="680"/>
      <c r="DU16" s="680"/>
      <c r="DV16" s="680"/>
      <c r="DW16" s="680"/>
      <c r="DX16" s="680"/>
      <c r="DY16" s="680"/>
      <c r="DZ16" s="680"/>
      <c r="EA16" s="680"/>
      <c r="EB16" s="680"/>
      <c r="EC16" s="689"/>
    </row>
    <row r="17" spans="2:133" ht="11.25" customHeight="1">
      <c r="B17" s="676" t="s">
        <v>265</v>
      </c>
      <c r="C17" s="677"/>
      <c r="D17" s="677"/>
      <c r="E17" s="677"/>
      <c r="F17" s="677"/>
      <c r="G17" s="677"/>
      <c r="H17" s="677"/>
      <c r="I17" s="677"/>
      <c r="J17" s="677"/>
      <c r="K17" s="677"/>
      <c r="L17" s="677"/>
      <c r="M17" s="677"/>
      <c r="N17" s="677"/>
      <c r="O17" s="677"/>
      <c r="P17" s="677"/>
      <c r="Q17" s="678"/>
      <c r="R17" s="679">
        <v>26396</v>
      </c>
      <c r="S17" s="680"/>
      <c r="T17" s="680"/>
      <c r="U17" s="680"/>
      <c r="V17" s="680"/>
      <c r="W17" s="680"/>
      <c r="X17" s="680"/>
      <c r="Y17" s="681"/>
      <c r="Z17" s="682">
        <v>0.4</v>
      </c>
      <c r="AA17" s="682"/>
      <c r="AB17" s="682"/>
      <c r="AC17" s="682"/>
      <c r="AD17" s="683">
        <v>26396</v>
      </c>
      <c r="AE17" s="683"/>
      <c r="AF17" s="683"/>
      <c r="AG17" s="683"/>
      <c r="AH17" s="683"/>
      <c r="AI17" s="683"/>
      <c r="AJ17" s="683"/>
      <c r="AK17" s="683"/>
      <c r="AL17" s="684">
        <v>0.6</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173</v>
      </c>
      <c r="BP17" s="682"/>
      <c r="BQ17" s="682"/>
      <c r="BR17" s="682"/>
      <c r="BS17" s="688" t="s">
        <v>127</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670835</v>
      </c>
      <c r="CS17" s="680"/>
      <c r="CT17" s="680"/>
      <c r="CU17" s="680"/>
      <c r="CV17" s="680"/>
      <c r="CW17" s="680"/>
      <c r="CX17" s="680"/>
      <c r="CY17" s="681"/>
      <c r="CZ17" s="682">
        <v>10.7</v>
      </c>
      <c r="DA17" s="682"/>
      <c r="DB17" s="682"/>
      <c r="DC17" s="682"/>
      <c r="DD17" s="688" t="s">
        <v>127</v>
      </c>
      <c r="DE17" s="680"/>
      <c r="DF17" s="680"/>
      <c r="DG17" s="680"/>
      <c r="DH17" s="680"/>
      <c r="DI17" s="680"/>
      <c r="DJ17" s="680"/>
      <c r="DK17" s="680"/>
      <c r="DL17" s="680"/>
      <c r="DM17" s="680"/>
      <c r="DN17" s="680"/>
      <c r="DO17" s="680"/>
      <c r="DP17" s="681"/>
      <c r="DQ17" s="688">
        <v>670835</v>
      </c>
      <c r="DR17" s="680"/>
      <c r="DS17" s="680"/>
      <c r="DT17" s="680"/>
      <c r="DU17" s="680"/>
      <c r="DV17" s="680"/>
      <c r="DW17" s="680"/>
      <c r="DX17" s="680"/>
      <c r="DY17" s="680"/>
      <c r="DZ17" s="680"/>
      <c r="EA17" s="680"/>
      <c r="EB17" s="680"/>
      <c r="EC17" s="689"/>
    </row>
    <row r="18" spans="2:133" ht="11.25" customHeight="1">
      <c r="B18" s="676" t="s">
        <v>268</v>
      </c>
      <c r="C18" s="677"/>
      <c r="D18" s="677"/>
      <c r="E18" s="677"/>
      <c r="F18" s="677"/>
      <c r="G18" s="677"/>
      <c r="H18" s="677"/>
      <c r="I18" s="677"/>
      <c r="J18" s="677"/>
      <c r="K18" s="677"/>
      <c r="L18" s="677"/>
      <c r="M18" s="677"/>
      <c r="N18" s="677"/>
      <c r="O18" s="677"/>
      <c r="P18" s="677"/>
      <c r="Q18" s="678"/>
      <c r="R18" s="679">
        <v>310215</v>
      </c>
      <c r="S18" s="680"/>
      <c r="T18" s="680"/>
      <c r="U18" s="680"/>
      <c r="V18" s="680"/>
      <c r="W18" s="680"/>
      <c r="X18" s="680"/>
      <c r="Y18" s="681"/>
      <c r="Z18" s="682">
        <v>4.7</v>
      </c>
      <c r="AA18" s="682"/>
      <c r="AB18" s="682"/>
      <c r="AC18" s="682"/>
      <c r="AD18" s="683">
        <v>236750</v>
      </c>
      <c r="AE18" s="683"/>
      <c r="AF18" s="683"/>
      <c r="AG18" s="683"/>
      <c r="AH18" s="683"/>
      <c r="AI18" s="683"/>
      <c r="AJ18" s="683"/>
      <c r="AK18" s="683"/>
      <c r="AL18" s="684">
        <v>5.8</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173</v>
      </c>
      <c r="BH18" s="680"/>
      <c r="BI18" s="680"/>
      <c r="BJ18" s="680"/>
      <c r="BK18" s="680"/>
      <c r="BL18" s="680"/>
      <c r="BM18" s="680"/>
      <c r="BN18" s="681"/>
      <c r="BO18" s="682" t="s">
        <v>173</v>
      </c>
      <c r="BP18" s="682"/>
      <c r="BQ18" s="682"/>
      <c r="BR18" s="682"/>
      <c r="BS18" s="688" t="s">
        <v>127</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173</v>
      </c>
      <c r="CS18" s="680"/>
      <c r="CT18" s="680"/>
      <c r="CU18" s="680"/>
      <c r="CV18" s="680"/>
      <c r="CW18" s="680"/>
      <c r="CX18" s="680"/>
      <c r="CY18" s="681"/>
      <c r="CZ18" s="682" t="s">
        <v>127</v>
      </c>
      <c r="DA18" s="682"/>
      <c r="DB18" s="682"/>
      <c r="DC18" s="682"/>
      <c r="DD18" s="688" t="s">
        <v>173</v>
      </c>
      <c r="DE18" s="680"/>
      <c r="DF18" s="680"/>
      <c r="DG18" s="680"/>
      <c r="DH18" s="680"/>
      <c r="DI18" s="680"/>
      <c r="DJ18" s="680"/>
      <c r="DK18" s="680"/>
      <c r="DL18" s="680"/>
      <c r="DM18" s="680"/>
      <c r="DN18" s="680"/>
      <c r="DO18" s="680"/>
      <c r="DP18" s="681"/>
      <c r="DQ18" s="688" t="s">
        <v>233</v>
      </c>
      <c r="DR18" s="680"/>
      <c r="DS18" s="680"/>
      <c r="DT18" s="680"/>
      <c r="DU18" s="680"/>
      <c r="DV18" s="680"/>
      <c r="DW18" s="680"/>
      <c r="DX18" s="680"/>
      <c r="DY18" s="680"/>
      <c r="DZ18" s="680"/>
      <c r="EA18" s="680"/>
      <c r="EB18" s="680"/>
      <c r="EC18" s="689"/>
    </row>
    <row r="19" spans="2:133" ht="11.25" customHeight="1">
      <c r="B19" s="676" t="s">
        <v>271</v>
      </c>
      <c r="C19" s="677"/>
      <c r="D19" s="677"/>
      <c r="E19" s="677"/>
      <c r="F19" s="677"/>
      <c r="G19" s="677"/>
      <c r="H19" s="677"/>
      <c r="I19" s="677"/>
      <c r="J19" s="677"/>
      <c r="K19" s="677"/>
      <c r="L19" s="677"/>
      <c r="M19" s="677"/>
      <c r="N19" s="677"/>
      <c r="O19" s="677"/>
      <c r="P19" s="677"/>
      <c r="Q19" s="678"/>
      <c r="R19" s="679">
        <v>236750</v>
      </c>
      <c r="S19" s="680"/>
      <c r="T19" s="680"/>
      <c r="U19" s="680"/>
      <c r="V19" s="680"/>
      <c r="W19" s="680"/>
      <c r="X19" s="680"/>
      <c r="Y19" s="681"/>
      <c r="Z19" s="682">
        <v>3.6</v>
      </c>
      <c r="AA19" s="682"/>
      <c r="AB19" s="682"/>
      <c r="AC19" s="682"/>
      <c r="AD19" s="683">
        <v>236750</v>
      </c>
      <c r="AE19" s="683"/>
      <c r="AF19" s="683"/>
      <c r="AG19" s="683"/>
      <c r="AH19" s="683"/>
      <c r="AI19" s="683"/>
      <c r="AJ19" s="683"/>
      <c r="AK19" s="683"/>
      <c r="AL19" s="684">
        <v>5.8</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t="s">
        <v>173</v>
      </c>
      <c r="BH19" s="680"/>
      <c r="BI19" s="680"/>
      <c r="BJ19" s="680"/>
      <c r="BK19" s="680"/>
      <c r="BL19" s="680"/>
      <c r="BM19" s="680"/>
      <c r="BN19" s="681"/>
      <c r="BO19" s="682" t="s">
        <v>127</v>
      </c>
      <c r="BP19" s="682"/>
      <c r="BQ19" s="682"/>
      <c r="BR19" s="682"/>
      <c r="BS19" s="688" t="s">
        <v>127</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127</v>
      </c>
      <c r="CS19" s="680"/>
      <c r="CT19" s="680"/>
      <c r="CU19" s="680"/>
      <c r="CV19" s="680"/>
      <c r="CW19" s="680"/>
      <c r="CX19" s="680"/>
      <c r="CY19" s="681"/>
      <c r="CZ19" s="682" t="s">
        <v>173</v>
      </c>
      <c r="DA19" s="682"/>
      <c r="DB19" s="682"/>
      <c r="DC19" s="682"/>
      <c r="DD19" s="688" t="s">
        <v>127</v>
      </c>
      <c r="DE19" s="680"/>
      <c r="DF19" s="680"/>
      <c r="DG19" s="680"/>
      <c r="DH19" s="680"/>
      <c r="DI19" s="680"/>
      <c r="DJ19" s="680"/>
      <c r="DK19" s="680"/>
      <c r="DL19" s="680"/>
      <c r="DM19" s="680"/>
      <c r="DN19" s="680"/>
      <c r="DO19" s="680"/>
      <c r="DP19" s="681"/>
      <c r="DQ19" s="688" t="s">
        <v>233</v>
      </c>
      <c r="DR19" s="680"/>
      <c r="DS19" s="680"/>
      <c r="DT19" s="680"/>
      <c r="DU19" s="680"/>
      <c r="DV19" s="680"/>
      <c r="DW19" s="680"/>
      <c r="DX19" s="680"/>
      <c r="DY19" s="680"/>
      <c r="DZ19" s="680"/>
      <c r="EA19" s="680"/>
      <c r="EB19" s="680"/>
      <c r="EC19" s="689"/>
    </row>
    <row r="20" spans="2:133" ht="11.25" customHeight="1">
      <c r="B20" s="676" t="s">
        <v>274</v>
      </c>
      <c r="C20" s="677"/>
      <c r="D20" s="677"/>
      <c r="E20" s="677"/>
      <c r="F20" s="677"/>
      <c r="G20" s="677"/>
      <c r="H20" s="677"/>
      <c r="I20" s="677"/>
      <c r="J20" s="677"/>
      <c r="K20" s="677"/>
      <c r="L20" s="677"/>
      <c r="M20" s="677"/>
      <c r="N20" s="677"/>
      <c r="O20" s="677"/>
      <c r="P20" s="677"/>
      <c r="Q20" s="678"/>
      <c r="R20" s="679">
        <v>73437</v>
      </c>
      <c r="S20" s="680"/>
      <c r="T20" s="680"/>
      <c r="U20" s="680"/>
      <c r="V20" s="680"/>
      <c r="W20" s="680"/>
      <c r="X20" s="680"/>
      <c r="Y20" s="681"/>
      <c r="Z20" s="682">
        <v>1.1000000000000001</v>
      </c>
      <c r="AA20" s="682"/>
      <c r="AB20" s="682"/>
      <c r="AC20" s="682"/>
      <c r="AD20" s="683" t="s">
        <v>233</v>
      </c>
      <c r="AE20" s="683"/>
      <c r="AF20" s="683"/>
      <c r="AG20" s="683"/>
      <c r="AH20" s="683"/>
      <c r="AI20" s="683"/>
      <c r="AJ20" s="683"/>
      <c r="AK20" s="683"/>
      <c r="AL20" s="684" t="s">
        <v>173</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t="s">
        <v>233</v>
      </c>
      <c r="BH20" s="680"/>
      <c r="BI20" s="680"/>
      <c r="BJ20" s="680"/>
      <c r="BK20" s="680"/>
      <c r="BL20" s="680"/>
      <c r="BM20" s="680"/>
      <c r="BN20" s="681"/>
      <c r="BO20" s="682" t="s">
        <v>127</v>
      </c>
      <c r="BP20" s="682"/>
      <c r="BQ20" s="682"/>
      <c r="BR20" s="682"/>
      <c r="BS20" s="688" t="s">
        <v>127</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6264188</v>
      </c>
      <c r="CS20" s="680"/>
      <c r="CT20" s="680"/>
      <c r="CU20" s="680"/>
      <c r="CV20" s="680"/>
      <c r="CW20" s="680"/>
      <c r="CX20" s="680"/>
      <c r="CY20" s="681"/>
      <c r="CZ20" s="682">
        <v>100</v>
      </c>
      <c r="DA20" s="682"/>
      <c r="DB20" s="682"/>
      <c r="DC20" s="682"/>
      <c r="DD20" s="688">
        <v>631200</v>
      </c>
      <c r="DE20" s="680"/>
      <c r="DF20" s="680"/>
      <c r="DG20" s="680"/>
      <c r="DH20" s="680"/>
      <c r="DI20" s="680"/>
      <c r="DJ20" s="680"/>
      <c r="DK20" s="680"/>
      <c r="DL20" s="680"/>
      <c r="DM20" s="680"/>
      <c r="DN20" s="680"/>
      <c r="DO20" s="680"/>
      <c r="DP20" s="681"/>
      <c r="DQ20" s="688">
        <v>4525489</v>
      </c>
      <c r="DR20" s="680"/>
      <c r="DS20" s="680"/>
      <c r="DT20" s="680"/>
      <c r="DU20" s="680"/>
      <c r="DV20" s="680"/>
      <c r="DW20" s="680"/>
      <c r="DX20" s="680"/>
      <c r="DY20" s="680"/>
      <c r="DZ20" s="680"/>
      <c r="EA20" s="680"/>
      <c r="EB20" s="680"/>
      <c r="EC20" s="689"/>
    </row>
    <row r="21" spans="2:133" ht="11.25" customHeight="1">
      <c r="B21" s="676" t="s">
        <v>277</v>
      </c>
      <c r="C21" s="677"/>
      <c r="D21" s="677"/>
      <c r="E21" s="677"/>
      <c r="F21" s="677"/>
      <c r="G21" s="677"/>
      <c r="H21" s="677"/>
      <c r="I21" s="677"/>
      <c r="J21" s="677"/>
      <c r="K21" s="677"/>
      <c r="L21" s="677"/>
      <c r="M21" s="677"/>
      <c r="N21" s="677"/>
      <c r="O21" s="677"/>
      <c r="P21" s="677"/>
      <c r="Q21" s="678"/>
      <c r="R21" s="679">
        <v>28</v>
      </c>
      <c r="S21" s="680"/>
      <c r="T21" s="680"/>
      <c r="U21" s="680"/>
      <c r="V21" s="680"/>
      <c r="W21" s="680"/>
      <c r="X21" s="680"/>
      <c r="Y21" s="681"/>
      <c r="Z21" s="682">
        <v>0</v>
      </c>
      <c r="AA21" s="682"/>
      <c r="AB21" s="682"/>
      <c r="AC21" s="682"/>
      <c r="AD21" s="683" t="s">
        <v>233</v>
      </c>
      <c r="AE21" s="683"/>
      <c r="AF21" s="683"/>
      <c r="AG21" s="683"/>
      <c r="AH21" s="683"/>
      <c r="AI21" s="683"/>
      <c r="AJ21" s="683"/>
      <c r="AK21" s="683"/>
      <c r="AL21" s="684" t="s">
        <v>233</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t="s">
        <v>233</v>
      </c>
      <c r="BH21" s="680"/>
      <c r="BI21" s="680"/>
      <c r="BJ21" s="680"/>
      <c r="BK21" s="680"/>
      <c r="BL21" s="680"/>
      <c r="BM21" s="680"/>
      <c r="BN21" s="681"/>
      <c r="BO21" s="682" t="s">
        <v>233</v>
      </c>
      <c r="BP21" s="682"/>
      <c r="BQ21" s="682"/>
      <c r="BR21" s="682"/>
      <c r="BS21" s="688" t="s">
        <v>233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279</v>
      </c>
      <c r="C22" s="677"/>
      <c r="D22" s="677"/>
      <c r="E22" s="677"/>
      <c r="F22" s="677"/>
      <c r="G22" s="677"/>
      <c r="H22" s="677"/>
      <c r="I22" s="677"/>
      <c r="J22" s="677"/>
      <c r="K22" s="677"/>
      <c r="L22" s="677"/>
      <c r="M22" s="677"/>
      <c r="N22" s="677"/>
      <c r="O22" s="677"/>
      <c r="P22" s="677"/>
      <c r="Q22" s="678"/>
      <c r="R22" s="679">
        <v>4090659</v>
      </c>
      <c r="S22" s="680"/>
      <c r="T22" s="680"/>
      <c r="U22" s="680"/>
      <c r="V22" s="680"/>
      <c r="W22" s="680"/>
      <c r="X22" s="680"/>
      <c r="Y22" s="681"/>
      <c r="Z22" s="682">
        <v>62.4</v>
      </c>
      <c r="AA22" s="682"/>
      <c r="AB22" s="682"/>
      <c r="AC22" s="682"/>
      <c r="AD22" s="683">
        <v>4017194</v>
      </c>
      <c r="AE22" s="683"/>
      <c r="AF22" s="683"/>
      <c r="AG22" s="683"/>
      <c r="AH22" s="683"/>
      <c r="AI22" s="683"/>
      <c r="AJ22" s="683"/>
      <c r="AK22" s="683"/>
      <c r="AL22" s="684">
        <v>98.1</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173</v>
      </c>
      <c r="BH22" s="680"/>
      <c r="BI22" s="680"/>
      <c r="BJ22" s="680"/>
      <c r="BK22" s="680"/>
      <c r="BL22" s="680"/>
      <c r="BM22" s="680"/>
      <c r="BN22" s="681"/>
      <c r="BO22" s="682" t="s">
        <v>127</v>
      </c>
      <c r="BP22" s="682"/>
      <c r="BQ22" s="682"/>
      <c r="BR22" s="682"/>
      <c r="BS22" s="688" t="s">
        <v>127</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282</v>
      </c>
      <c r="C23" s="677"/>
      <c r="D23" s="677"/>
      <c r="E23" s="677"/>
      <c r="F23" s="677"/>
      <c r="G23" s="677"/>
      <c r="H23" s="677"/>
      <c r="I23" s="677"/>
      <c r="J23" s="677"/>
      <c r="K23" s="677"/>
      <c r="L23" s="677"/>
      <c r="M23" s="677"/>
      <c r="N23" s="677"/>
      <c r="O23" s="677"/>
      <c r="P23" s="677"/>
      <c r="Q23" s="678"/>
      <c r="R23" s="679">
        <v>3037</v>
      </c>
      <c r="S23" s="680"/>
      <c r="T23" s="680"/>
      <c r="U23" s="680"/>
      <c r="V23" s="680"/>
      <c r="W23" s="680"/>
      <c r="X23" s="680"/>
      <c r="Y23" s="681"/>
      <c r="Z23" s="682">
        <v>0</v>
      </c>
      <c r="AA23" s="682"/>
      <c r="AB23" s="682"/>
      <c r="AC23" s="682"/>
      <c r="AD23" s="683">
        <v>3037</v>
      </c>
      <c r="AE23" s="683"/>
      <c r="AF23" s="683"/>
      <c r="AG23" s="683"/>
      <c r="AH23" s="683"/>
      <c r="AI23" s="683"/>
      <c r="AJ23" s="683"/>
      <c r="AK23" s="683"/>
      <c r="AL23" s="684">
        <v>0.1</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233</v>
      </c>
      <c r="BH23" s="680"/>
      <c r="BI23" s="680"/>
      <c r="BJ23" s="680"/>
      <c r="BK23" s="680"/>
      <c r="BL23" s="680"/>
      <c r="BM23" s="680"/>
      <c r="BN23" s="681"/>
      <c r="BO23" s="682" t="s">
        <v>127</v>
      </c>
      <c r="BP23" s="682"/>
      <c r="BQ23" s="682"/>
      <c r="BR23" s="682"/>
      <c r="BS23" s="688" t="s">
        <v>173</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c r="B24" s="676" t="s">
        <v>289</v>
      </c>
      <c r="C24" s="677"/>
      <c r="D24" s="677"/>
      <c r="E24" s="677"/>
      <c r="F24" s="677"/>
      <c r="G24" s="677"/>
      <c r="H24" s="677"/>
      <c r="I24" s="677"/>
      <c r="J24" s="677"/>
      <c r="K24" s="677"/>
      <c r="L24" s="677"/>
      <c r="M24" s="677"/>
      <c r="N24" s="677"/>
      <c r="O24" s="677"/>
      <c r="P24" s="677"/>
      <c r="Q24" s="678"/>
      <c r="R24" s="679">
        <v>122152</v>
      </c>
      <c r="S24" s="680"/>
      <c r="T24" s="680"/>
      <c r="U24" s="680"/>
      <c r="V24" s="680"/>
      <c r="W24" s="680"/>
      <c r="X24" s="680"/>
      <c r="Y24" s="681"/>
      <c r="Z24" s="682">
        <v>1.9</v>
      </c>
      <c r="AA24" s="682"/>
      <c r="AB24" s="682"/>
      <c r="AC24" s="682"/>
      <c r="AD24" s="683" t="s">
        <v>233</v>
      </c>
      <c r="AE24" s="683"/>
      <c r="AF24" s="683"/>
      <c r="AG24" s="683"/>
      <c r="AH24" s="683"/>
      <c r="AI24" s="683"/>
      <c r="AJ24" s="683"/>
      <c r="AK24" s="683"/>
      <c r="AL24" s="684" t="s">
        <v>127</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173</v>
      </c>
      <c r="BP24" s="682"/>
      <c r="BQ24" s="682"/>
      <c r="BR24" s="682"/>
      <c r="BS24" s="688" t="s">
        <v>127</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3022065</v>
      </c>
      <c r="CS24" s="669"/>
      <c r="CT24" s="669"/>
      <c r="CU24" s="669"/>
      <c r="CV24" s="669"/>
      <c r="CW24" s="669"/>
      <c r="CX24" s="669"/>
      <c r="CY24" s="670"/>
      <c r="CZ24" s="673">
        <v>48.2</v>
      </c>
      <c r="DA24" s="674"/>
      <c r="DB24" s="674"/>
      <c r="DC24" s="693"/>
      <c r="DD24" s="712">
        <v>1990114</v>
      </c>
      <c r="DE24" s="669"/>
      <c r="DF24" s="669"/>
      <c r="DG24" s="669"/>
      <c r="DH24" s="669"/>
      <c r="DI24" s="669"/>
      <c r="DJ24" s="669"/>
      <c r="DK24" s="670"/>
      <c r="DL24" s="712">
        <v>1958541</v>
      </c>
      <c r="DM24" s="669"/>
      <c r="DN24" s="669"/>
      <c r="DO24" s="669"/>
      <c r="DP24" s="669"/>
      <c r="DQ24" s="669"/>
      <c r="DR24" s="669"/>
      <c r="DS24" s="669"/>
      <c r="DT24" s="669"/>
      <c r="DU24" s="669"/>
      <c r="DV24" s="670"/>
      <c r="DW24" s="673">
        <v>44.9</v>
      </c>
      <c r="DX24" s="674"/>
      <c r="DY24" s="674"/>
      <c r="DZ24" s="674"/>
      <c r="EA24" s="674"/>
      <c r="EB24" s="674"/>
      <c r="EC24" s="675"/>
    </row>
    <row r="25" spans="2:133" ht="11.25" customHeight="1">
      <c r="B25" s="676" t="s">
        <v>292</v>
      </c>
      <c r="C25" s="677"/>
      <c r="D25" s="677"/>
      <c r="E25" s="677"/>
      <c r="F25" s="677"/>
      <c r="G25" s="677"/>
      <c r="H25" s="677"/>
      <c r="I25" s="677"/>
      <c r="J25" s="677"/>
      <c r="K25" s="677"/>
      <c r="L25" s="677"/>
      <c r="M25" s="677"/>
      <c r="N25" s="677"/>
      <c r="O25" s="677"/>
      <c r="P25" s="677"/>
      <c r="Q25" s="678"/>
      <c r="R25" s="679">
        <v>58877</v>
      </c>
      <c r="S25" s="680"/>
      <c r="T25" s="680"/>
      <c r="U25" s="680"/>
      <c r="V25" s="680"/>
      <c r="W25" s="680"/>
      <c r="X25" s="680"/>
      <c r="Y25" s="681"/>
      <c r="Z25" s="682">
        <v>0.9</v>
      </c>
      <c r="AA25" s="682"/>
      <c r="AB25" s="682"/>
      <c r="AC25" s="682"/>
      <c r="AD25" s="683">
        <v>34574</v>
      </c>
      <c r="AE25" s="683"/>
      <c r="AF25" s="683"/>
      <c r="AG25" s="683"/>
      <c r="AH25" s="683"/>
      <c r="AI25" s="683"/>
      <c r="AJ25" s="683"/>
      <c r="AK25" s="683"/>
      <c r="AL25" s="684">
        <v>0.8</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233</v>
      </c>
      <c r="BH25" s="680"/>
      <c r="BI25" s="680"/>
      <c r="BJ25" s="680"/>
      <c r="BK25" s="680"/>
      <c r="BL25" s="680"/>
      <c r="BM25" s="680"/>
      <c r="BN25" s="681"/>
      <c r="BO25" s="682" t="s">
        <v>173</v>
      </c>
      <c r="BP25" s="682"/>
      <c r="BQ25" s="682"/>
      <c r="BR25" s="682"/>
      <c r="BS25" s="688" t="s">
        <v>127</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939005</v>
      </c>
      <c r="CS25" s="715"/>
      <c r="CT25" s="715"/>
      <c r="CU25" s="715"/>
      <c r="CV25" s="715"/>
      <c r="CW25" s="715"/>
      <c r="CX25" s="715"/>
      <c r="CY25" s="716"/>
      <c r="CZ25" s="684">
        <v>15</v>
      </c>
      <c r="DA25" s="713"/>
      <c r="DB25" s="713"/>
      <c r="DC25" s="717"/>
      <c r="DD25" s="688">
        <v>853326</v>
      </c>
      <c r="DE25" s="715"/>
      <c r="DF25" s="715"/>
      <c r="DG25" s="715"/>
      <c r="DH25" s="715"/>
      <c r="DI25" s="715"/>
      <c r="DJ25" s="715"/>
      <c r="DK25" s="716"/>
      <c r="DL25" s="688">
        <v>822249</v>
      </c>
      <c r="DM25" s="715"/>
      <c r="DN25" s="715"/>
      <c r="DO25" s="715"/>
      <c r="DP25" s="715"/>
      <c r="DQ25" s="715"/>
      <c r="DR25" s="715"/>
      <c r="DS25" s="715"/>
      <c r="DT25" s="715"/>
      <c r="DU25" s="715"/>
      <c r="DV25" s="716"/>
      <c r="DW25" s="684">
        <v>18.8</v>
      </c>
      <c r="DX25" s="713"/>
      <c r="DY25" s="713"/>
      <c r="DZ25" s="713"/>
      <c r="EA25" s="713"/>
      <c r="EB25" s="713"/>
      <c r="EC25" s="714"/>
    </row>
    <row r="26" spans="2:133" ht="11.25" customHeight="1">
      <c r="B26" s="676" t="s">
        <v>295</v>
      </c>
      <c r="C26" s="677"/>
      <c r="D26" s="677"/>
      <c r="E26" s="677"/>
      <c r="F26" s="677"/>
      <c r="G26" s="677"/>
      <c r="H26" s="677"/>
      <c r="I26" s="677"/>
      <c r="J26" s="677"/>
      <c r="K26" s="677"/>
      <c r="L26" s="677"/>
      <c r="M26" s="677"/>
      <c r="N26" s="677"/>
      <c r="O26" s="677"/>
      <c r="P26" s="677"/>
      <c r="Q26" s="678"/>
      <c r="R26" s="679">
        <v>10676</v>
      </c>
      <c r="S26" s="680"/>
      <c r="T26" s="680"/>
      <c r="U26" s="680"/>
      <c r="V26" s="680"/>
      <c r="W26" s="680"/>
      <c r="X26" s="680"/>
      <c r="Y26" s="681"/>
      <c r="Z26" s="682">
        <v>0.2</v>
      </c>
      <c r="AA26" s="682"/>
      <c r="AB26" s="682"/>
      <c r="AC26" s="682"/>
      <c r="AD26" s="683" t="s">
        <v>233</v>
      </c>
      <c r="AE26" s="683"/>
      <c r="AF26" s="683"/>
      <c r="AG26" s="683"/>
      <c r="AH26" s="683"/>
      <c r="AI26" s="683"/>
      <c r="AJ26" s="683"/>
      <c r="AK26" s="683"/>
      <c r="AL26" s="684" t="s">
        <v>127</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233</v>
      </c>
      <c r="BH26" s="680"/>
      <c r="BI26" s="680"/>
      <c r="BJ26" s="680"/>
      <c r="BK26" s="680"/>
      <c r="BL26" s="680"/>
      <c r="BM26" s="680"/>
      <c r="BN26" s="681"/>
      <c r="BO26" s="682" t="s">
        <v>233</v>
      </c>
      <c r="BP26" s="682"/>
      <c r="BQ26" s="682"/>
      <c r="BR26" s="682"/>
      <c r="BS26" s="688" t="s">
        <v>127</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607032</v>
      </c>
      <c r="CS26" s="680"/>
      <c r="CT26" s="680"/>
      <c r="CU26" s="680"/>
      <c r="CV26" s="680"/>
      <c r="CW26" s="680"/>
      <c r="CX26" s="680"/>
      <c r="CY26" s="681"/>
      <c r="CZ26" s="684">
        <v>9.6999999999999993</v>
      </c>
      <c r="DA26" s="713"/>
      <c r="DB26" s="713"/>
      <c r="DC26" s="717"/>
      <c r="DD26" s="688">
        <v>524952</v>
      </c>
      <c r="DE26" s="680"/>
      <c r="DF26" s="680"/>
      <c r="DG26" s="680"/>
      <c r="DH26" s="680"/>
      <c r="DI26" s="680"/>
      <c r="DJ26" s="680"/>
      <c r="DK26" s="681"/>
      <c r="DL26" s="688" t="s">
        <v>127</v>
      </c>
      <c r="DM26" s="680"/>
      <c r="DN26" s="680"/>
      <c r="DO26" s="680"/>
      <c r="DP26" s="680"/>
      <c r="DQ26" s="680"/>
      <c r="DR26" s="680"/>
      <c r="DS26" s="680"/>
      <c r="DT26" s="680"/>
      <c r="DU26" s="680"/>
      <c r="DV26" s="681"/>
      <c r="DW26" s="684" t="s">
        <v>127</v>
      </c>
      <c r="DX26" s="713"/>
      <c r="DY26" s="713"/>
      <c r="DZ26" s="713"/>
      <c r="EA26" s="713"/>
      <c r="EB26" s="713"/>
      <c r="EC26" s="714"/>
    </row>
    <row r="27" spans="2:133" ht="11.25" customHeight="1">
      <c r="B27" s="676" t="s">
        <v>298</v>
      </c>
      <c r="C27" s="677"/>
      <c r="D27" s="677"/>
      <c r="E27" s="677"/>
      <c r="F27" s="677"/>
      <c r="G27" s="677"/>
      <c r="H27" s="677"/>
      <c r="I27" s="677"/>
      <c r="J27" s="677"/>
      <c r="K27" s="677"/>
      <c r="L27" s="677"/>
      <c r="M27" s="677"/>
      <c r="N27" s="677"/>
      <c r="O27" s="677"/>
      <c r="P27" s="677"/>
      <c r="Q27" s="678"/>
      <c r="R27" s="679">
        <v>823817</v>
      </c>
      <c r="S27" s="680"/>
      <c r="T27" s="680"/>
      <c r="U27" s="680"/>
      <c r="V27" s="680"/>
      <c r="W27" s="680"/>
      <c r="X27" s="680"/>
      <c r="Y27" s="681"/>
      <c r="Z27" s="682">
        <v>12.6</v>
      </c>
      <c r="AA27" s="682"/>
      <c r="AB27" s="682"/>
      <c r="AC27" s="682"/>
      <c r="AD27" s="683" t="s">
        <v>127</v>
      </c>
      <c r="AE27" s="683"/>
      <c r="AF27" s="683"/>
      <c r="AG27" s="683"/>
      <c r="AH27" s="683"/>
      <c r="AI27" s="683"/>
      <c r="AJ27" s="683"/>
      <c r="AK27" s="683"/>
      <c r="AL27" s="684" t="s">
        <v>173</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3166692</v>
      </c>
      <c r="BH27" s="680"/>
      <c r="BI27" s="680"/>
      <c r="BJ27" s="680"/>
      <c r="BK27" s="680"/>
      <c r="BL27" s="680"/>
      <c r="BM27" s="680"/>
      <c r="BN27" s="681"/>
      <c r="BO27" s="682">
        <v>100</v>
      </c>
      <c r="BP27" s="682"/>
      <c r="BQ27" s="682"/>
      <c r="BR27" s="682"/>
      <c r="BS27" s="688" t="s">
        <v>173</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1412225</v>
      </c>
      <c r="CS27" s="715"/>
      <c r="CT27" s="715"/>
      <c r="CU27" s="715"/>
      <c r="CV27" s="715"/>
      <c r="CW27" s="715"/>
      <c r="CX27" s="715"/>
      <c r="CY27" s="716"/>
      <c r="CZ27" s="684">
        <v>22.5</v>
      </c>
      <c r="DA27" s="713"/>
      <c r="DB27" s="713"/>
      <c r="DC27" s="717"/>
      <c r="DD27" s="688">
        <v>465953</v>
      </c>
      <c r="DE27" s="715"/>
      <c r="DF27" s="715"/>
      <c r="DG27" s="715"/>
      <c r="DH27" s="715"/>
      <c r="DI27" s="715"/>
      <c r="DJ27" s="715"/>
      <c r="DK27" s="716"/>
      <c r="DL27" s="688">
        <v>465457</v>
      </c>
      <c r="DM27" s="715"/>
      <c r="DN27" s="715"/>
      <c r="DO27" s="715"/>
      <c r="DP27" s="715"/>
      <c r="DQ27" s="715"/>
      <c r="DR27" s="715"/>
      <c r="DS27" s="715"/>
      <c r="DT27" s="715"/>
      <c r="DU27" s="715"/>
      <c r="DV27" s="716"/>
      <c r="DW27" s="684">
        <v>10.7</v>
      </c>
      <c r="DX27" s="713"/>
      <c r="DY27" s="713"/>
      <c r="DZ27" s="713"/>
      <c r="EA27" s="713"/>
      <c r="EB27" s="713"/>
      <c r="EC27" s="714"/>
    </row>
    <row r="28" spans="2:133" ht="11.25" customHeight="1">
      <c r="B28" s="721" t="s">
        <v>301</v>
      </c>
      <c r="C28" s="722"/>
      <c r="D28" s="722"/>
      <c r="E28" s="722"/>
      <c r="F28" s="722"/>
      <c r="G28" s="722"/>
      <c r="H28" s="722"/>
      <c r="I28" s="722"/>
      <c r="J28" s="722"/>
      <c r="K28" s="722"/>
      <c r="L28" s="722"/>
      <c r="M28" s="722"/>
      <c r="N28" s="722"/>
      <c r="O28" s="722"/>
      <c r="P28" s="722"/>
      <c r="Q28" s="723"/>
      <c r="R28" s="679" t="s">
        <v>127</v>
      </c>
      <c r="S28" s="680"/>
      <c r="T28" s="680"/>
      <c r="U28" s="680"/>
      <c r="V28" s="680"/>
      <c r="W28" s="680"/>
      <c r="X28" s="680"/>
      <c r="Y28" s="681"/>
      <c r="Z28" s="682" t="s">
        <v>127</v>
      </c>
      <c r="AA28" s="682"/>
      <c r="AB28" s="682"/>
      <c r="AC28" s="682"/>
      <c r="AD28" s="683" t="s">
        <v>127</v>
      </c>
      <c r="AE28" s="683"/>
      <c r="AF28" s="683"/>
      <c r="AG28" s="683"/>
      <c r="AH28" s="683"/>
      <c r="AI28" s="683"/>
      <c r="AJ28" s="683"/>
      <c r="AK28" s="683"/>
      <c r="AL28" s="684" t="s">
        <v>127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670835</v>
      </c>
      <c r="CS28" s="680"/>
      <c r="CT28" s="680"/>
      <c r="CU28" s="680"/>
      <c r="CV28" s="680"/>
      <c r="CW28" s="680"/>
      <c r="CX28" s="680"/>
      <c r="CY28" s="681"/>
      <c r="CZ28" s="684">
        <v>10.7</v>
      </c>
      <c r="DA28" s="713"/>
      <c r="DB28" s="713"/>
      <c r="DC28" s="717"/>
      <c r="DD28" s="688">
        <v>670835</v>
      </c>
      <c r="DE28" s="680"/>
      <c r="DF28" s="680"/>
      <c r="DG28" s="680"/>
      <c r="DH28" s="680"/>
      <c r="DI28" s="680"/>
      <c r="DJ28" s="680"/>
      <c r="DK28" s="681"/>
      <c r="DL28" s="688">
        <v>670835</v>
      </c>
      <c r="DM28" s="680"/>
      <c r="DN28" s="680"/>
      <c r="DO28" s="680"/>
      <c r="DP28" s="680"/>
      <c r="DQ28" s="680"/>
      <c r="DR28" s="680"/>
      <c r="DS28" s="680"/>
      <c r="DT28" s="680"/>
      <c r="DU28" s="680"/>
      <c r="DV28" s="681"/>
      <c r="DW28" s="684">
        <v>15.4</v>
      </c>
      <c r="DX28" s="713"/>
      <c r="DY28" s="713"/>
      <c r="DZ28" s="713"/>
      <c r="EA28" s="713"/>
      <c r="EB28" s="713"/>
      <c r="EC28" s="714"/>
    </row>
    <row r="29" spans="2:133" ht="11.25" customHeight="1">
      <c r="B29" s="676" t="s">
        <v>303</v>
      </c>
      <c r="C29" s="677"/>
      <c r="D29" s="677"/>
      <c r="E29" s="677"/>
      <c r="F29" s="677"/>
      <c r="G29" s="677"/>
      <c r="H29" s="677"/>
      <c r="I29" s="677"/>
      <c r="J29" s="677"/>
      <c r="K29" s="677"/>
      <c r="L29" s="677"/>
      <c r="M29" s="677"/>
      <c r="N29" s="677"/>
      <c r="O29" s="677"/>
      <c r="P29" s="677"/>
      <c r="Q29" s="678"/>
      <c r="R29" s="679">
        <v>407715</v>
      </c>
      <c r="S29" s="680"/>
      <c r="T29" s="680"/>
      <c r="U29" s="680"/>
      <c r="V29" s="680"/>
      <c r="W29" s="680"/>
      <c r="X29" s="680"/>
      <c r="Y29" s="681"/>
      <c r="Z29" s="682">
        <v>6.2</v>
      </c>
      <c r="AA29" s="682"/>
      <c r="AB29" s="682"/>
      <c r="AC29" s="682"/>
      <c r="AD29" s="683" t="s">
        <v>127</v>
      </c>
      <c r="AE29" s="683"/>
      <c r="AF29" s="683"/>
      <c r="AG29" s="683"/>
      <c r="AH29" s="683"/>
      <c r="AI29" s="683"/>
      <c r="AJ29" s="683"/>
      <c r="AK29" s="683"/>
      <c r="AL29" s="684" t="s">
        <v>173</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307</v>
      </c>
      <c r="CG29" s="695"/>
      <c r="CH29" s="695"/>
      <c r="CI29" s="695"/>
      <c r="CJ29" s="695"/>
      <c r="CK29" s="695"/>
      <c r="CL29" s="695"/>
      <c r="CM29" s="695"/>
      <c r="CN29" s="695"/>
      <c r="CO29" s="695"/>
      <c r="CP29" s="695"/>
      <c r="CQ29" s="696"/>
      <c r="CR29" s="679">
        <v>670835</v>
      </c>
      <c r="CS29" s="715"/>
      <c r="CT29" s="715"/>
      <c r="CU29" s="715"/>
      <c r="CV29" s="715"/>
      <c r="CW29" s="715"/>
      <c r="CX29" s="715"/>
      <c r="CY29" s="716"/>
      <c r="CZ29" s="684">
        <v>10.7</v>
      </c>
      <c r="DA29" s="713"/>
      <c r="DB29" s="713"/>
      <c r="DC29" s="717"/>
      <c r="DD29" s="688">
        <v>670835</v>
      </c>
      <c r="DE29" s="715"/>
      <c r="DF29" s="715"/>
      <c r="DG29" s="715"/>
      <c r="DH29" s="715"/>
      <c r="DI29" s="715"/>
      <c r="DJ29" s="715"/>
      <c r="DK29" s="716"/>
      <c r="DL29" s="688">
        <v>670835</v>
      </c>
      <c r="DM29" s="715"/>
      <c r="DN29" s="715"/>
      <c r="DO29" s="715"/>
      <c r="DP29" s="715"/>
      <c r="DQ29" s="715"/>
      <c r="DR29" s="715"/>
      <c r="DS29" s="715"/>
      <c r="DT29" s="715"/>
      <c r="DU29" s="715"/>
      <c r="DV29" s="716"/>
      <c r="DW29" s="684">
        <v>15.4</v>
      </c>
      <c r="DX29" s="713"/>
      <c r="DY29" s="713"/>
      <c r="DZ29" s="713"/>
      <c r="EA29" s="713"/>
      <c r="EB29" s="713"/>
      <c r="EC29" s="714"/>
    </row>
    <row r="30" spans="2:133" ht="11.25" customHeight="1">
      <c r="B30" s="676" t="s">
        <v>308</v>
      </c>
      <c r="C30" s="677"/>
      <c r="D30" s="677"/>
      <c r="E30" s="677"/>
      <c r="F30" s="677"/>
      <c r="G30" s="677"/>
      <c r="H30" s="677"/>
      <c r="I30" s="677"/>
      <c r="J30" s="677"/>
      <c r="K30" s="677"/>
      <c r="L30" s="677"/>
      <c r="M30" s="677"/>
      <c r="N30" s="677"/>
      <c r="O30" s="677"/>
      <c r="P30" s="677"/>
      <c r="Q30" s="678"/>
      <c r="R30" s="679">
        <v>18926</v>
      </c>
      <c r="S30" s="680"/>
      <c r="T30" s="680"/>
      <c r="U30" s="680"/>
      <c r="V30" s="680"/>
      <c r="W30" s="680"/>
      <c r="X30" s="680"/>
      <c r="Y30" s="681"/>
      <c r="Z30" s="682">
        <v>0.3</v>
      </c>
      <c r="AA30" s="682"/>
      <c r="AB30" s="682"/>
      <c r="AC30" s="682"/>
      <c r="AD30" s="683">
        <v>15284</v>
      </c>
      <c r="AE30" s="683"/>
      <c r="AF30" s="683"/>
      <c r="AG30" s="683"/>
      <c r="AH30" s="683"/>
      <c r="AI30" s="683"/>
      <c r="AJ30" s="683"/>
      <c r="AK30" s="683"/>
      <c r="AL30" s="684">
        <v>0.4</v>
      </c>
      <c r="AM30" s="685"/>
      <c r="AN30" s="685"/>
      <c r="AO30" s="686"/>
      <c r="AP30" s="727" t="s">
        <v>309</v>
      </c>
      <c r="AQ30" s="728"/>
      <c r="AR30" s="728"/>
      <c r="AS30" s="728"/>
      <c r="AT30" s="733" t="s">
        <v>310</v>
      </c>
      <c r="AU30" s="230"/>
      <c r="AV30" s="230"/>
      <c r="AW30" s="230"/>
      <c r="AX30" s="665" t="s">
        <v>186</v>
      </c>
      <c r="AY30" s="666"/>
      <c r="AZ30" s="666"/>
      <c r="BA30" s="666"/>
      <c r="BB30" s="666"/>
      <c r="BC30" s="666"/>
      <c r="BD30" s="666"/>
      <c r="BE30" s="666"/>
      <c r="BF30" s="667"/>
      <c r="BG30" s="739">
        <v>99.2</v>
      </c>
      <c r="BH30" s="740"/>
      <c r="BI30" s="740"/>
      <c r="BJ30" s="740"/>
      <c r="BK30" s="740"/>
      <c r="BL30" s="740"/>
      <c r="BM30" s="674">
        <v>97.5</v>
      </c>
      <c r="BN30" s="740"/>
      <c r="BO30" s="740"/>
      <c r="BP30" s="740"/>
      <c r="BQ30" s="741"/>
      <c r="BR30" s="739">
        <v>99.2</v>
      </c>
      <c r="BS30" s="740"/>
      <c r="BT30" s="740"/>
      <c r="BU30" s="740"/>
      <c r="BV30" s="740"/>
      <c r="BW30" s="740"/>
      <c r="BX30" s="674">
        <v>96.8</v>
      </c>
      <c r="BY30" s="740"/>
      <c r="BZ30" s="740"/>
      <c r="CA30" s="740"/>
      <c r="CB30" s="741"/>
      <c r="CD30" s="744"/>
      <c r="CE30" s="745"/>
      <c r="CF30" s="694" t="s">
        <v>311</v>
      </c>
      <c r="CG30" s="695"/>
      <c r="CH30" s="695"/>
      <c r="CI30" s="695"/>
      <c r="CJ30" s="695"/>
      <c r="CK30" s="695"/>
      <c r="CL30" s="695"/>
      <c r="CM30" s="695"/>
      <c r="CN30" s="695"/>
      <c r="CO30" s="695"/>
      <c r="CP30" s="695"/>
      <c r="CQ30" s="696"/>
      <c r="CR30" s="679">
        <v>618076</v>
      </c>
      <c r="CS30" s="680"/>
      <c r="CT30" s="680"/>
      <c r="CU30" s="680"/>
      <c r="CV30" s="680"/>
      <c r="CW30" s="680"/>
      <c r="CX30" s="680"/>
      <c r="CY30" s="681"/>
      <c r="CZ30" s="684">
        <v>9.9</v>
      </c>
      <c r="DA30" s="713"/>
      <c r="DB30" s="713"/>
      <c r="DC30" s="717"/>
      <c r="DD30" s="688">
        <v>618076</v>
      </c>
      <c r="DE30" s="680"/>
      <c r="DF30" s="680"/>
      <c r="DG30" s="680"/>
      <c r="DH30" s="680"/>
      <c r="DI30" s="680"/>
      <c r="DJ30" s="680"/>
      <c r="DK30" s="681"/>
      <c r="DL30" s="688">
        <v>618076</v>
      </c>
      <c r="DM30" s="680"/>
      <c r="DN30" s="680"/>
      <c r="DO30" s="680"/>
      <c r="DP30" s="680"/>
      <c r="DQ30" s="680"/>
      <c r="DR30" s="680"/>
      <c r="DS30" s="680"/>
      <c r="DT30" s="680"/>
      <c r="DU30" s="680"/>
      <c r="DV30" s="681"/>
      <c r="DW30" s="684">
        <v>14.2</v>
      </c>
      <c r="DX30" s="713"/>
      <c r="DY30" s="713"/>
      <c r="DZ30" s="713"/>
      <c r="EA30" s="713"/>
      <c r="EB30" s="713"/>
      <c r="EC30" s="714"/>
    </row>
    <row r="31" spans="2:133" ht="11.25" customHeight="1">
      <c r="B31" s="676" t="s">
        <v>312</v>
      </c>
      <c r="C31" s="677"/>
      <c r="D31" s="677"/>
      <c r="E31" s="677"/>
      <c r="F31" s="677"/>
      <c r="G31" s="677"/>
      <c r="H31" s="677"/>
      <c r="I31" s="677"/>
      <c r="J31" s="677"/>
      <c r="K31" s="677"/>
      <c r="L31" s="677"/>
      <c r="M31" s="677"/>
      <c r="N31" s="677"/>
      <c r="O31" s="677"/>
      <c r="P31" s="677"/>
      <c r="Q31" s="678"/>
      <c r="R31" s="679">
        <v>95</v>
      </c>
      <c r="S31" s="680"/>
      <c r="T31" s="680"/>
      <c r="U31" s="680"/>
      <c r="V31" s="680"/>
      <c r="W31" s="680"/>
      <c r="X31" s="680"/>
      <c r="Y31" s="681"/>
      <c r="Z31" s="682">
        <v>0</v>
      </c>
      <c r="AA31" s="682"/>
      <c r="AB31" s="682"/>
      <c r="AC31" s="682"/>
      <c r="AD31" s="683" t="s">
        <v>127</v>
      </c>
      <c r="AE31" s="683"/>
      <c r="AF31" s="683"/>
      <c r="AG31" s="683"/>
      <c r="AH31" s="683"/>
      <c r="AI31" s="683"/>
      <c r="AJ31" s="683"/>
      <c r="AK31" s="683"/>
      <c r="AL31" s="684" t="s">
        <v>127</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99.3</v>
      </c>
      <c r="BH31" s="715"/>
      <c r="BI31" s="715"/>
      <c r="BJ31" s="715"/>
      <c r="BK31" s="715"/>
      <c r="BL31" s="715"/>
      <c r="BM31" s="685">
        <v>97.7</v>
      </c>
      <c r="BN31" s="737"/>
      <c r="BO31" s="737"/>
      <c r="BP31" s="737"/>
      <c r="BQ31" s="738"/>
      <c r="BR31" s="736">
        <v>99.2</v>
      </c>
      <c r="BS31" s="715"/>
      <c r="BT31" s="715"/>
      <c r="BU31" s="715"/>
      <c r="BV31" s="715"/>
      <c r="BW31" s="715"/>
      <c r="BX31" s="685">
        <v>97.1</v>
      </c>
      <c r="BY31" s="737"/>
      <c r="BZ31" s="737"/>
      <c r="CA31" s="737"/>
      <c r="CB31" s="738"/>
      <c r="CD31" s="744"/>
      <c r="CE31" s="745"/>
      <c r="CF31" s="694" t="s">
        <v>315</v>
      </c>
      <c r="CG31" s="695"/>
      <c r="CH31" s="695"/>
      <c r="CI31" s="695"/>
      <c r="CJ31" s="695"/>
      <c r="CK31" s="695"/>
      <c r="CL31" s="695"/>
      <c r="CM31" s="695"/>
      <c r="CN31" s="695"/>
      <c r="CO31" s="695"/>
      <c r="CP31" s="695"/>
      <c r="CQ31" s="696"/>
      <c r="CR31" s="679">
        <v>52759</v>
      </c>
      <c r="CS31" s="715"/>
      <c r="CT31" s="715"/>
      <c r="CU31" s="715"/>
      <c r="CV31" s="715"/>
      <c r="CW31" s="715"/>
      <c r="CX31" s="715"/>
      <c r="CY31" s="716"/>
      <c r="CZ31" s="684">
        <v>0.8</v>
      </c>
      <c r="DA31" s="713"/>
      <c r="DB31" s="713"/>
      <c r="DC31" s="717"/>
      <c r="DD31" s="688">
        <v>52759</v>
      </c>
      <c r="DE31" s="715"/>
      <c r="DF31" s="715"/>
      <c r="DG31" s="715"/>
      <c r="DH31" s="715"/>
      <c r="DI31" s="715"/>
      <c r="DJ31" s="715"/>
      <c r="DK31" s="716"/>
      <c r="DL31" s="688">
        <v>52759</v>
      </c>
      <c r="DM31" s="715"/>
      <c r="DN31" s="715"/>
      <c r="DO31" s="715"/>
      <c r="DP31" s="715"/>
      <c r="DQ31" s="715"/>
      <c r="DR31" s="715"/>
      <c r="DS31" s="715"/>
      <c r="DT31" s="715"/>
      <c r="DU31" s="715"/>
      <c r="DV31" s="716"/>
      <c r="DW31" s="684">
        <v>1.2</v>
      </c>
      <c r="DX31" s="713"/>
      <c r="DY31" s="713"/>
      <c r="DZ31" s="713"/>
      <c r="EA31" s="713"/>
      <c r="EB31" s="713"/>
      <c r="EC31" s="714"/>
    </row>
    <row r="32" spans="2:133" ht="11.25" customHeight="1">
      <c r="B32" s="676" t="s">
        <v>316</v>
      </c>
      <c r="C32" s="677"/>
      <c r="D32" s="677"/>
      <c r="E32" s="677"/>
      <c r="F32" s="677"/>
      <c r="G32" s="677"/>
      <c r="H32" s="677"/>
      <c r="I32" s="677"/>
      <c r="J32" s="677"/>
      <c r="K32" s="677"/>
      <c r="L32" s="677"/>
      <c r="M32" s="677"/>
      <c r="N32" s="677"/>
      <c r="O32" s="677"/>
      <c r="P32" s="677"/>
      <c r="Q32" s="678"/>
      <c r="R32" s="679">
        <v>43991</v>
      </c>
      <c r="S32" s="680"/>
      <c r="T32" s="680"/>
      <c r="U32" s="680"/>
      <c r="V32" s="680"/>
      <c r="W32" s="680"/>
      <c r="X32" s="680"/>
      <c r="Y32" s="681"/>
      <c r="Z32" s="682">
        <v>0.7</v>
      </c>
      <c r="AA32" s="682"/>
      <c r="AB32" s="682"/>
      <c r="AC32" s="682"/>
      <c r="AD32" s="683" t="s">
        <v>173</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99.1</v>
      </c>
      <c r="BH32" s="749"/>
      <c r="BI32" s="749"/>
      <c r="BJ32" s="749"/>
      <c r="BK32" s="749"/>
      <c r="BL32" s="749"/>
      <c r="BM32" s="750">
        <v>97</v>
      </c>
      <c r="BN32" s="749"/>
      <c r="BO32" s="749"/>
      <c r="BP32" s="749"/>
      <c r="BQ32" s="751"/>
      <c r="BR32" s="748">
        <v>99.1</v>
      </c>
      <c r="BS32" s="749"/>
      <c r="BT32" s="749"/>
      <c r="BU32" s="749"/>
      <c r="BV32" s="749"/>
      <c r="BW32" s="749"/>
      <c r="BX32" s="750">
        <v>96.3</v>
      </c>
      <c r="BY32" s="749"/>
      <c r="BZ32" s="749"/>
      <c r="CA32" s="749"/>
      <c r="CB32" s="751"/>
      <c r="CD32" s="746"/>
      <c r="CE32" s="747"/>
      <c r="CF32" s="694" t="s">
        <v>318</v>
      </c>
      <c r="CG32" s="695"/>
      <c r="CH32" s="695"/>
      <c r="CI32" s="695"/>
      <c r="CJ32" s="695"/>
      <c r="CK32" s="695"/>
      <c r="CL32" s="695"/>
      <c r="CM32" s="695"/>
      <c r="CN32" s="695"/>
      <c r="CO32" s="695"/>
      <c r="CP32" s="695"/>
      <c r="CQ32" s="696"/>
      <c r="CR32" s="679" t="s">
        <v>233</v>
      </c>
      <c r="CS32" s="680"/>
      <c r="CT32" s="680"/>
      <c r="CU32" s="680"/>
      <c r="CV32" s="680"/>
      <c r="CW32" s="680"/>
      <c r="CX32" s="680"/>
      <c r="CY32" s="681"/>
      <c r="CZ32" s="684" t="s">
        <v>127</v>
      </c>
      <c r="DA32" s="713"/>
      <c r="DB32" s="713"/>
      <c r="DC32" s="717"/>
      <c r="DD32" s="688" t="s">
        <v>127</v>
      </c>
      <c r="DE32" s="680"/>
      <c r="DF32" s="680"/>
      <c r="DG32" s="680"/>
      <c r="DH32" s="680"/>
      <c r="DI32" s="680"/>
      <c r="DJ32" s="680"/>
      <c r="DK32" s="681"/>
      <c r="DL32" s="688" t="s">
        <v>173</v>
      </c>
      <c r="DM32" s="680"/>
      <c r="DN32" s="680"/>
      <c r="DO32" s="680"/>
      <c r="DP32" s="680"/>
      <c r="DQ32" s="680"/>
      <c r="DR32" s="680"/>
      <c r="DS32" s="680"/>
      <c r="DT32" s="680"/>
      <c r="DU32" s="680"/>
      <c r="DV32" s="681"/>
      <c r="DW32" s="684" t="s">
        <v>127</v>
      </c>
      <c r="DX32" s="713"/>
      <c r="DY32" s="713"/>
      <c r="DZ32" s="713"/>
      <c r="EA32" s="713"/>
      <c r="EB32" s="713"/>
      <c r="EC32" s="714"/>
    </row>
    <row r="33" spans="2:133" ht="11.25" customHeight="1">
      <c r="B33" s="676" t="s">
        <v>319</v>
      </c>
      <c r="C33" s="677"/>
      <c r="D33" s="677"/>
      <c r="E33" s="677"/>
      <c r="F33" s="677"/>
      <c r="G33" s="677"/>
      <c r="H33" s="677"/>
      <c r="I33" s="677"/>
      <c r="J33" s="677"/>
      <c r="K33" s="677"/>
      <c r="L33" s="677"/>
      <c r="M33" s="677"/>
      <c r="N33" s="677"/>
      <c r="O33" s="677"/>
      <c r="P33" s="677"/>
      <c r="Q33" s="678"/>
      <c r="R33" s="679">
        <v>277954</v>
      </c>
      <c r="S33" s="680"/>
      <c r="T33" s="680"/>
      <c r="U33" s="680"/>
      <c r="V33" s="680"/>
      <c r="W33" s="680"/>
      <c r="X33" s="680"/>
      <c r="Y33" s="681"/>
      <c r="Z33" s="682">
        <v>4.2</v>
      </c>
      <c r="AA33" s="682"/>
      <c r="AB33" s="682"/>
      <c r="AC33" s="682"/>
      <c r="AD33" s="683" t="s">
        <v>127</v>
      </c>
      <c r="AE33" s="683"/>
      <c r="AF33" s="683"/>
      <c r="AG33" s="683"/>
      <c r="AH33" s="683"/>
      <c r="AI33" s="683"/>
      <c r="AJ33" s="683"/>
      <c r="AK33" s="683"/>
      <c r="AL33" s="684" t="s">
        <v>173</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2610923</v>
      </c>
      <c r="CS33" s="715"/>
      <c r="CT33" s="715"/>
      <c r="CU33" s="715"/>
      <c r="CV33" s="715"/>
      <c r="CW33" s="715"/>
      <c r="CX33" s="715"/>
      <c r="CY33" s="716"/>
      <c r="CZ33" s="684">
        <v>41.7</v>
      </c>
      <c r="DA33" s="713"/>
      <c r="DB33" s="713"/>
      <c r="DC33" s="717"/>
      <c r="DD33" s="688">
        <v>2400181</v>
      </c>
      <c r="DE33" s="715"/>
      <c r="DF33" s="715"/>
      <c r="DG33" s="715"/>
      <c r="DH33" s="715"/>
      <c r="DI33" s="715"/>
      <c r="DJ33" s="715"/>
      <c r="DK33" s="716"/>
      <c r="DL33" s="688">
        <v>2041559</v>
      </c>
      <c r="DM33" s="715"/>
      <c r="DN33" s="715"/>
      <c r="DO33" s="715"/>
      <c r="DP33" s="715"/>
      <c r="DQ33" s="715"/>
      <c r="DR33" s="715"/>
      <c r="DS33" s="715"/>
      <c r="DT33" s="715"/>
      <c r="DU33" s="715"/>
      <c r="DV33" s="716"/>
      <c r="DW33" s="684">
        <v>46.8</v>
      </c>
      <c r="DX33" s="713"/>
      <c r="DY33" s="713"/>
      <c r="DZ33" s="713"/>
      <c r="EA33" s="713"/>
      <c r="EB33" s="713"/>
      <c r="EC33" s="714"/>
    </row>
    <row r="34" spans="2:133" ht="11.25" customHeight="1">
      <c r="B34" s="676" t="s">
        <v>321</v>
      </c>
      <c r="C34" s="677"/>
      <c r="D34" s="677"/>
      <c r="E34" s="677"/>
      <c r="F34" s="677"/>
      <c r="G34" s="677"/>
      <c r="H34" s="677"/>
      <c r="I34" s="677"/>
      <c r="J34" s="677"/>
      <c r="K34" s="677"/>
      <c r="L34" s="677"/>
      <c r="M34" s="677"/>
      <c r="N34" s="677"/>
      <c r="O34" s="677"/>
      <c r="P34" s="677"/>
      <c r="Q34" s="678"/>
      <c r="R34" s="679">
        <v>64611</v>
      </c>
      <c r="S34" s="680"/>
      <c r="T34" s="680"/>
      <c r="U34" s="680"/>
      <c r="V34" s="680"/>
      <c r="W34" s="680"/>
      <c r="X34" s="680"/>
      <c r="Y34" s="681"/>
      <c r="Z34" s="682">
        <v>1</v>
      </c>
      <c r="AA34" s="682"/>
      <c r="AB34" s="682"/>
      <c r="AC34" s="682"/>
      <c r="AD34" s="683">
        <v>23198</v>
      </c>
      <c r="AE34" s="683"/>
      <c r="AF34" s="683"/>
      <c r="AG34" s="683"/>
      <c r="AH34" s="683"/>
      <c r="AI34" s="683"/>
      <c r="AJ34" s="683"/>
      <c r="AK34" s="683"/>
      <c r="AL34" s="684">
        <v>0.6</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1119607</v>
      </c>
      <c r="CS34" s="680"/>
      <c r="CT34" s="680"/>
      <c r="CU34" s="680"/>
      <c r="CV34" s="680"/>
      <c r="CW34" s="680"/>
      <c r="CX34" s="680"/>
      <c r="CY34" s="681"/>
      <c r="CZ34" s="684">
        <v>17.899999999999999</v>
      </c>
      <c r="DA34" s="713"/>
      <c r="DB34" s="713"/>
      <c r="DC34" s="717"/>
      <c r="DD34" s="688">
        <v>1071108</v>
      </c>
      <c r="DE34" s="680"/>
      <c r="DF34" s="680"/>
      <c r="DG34" s="680"/>
      <c r="DH34" s="680"/>
      <c r="DI34" s="680"/>
      <c r="DJ34" s="680"/>
      <c r="DK34" s="681"/>
      <c r="DL34" s="688">
        <v>997984</v>
      </c>
      <c r="DM34" s="680"/>
      <c r="DN34" s="680"/>
      <c r="DO34" s="680"/>
      <c r="DP34" s="680"/>
      <c r="DQ34" s="680"/>
      <c r="DR34" s="680"/>
      <c r="DS34" s="680"/>
      <c r="DT34" s="680"/>
      <c r="DU34" s="680"/>
      <c r="DV34" s="681"/>
      <c r="DW34" s="684">
        <v>22.9</v>
      </c>
      <c r="DX34" s="713"/>
      <c r="DY34" s="713"/>
      <c r="DZ34" s="713"/>
      <c r="EA34" s="713"/>
      <c r="EB34" s="713"/>
      <c r="EC34" s="714"/>
    </row>
    <row r="35" spans="2:133" ht="11.25" customHeight="1">
      <c r="B35" s="676" t="s">
        <v>325</v>
      </c>
      <c r="C35" s="677"/>
      <c r="D35" s="677"/>
      <c r="E35" s="677"/>
      <c r="F35" s="677"/>
      <c r="G35" s="677"/>
      <c r="H35" s="677"/>
      <c r="I35" s="677"/>
      <c r="J35" s="677"/>
      <c r="K35" s="677"/>
      <c r="L35" s="677"/>
      <c r="M35" s="677"/>
      <c r="N35" s="677"/>
      <c r="O35" s="677"/>
      <c r="P35" s="677"/>
      <c r="Q35" s="678"/>
      <c r="R35" s="679">
        <v>627972</v>
      </c>
      <c r="S35" s="680"/>
      <c r="T35" s="680"/>
      <c r="U35" s="680"/>
      <c r="V35" s="680"/>
      <c r="W35" s="680"/>
      <c r="X35" s="680"/>
      <c r="Y35" s="681"/>
      <c r="Z35" s="682">
        <v>9.6</v>
      </c>
      <c r="AA35" s="682"/>
      <c r="AB35" s="682"/>
      <c r="AC35" s="682"/>
      <c r="AD35" s="683" t="s">
        <v>233</v>
      </c>
      <c r="AE35" s="683"/>
      <c r="AF35" s="683"/>
      <c r="AG35" s="683"/>
      <c r="AH35" s="683"/>
      <c r="AI35" s="683"/>
      <c r="AJ35" s="683"/>
      <c r="AK35" s="683"/>
      <c r="AL35" s="684" t="s">
        <v>233</v>
      </c>
      <c r="AM35" s="685"/>
      <c r="AN35" s="685"/>
      <c r="AO35" s="686"/>
      <c r="AP35" s="234"/>
      <c r="AQ35" s="752" t="s">
        <v>326</v>
      </c>
      <c r="AR35" s="753"/>
      <c r="AS35" s="753"/>
      <c r="AT35" s="753"/>
      <c r="AU35" s="753"/>
      <c r="AV35" s="753"/>
      <c r="AW35" s="753"/>
      <c r="AX35" s="753"/>
      <c r="AY35" s="754"/>
      <c r="AZ35" s="668">
        <v>587179</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88448</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44588</v>
      </c>
      <c r="CS35" s="715"/>
      <c r="CT35" s="715"/>
      <c r="CU35" s="715"/>
      <c r="CV35" s="715"/>
      <c r="CW35" s="715"/>
      <c r="CX35" s="715"/>
      <c r="CY35" s="716"/>
      <c r="CZ35" s="684">
        <v>0.7</v>
      </c>
      <c r="DA35" s="713"/>
      <c r="DB35" s="713"/>
      <c r="DC35" s="717"/>
      <c r="DD35" s="688">
        <v>44588</v>
      </c>
      <c r="DE35" s="715"/>
      <c r="DF35" s="715"/>
      <c r="DG35" s="715"/>
      <c r="DH35" s="715"/>
      <c r="DI35" s="715"/>
      <c r="DJ35" s="715"/>
      <c r="DK35" s="716"/>
      <c r="DL35" s="688">
        <v>38655</v>
      </c>
      <c r="DM35" s="715"/>
      <c r="DN35" s="715"/>
      <c r="DO35" s="715"/>
      <c r="DP35" s="715"/>
      <c r="DQ35" s="715"/>
      <c r="DR35" s="715"/>
      <c r="DS35" s="715"/>
      <c r="DT35" s="715"/>
      <c r="DU35" s="715"/>
      <c r="DV35" s="716"/>
      <c r="DW35" s="684">
        <v>0.9</v>
      </c>
      <c r="DX35" s="713"/>
      <c r="DY35" s="713"/>
      <c r="DZ35" s="713"/>
      <c r="EA35" s="713"/>
      <c r="EB35" s="713"/>
      <c r="EC35" s="714"/>
    </row>
    <row r="36" spans="2:133" ht="11.25" customHeight="1">
      <c r="B36" s="676" t="s">
        <v>329</v>
      </c>
      <c r="C36" s="677"/>
      <c r="D36" s="677"/>
      <c r="E36" s="677"/>
      <c r="F36" s="677"/>
      <c r="G36" s="677"/>
      <c r="H36" s="677"/>
      <c r="I36" s="677"/>
      <c r="J36" s="677"/>
      <c r="K36" s="677"/>
      <c r="L36" s="677"/>
      <c r="M36" s="677"/>
      <c r="N36" s="677"/>
      <c r="O36" s="677"/>
      <c r="P36" s="677"/>
      <c r="Q36" s="678"/>
      <c r="R36" s="679" t="s">
        <v>233</v>
      </c>
      <c r="S36" s="680"/>
      <c r="T36" s="680"/>
      <c r="U36" s="680"/>
      <c r="V36" s="680"/>
      <c r="W36" s="680"/>
      <c r="X36" s="680"/>
      <c r="Y36" s="681"/>
      <c r="Z36" s="682" t="s">
        <v>233</v>
      </c>
      <c r="AA36" s="682"/>
      <c r="AB36" s="682"/>
      <c r="AC36" s="682"/>
      <c r="AD36" s="683" t="s">
        <v>233</v>
      </c>
      <c r="AE36" s="683"/>
      <c r="AF36" s="683"/>
      <c r="AG36" s="683"/>
      <c r="AH36" s="683"/>
      <c r="AI36" s="683"/>
      <c r="AJ36" s="683"/>
      <c r="AK36" s="683"/>
      <c r="AL36" s="684" t="s">
        <v>233</v>
      </c>
      <c r="AM36" s="685"/>
      <c r="AN36" s="685"/>
      <c r="AO36" s="686"/>
      <c r="AQ36" s="756" t="s">
        <v>330</v>
      </c>
      <c r="AR36" s="757"/>
      <c r="AS36" s="757"/>
      <c r="AT36" s="757"/>
      <c r="AU36" s="757"/>
      <c r="AV36" s="757"/>
      <c r="AW36" s="757"/>
      <c r="AX36" s="757"/>
      <c r="AY36" s="758"/>
      <c r="AZ36" s="679">
        <v>168540</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83898</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861539</v>
      </c>
      <c r="CS36" s="680"/>
      <c r="CT36" s="680"/>
      <c r="CU36" s="680"/>
      <c r="CV36" s="680"/>
      <c r="CW36" s="680"/>
      <c r="CX36" s="680"/>
      <c r="CY36" s="681"/>
      <c r="CZ36" s="684">
        <v>13.8</v>
      </c>
      <c r="DA36" s="713"/>
      <c r="DB36" s="713"/>
      <c r="DC36" s="717"/>
      <c r="DD36" s="688">
        <v>767903</v>
      </c>
      <c r="DE36" s="680"/>
      <c r="DF36" s="680"/>
      <c r="DG36" s="680"/>
      <c r="DH36" s="680"/>
      <c r="DI36" s="680"/>
      <c r="DJ36" s="680"/>
      <c r="DK36" s="681"/>
      <c r="DL36" s="688">
        <v>659192</v>
      </c>
      <c r="DM36" s="680"/>
      <c r="DN36" s="680"/>
      <c r="DO36" s="680"/>
      <c r="DP36" s="680"/>
      <c r="DQ36" s="680"/>
      <c r="DR36" s="680"/>
      <c r="DS36" s="680"/>
      <c r="DT36" s="680"/>
      <c r="DU36" s="680"/>
      <c r="DV36" s="681"/>
      <c r="DW36" s="684">
        <v>15.1</v>
      </c>
      <c r="DX36" s="713"/>
      <c r="DY36" s="713"/>
      <c r="DZ36" s="713"/>
      <c r="EA36" s="713"/>
      <c r="EB36" s="713"/>
      <c r="EC36" s="714"/>
    </row>
    <row r="37" spans="2:133" ht="11.25" customHeight="1">
      <c r="B37" s="676" t="s">
        <v>333</v>
      </c>
      <c r="C37" s="677"/>
      <c r="D37" s="677"/>
      <c r="E37" s="677"/>
      <c r="F37" s="677"/>
      <c r="G37" s="677"/>
      <c r="H37" s="677"/>
      <c r="I37" s="677"/>
      <c r="J37" s="677"/>
      <c r="K37" s="677"/>
      <c r="L37" s="677"/>
      <c r="M37" s="677"/>
      <c r="N37" s="677"/>
      <c r="O37" s="677"/>
      <c r="P37" s="677"/>
      <c r="Q37" s="678"/>
      <c r="R37" s="679">
        <v>273472</v>
      </c>
      <c r="S37" s="680"/>
      <c r="T37" s="680"/>
      <c r="U37" s="680"/>
      <c r="V37" s="680"/>
      <c r="W37" s="680"/>
      <c r="X37" s="680"/>
      <c r="Y37" s="681"/>
      <c r="Z37" s="682">
        <v>4.2</v>
      </c>
      <c r="AA37" s="682"/>
      <c r="AB37" s="682"/>
      <c r="AC37" s="682"/>
      <c r="AD37" s="683" t="s">
        <v>127</v>
      </c>
      <c r="AE37" s="683"/>
      <c r="AF37" s="683"/>
      <c r="AG37" s="683"/>
      <c r="AH37" s="683"/>
      <c r="AI37" s="683"/>
      <c r="AJ37" s="683"/>
      <c r="AK37" s="683"/>
      <c r="AL37" s="684" t="s">
        <v>173</v>
      </c>
      <c r="AM37" s="685"/>
      <c r="AN37" s="685"/>
      <c r="AO37" s="686"/>
      <c r="AQ37" s="756" t="s">
        <v>334</v>
      </c>
      <c r="AR37" s="757"/>
      <c r="AS37" s="757"/>
      <c r="AT37" s="757"/>
      <c r="AU37" s="757"/>
      <c r="AV37" s="757"/>
      <c r="AW37" s="757"/>
      <c r="AX37" s="757"/>
      <c r="AY37" s="758"/>
      <c r="AZ37" s="679">
        <v>2175</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2330</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528688</v>
      </c>
      <c r="CS37" s="715"/>
      <c r="CT37" s="715"/>
      <c r="CU37" s="715"/>
      <c r="CV37" s="715"/>
      <c r="CW37" s="715"/>
      <c r="CX37" s="715"/>
      <c r="CY37" s="716"/>
      <c r="CZ37" s="684">
        <v>8.4</v>
      </c>
      <c r="DA37" s="713"/>
      <c r="DB37" s="713"/>
      <c r="DC37" s="717"/>
      <c r="DD37" s="688">
        <v>528688</v>
      </c>
      <c r="DE37" s="715"/>
      <c r="DF37" s="715"/>
      <c r="DG37" s="715"/>
      <c r="DH37" s="715"/>
      <c r="DI37" s="715"/>
      <c r="DJ37" s="715"/>
      <c r="DK37" s="716"/>
      <c r="DL37" s="688">
        <v>471513</v>
      </c>
      <c r="DM37" s="715"/>
      <c r="DN37" s="715"/>
      <c r="DO37" s="715"/>
      <c r="DP37" s="715"/>
      <c r="DQ37" s="715"/>
      <c r="DR37" s="715"/>
      <c r="DS37" s="715"/>
      <c r="DT37" s="715"/>
      <c r="DU37" s="715"/>
      <c r="DV37" s="716"/>
      <c r="DW37" s="684">
        <v>10.8</v>
      </c>
      <c r="DX37" s="713"/>
      <c r="DY37" s="713"/>
      <c r="DZ37" s="713"/>
      <c r="EA37" s="713"/>
      <c r="EB37" s="713"/>
      <c r="EC37" s="714"/>
    </row>
    <row r="38" spans="2:133" ht="11.25" customHeight="1">
      <c r="B38" s="724" t="s">
        <v>337</v>
      </c>
      <c r="C38" s="725"/>
      <c r="D38" s="725"/>
      <c r="E38" s="725"/>
      <c r="F38" s="725"/>
      <c r="G38" s="725"/>
      <c r="H38" s="725"/>
      <c r="I38" s="725"/>
      <c r="J38" s="725"/>
      <c r="K38" s="725"/>
      <c r="L38" s="725"/>
      <c r="M38" s="725"/>
      <c r="N38" s="725"/>
      <c r="O38" s="725"/>
      <c r="P38" s="725"/>
      <c r="Q38" s="726"/>
      <c r="R38" s="759">
        <v>6550482</v>
      </c>
      <c r="S38" s="760"/>
      <c r="T38" s="760"/>
      <c r="U38" s="760"/>
      <c r="V38" s="760"/>
      <c r="W38" s="760"/>
      <c r="X38" s="760"/>
      <c r="Y38" s="761"/>
      <c r="Z38" s="762">
        <v>100</v>
      </c>
      <c r="AA38" s="762"/>
      <c r="AB38" s="762"/>
      <c r="AC38" s="762"/>
      <c r="AD38" s="763">
        <v>4093287</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t="s">
        <v>173</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3770</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585004</v>
      </c>
      <c r="CS38" s="680"/>
      <c r="CT38" s="680"/>
      <c r="CU38" s="680"/>
      <c r="CV38" s="680"/>
      <c r="CW38" s="680"/>
      <c r="CX38" s="680"/>
      <c r="CY38" s="681"/>
      <c r="CZ38" s="684">
        <v>9.3000000000000007</v>
      </c>
      <c r="DA38" s="713"/>
      <c r="DB38" s="713"/>
      <c r="DC38" s="717"/>
      <c r="DD38" s="688">
        <v>516582</v>
      </c>
      <c r="DE38" s="680"/>
      <c r="DF38" s="680"/>
      <c r="DG38" s="680"/>
      <c r="DH38" s="680"/>
      <c r="DI38" s="680"/>
      <c r="DJ38" s="680"/>
      <c r="DK38" s="681"/>
      <c r="DL38" s="688">
        <v>345728</v>
      </c>
      <c r="DM38" s="680"/>
      <c r="DN38" s="680"/>
      <c r="DO38" s="680"/>
      <c r="DP38" s="680"/>
      <c r="DQ38" s="680"/>
      <c r="DR38" s="680"/>
      <c r="DS38" s="680"/>
      <c r="DT38" s="680"/>
      <c r="DU38" s="680"/>
      <c r="DV38" s="681"/>
      <c r="DW38" s="684">
        <v>7.9</v>
      </c>
      <c r="DX38" s="713"/>
      <c r="DY38" s="713"/>
      <c r="DZ38" s="713"/>
      <c r="EA38" s="713"/>
      <c r="EB38" s="713"/>
      <c r="EC38" s="714"/>
    </row>
    <row r="39" spans="2:133" ht="11.25" customHeight="1">
      <c r="AQ39" s="756" t="s">
        <v>341</v>
      </c>
      <c r="AR39" s="757"/>
      <c r="AS39" s="757"/>
      <c r="AT39" s="757"/>
      <c r="AU39" s="757"/>
      <c r="AV39" s="757"/>
      <c r="AW39" s="757"/>
      <c r="AX39" s="757"/>
      <c r="AY39" s="758"/>
      <c r="AZ39" s="679" t="s">
        <v>127</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97</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185</v>
      </c>
      <c r="CS39" s="715"/>
      <c r="CT39" s="715"/>
      <c r="CU39" s="715"/>
      <c r="CV39" s="715"/>
      <c r="CW39" s="715"/>
      <c r="CX39" s="715"/>
      <c r="CY39" s="716"/>
      <c r="CZ39" s="684">
        <v>0</v>
      </c>
      <c r="DA39" s="713"/>
      <c r="DB39" s="713"/>
      <c r="DC39" s="717"/>
      <c r="DD39" s="688" t="s">
        <v>127</v>
      </c>
      <c r="DE39" s="715"/>
      <c r="DF39" s="715"/>
      <c r="DG39" s="715"/>
      <c r="DH39" s="715"/>
      <c r="DI39" s="715"/>
      <c r="DJ39" s="715"/>
      <c r="DK39" s="716"/>
      <c r="DL39" s="688" t="s">
        <v>233</v>
      </c>
      <c r="DM39" s="715"/>
      <c r="DN39" s="715"/>
      <c r="DO39" s="715"/>
      <c r="DP39" s="715"/>
      <c r="DQ39" s="715"/>
      <c r="DR39" s="715"/>
      <c r="DS39" s="715"/>
      <c r="DT39" s="715"/>
      <c r="DU39" s="715"/>
      <c r="DV39" s="716"/>
      <c r="DW39" s="684" t="s">
        <v>127</v>
      </c>
      <c r="DX39" s="713"/>
      <c r="DY39" s="713"/>
      <c r="DZ39" s="713"/>
      <c r="EA39" s="713"/>
      <c r="EB39" s="713"/>
      <c r="EC39" s="714"/>
    </row>
    <row r="40" spans="2:133" ht="11.25" customHeight="1">
      <c r="AQ40" s="756" t="s">
        <v>345</v>
      </c>
      <c r="AR40" s="757"/>
      <c r="AS40" s="757"/>
      <c r="AT40" s="757"/>
      <c r="AU40" s="757"/>
      <c r="AV40" s="757"/>
      <c r="AW40" s="757"/>
      <c r="AX40" s="757"/>
      <c r="AY40" s="758"/>
      <c r="AZ40" s="679">
        <v>90244</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127</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t="s">
        <v>127</v>
      </c>
      <c r="CS40" s="680"/>
      <c r="CT40" s="680"/>
      <c r="CU40" s="680"/>
      <c r="CV40" s="680"/>
      <c r="CW40" s="680"/>
      <c r="CX40" s="680"/>
      <c r="CY40" s="681"/>
      <c r="CZ40" s="684" t="s">
        <v>173</v>
      </c>
      <c r="DA40" s="713"/>
      <c r="DB40" s="713"/>
      <c r="DC40" s="717"/>
      <c r="DD40" s="688" t="s">
        <v>173</v>
      </c>
      <c r="DE40" s="680"/>
      <c r="DF40" s="680"/>
      <c r="DG40" s="680"/>
      <c r="DH40" s="680"/>
      <c r="DI40" s="680"/>
      <c r="DJ40" s="680"/>
      <c r="DK40" s="681"/>
      <c r="DL40" s="688" t="s">
        <v>127</v>
      </c>
      <c r="DM40" s="680"/>
      <c r="DN40" s="680"/>
      <c r="DO40" s="680"/>
      <c r="DP40" s="680"/>
      <c r="DQ40" s="680"/>
      <c r="DR40" s="680"/>
      <c r="DS40" s="680"/>
      <c r="DT40" s="680"/>
      <c r="DU40" s="680"/>
      <c r="DV40" s="681"/>
      <c r="DW40" s="684" t="s">
        <v>173</v>
      </c>
      <c r="DX40" s="713"/>
      <c r="DY40" s="713"/>
      <c r="DZ40" s="713"/>
      <c r="EA40" s="713"/>
      <c r="EB40" s="713"/>
      <c r="EC40" s="714"/>
    </row>
    <row r="41" spans="2:133" ht="11.25" customHeight="1">
      <c r="AQ41" s="766" t="s">
        <v>348</v>
      </c>
      <c r="AR41" s="767"/>
      <c r="AS41" s="767"/>
      <c r="AT41" s="767"/>
      <c r="AU41" s="767"/>
      <c r="AV41" s="767"/>
      <c r="AW41" s="767"/>
      <c r="AX41" s="767"/>
      <c r="AY41" s="768"/>
      <c r="AZ41" s="759">
        <v>326220</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308</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127</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631200</v>
      </c>
      <c r="CS42" s="680"/>
      <c r="CT42" s="680"/>
      <c r="CU42" s="680"/>
      <c r="CV42" s="680"/>
      <c r="CW42" s="680"/>
      <c r="CX42" s="680"/>
      <c r="CY42" s="681"/>
      <c r="CZ42" s="684">
        <v>10.1</v>
      </c>
      <c r="DA42" s="685"/>
      <c r="DB42" s="685"/>
      <c r="DC42" s="780"/>
      <c r="DD42" s="688">
        <v>135194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11924</v>
      </c>
      <c r="CS43" s="715"/>
      <c r="CT43" s="715"/>
      <c r="CU43" s="715"/>
      <c r="CV43" s="715"/>
      <c r="CW43" s="715"/>
      <c r="CX43" s="715"/>
      <c r="CY43" s="716"/>
      <c r="CZ43" s="684">
        <v>0.2</v>
      </c>
      <c r="DA43" s="713"/>
      <c r="DB43" s="713"/>
      <c r="DC43" s="717"/>
      <c r="DD43" s="688">
        <v>11924</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355</v>
      </c>
      <c r="CD44" s="791" t="s">
        <v>306</v>
      </c>
      <c r="CE44" s="792"/>
      <c r="CF44" s="676" t="s">
        <v>356</v>
      </c>
      <c r="CG44" s="677"/>
      <c r="CH44" s="677"/>
      <c r="CI44" s="677"/>
      <c r="CJ44" s="677"/>
      <c r="CK44" s="677"/>
      <c r="CL44" s="677"/>
      <c r="CM44" s="677"/>
      <c r="CN44" s="677"/>
      <c r="CO44" s="677"/>
      <c r="CP44" s="677"/>
      <c r="CQ44" s="678"/>
      <c r="CR44" s="679">
        <v>631200</v>
      </c>
      <c r="CS44" s="680"/>
      <c r="CT44" s="680"/>
      <c r="CU44" s="680"/>
      <c r="CV44" s="680"/>
      <c r="CW44" s="680"/>
      <c r="CX44" s="680"/>
      <c r="CY44" s="681"/>
      <c r="CZ44" s="684">
        <v>10.1</v>
      </c>
      <c r="DA44" s="685"/>
      <c r="DB44" s="685"/>
      <c r="DC44" s="780"/>
      <c r="DD44" s="688">
        <v>135194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357</v>
      </c>
      <c r="CG45" s="677"/>
      <c r="CH45" s="677"/>
      <c r="CI45" s="677"/>
      <c r="CJ45" s="677"/>
      <c r="CK45" s="677"/>
      <c r="CL45" s="677"/>
      <c r="CM45" s="677"/>
      <c r="CN45" s="677"/>
      <c r="CO45" s="677"/>
      <c r="CP45" s="677"/>
      <c r="CQ45" s="678"/>
      <c r="CR45" s="679">
        <v>187579</v>
      </c>
      <c r="CS45" s="715"/>
      <c r="CT45" s="715"/>
      <c r="CU45" s="715"/>
      <c r="CV45" s="715"/>
      <c r="CW45" s="715"/>
      <c r="CX45" s="715"/>
      <c r="CY45" s="716"/>
      <c r="CZ45" s="684">
        <v>3</v>
      </c>
      <c r="DA45" s="713"/>
      <c r="DB45" s="713"/>
      <c r="DC45" s="717"/>
      <c r="DD45" s="688">
        <v>15873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358</v>
      </c>
      <c r="CG46" s="677"/>
      <c r="CH46" s="677"/>
      <c r="CI46" s="677"/>
      <c r="CJ46" s="677"/>
      <c r="CK46" s="677"/>
      <c r="CL46" s="677"/>
      <c r="CM46" s="677"/>
      <c r="CN46" s="677"/>
      <c r="CO46" s="677"/>
      <c r="CP46" s="677"/>
      <c r="CQ46" s="678"/>
      <c r="CR46" s="679">
        <v>443621</v>
      </c>
      <c r="CS46" s="680"/>
      <c r="CT46" s="680"/>
      <c r="CU46" s="680"/>
      <c r="CV46" s="680"/>
      <c r="CW46" s="680"/>
      <c r="CX46" s="680"/>
      <c r="CY46" s="681"/>
      <c r="CZ46" s="684">
        <v>7.1</v>
      </c>
      <c r="DA46" s="685"/>
      <c r="DB46" s="685"/>
      <c r="DC46" s="780"/>
      <c r="DD46" s="688">
        <v>119321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359</v>
      </c>
      <c r="CG47" s="677"/>
      <c r="CH47" s="677"/>
      <c r="CI47" s="677"/>
      <c r="CJ47" s="677"/>
      <c r="CK47" s="677"/>
      <c r="CL47" s="677"/>
      <c r="CM47" s="677"/>
      <c r="CN47" s="677"/>
      <c r="CO47" s="677"/>
      <c r="CP47" s="677"/>
      <c r="CQ47" s="678"/>
      <c r="CR47" s="679" t="s">
        <v>127</v>
      </c>
      <c r="CS47" s="715"/>
      <c r="CT47" s="715"/>
      <c r="CU47" s="715"/>
      <c r="CV47" s="715"/>
      <c r="CW47" s="715"/>
      <c r="CX47" s="715"/>
      <c r="CY47" s="716"/>
      <c r="CZ47" s="684" t="s">
        <v>127</v>
      </c>
      <c r="DA47" s="713"/>
      <c r="DB47" s="713"/>
      <c r="DC47" s="717"/>
      <c r="DD47" s="688" t="s">
        <v>127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360</v>
      </c>
      <c r="CG48" s="677"/>
      <c r="CH48" s="677"/>
      <c r="CI48" s="677"/>
      <c r="CJ48" s="677"/>
      <c r="CK48" s="677"/>
      <c r="CL48" s="677"/>
      <c r="CM48" s="677"/>
      <c r="CN48" s="677"/>
      <c r="CO48" s="677"/>
      <c r="CP48" s="677"/>
      <c r="CQ48" s="678"/>
      <c r="CR48" s="679" t="s">
        <v>127</v>
      </c>
      <c r="CS48" s="680"/>
      <c r="CT48" s="680"/>
      <c r="CU48" s="680"/>
      <c r="CV48" s="680"/>
      <c r="CW48" s="680"/>
      <c r="CX48" s="680"/>
      <c r="CY48" s="681"/>
      <c r="CZ48" s="684" t="s">
        <v>127</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361</v>
      </c>
      <c r="CE49" s="725"/>
      <c r="CF49" s="725"/>
      <c r="CG49" s="725"/>
      <c r="CH49" s="725"/>
      <c r="CI49" s="725"/>
      <c r="CJ49" s="725"/>
      <c r="CK49" s="725"/>
      <c r="CL49" s="725"/>
      <c r="CM49" s="725"/>
      <c r="CN49" s="725"/>
      <c r="CO49" s="725"/>
      <c r="CP49" s="725"/>
      <c r="CQ49" s="726"/>
      <c r="CR49" s="759">
        <v>6264188</v>
      </c>
      <c r="CS49" s="749"/>
      <c r="CT49" s="749"/>
      <c r="CU49" s="749"/>
      <c r="CV49" s="749"/>
      <c r="CW49" s="749"/>
      <c r="CX49" s="749"/>
      <c r="CY49" s="781"/>
      <c r="CZ49" s="764">
        <v>100</v>
      </c>
      <c r="DA49" s="782"/>
      <c r="DB49" s="782"/>
      <c r="DC49" s="783"/>
      <c r="DD49" s="784">
        <v>4525489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oMP8Um9q13AlRwiMgRg3wmBEfOTBXbD7krSJVsfxLIVmdAxYtsegyLrajYGy5V3cGVHlD4mO4DlD+42RdpO33Q==" saltValue="Pkn/1mQQ9c5swi5dZIGsX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384</v>
      </c>
      <c r="C7" s="812"/>
      <c r="D7" s="812"/>
      <c r="E7" s="812"/>
      <c r="F7" s="812"/>
      <c r="G7" s="812"/>
      <c r="H7" s="812"/>
      <c r="I7" s="812"/>
      <c r="J7" s="812"/>
      <c r="K7" s="812"/>
      <c r="L7" s="812"/>
      <c r="M7" s="812"/>
      <c r="N7" s="812"/>
      <c r="O7" s="812"/>
      <c r="P7" s="813"/>
      <c r="Q7" s="814">
        <v>6552</v>
      </c>
      <c r="R7" s="815"/>
      <c r="S7" s="815"/>
      <c r="T7" s="815"/>
      <c r="U7" s="815"/>
      <c r="V7" s="815">
        <v>6265</v>
      </c>
      <c r="W7" s="815"/>
      <c r="X7" s="815"/>
      <c r="Y7" s="815"/>
      <c r="Z7" s="815"/>
      <c r="AA7" s="815">
        <v>286</v>
      </c>
      <c r="AB7" s="815"/>
      <c r="AC7" s="815"/>
      <c r="AD7" s="815"/>
      <c r="AE7" s="816"/>
      <c r="AF7" s="817">
        <v>280</v>
      </c>
      <c r="AG7" s="818"/>
      <c r="AH7" s="818"/>
      <c r="AI7" s="818"/>
      <c r="AJ7" s="819"/>
      <c r="AK7" s="854">
        <v>44</v>
      </c>
      <c r="AL7" s="855"/>
      <c r="AM7" s="855"/>
      <c r="AN7" s="855"/>
      <c r="AO7" s="855"/>
      <c r="AP7" s="855">
        <v>5520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386</v>
      </c>
      <c r="B23" s="870" t="s">
        <v>387</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280</v>
      </c>
      <c r="AG23" s="874"/>
      <c r="AH23" s="874"/>
      <c r="AI23" s="874"/>
      <c r="AJ23" s="877"/>
      <c r="AK23" s="878"/>
      <c r="AL23" s="879"/>
      <c r="AM23" s="879"/>
      <c r="AN23" s="879"/>
      <c r="AO23" s="879"/>
      <c r="AP23" s="874"/>
      <c r="AQ23" s="874"/>
      <c r="AR23" s="874"/>
      <c r="AS23" s="874"/>
      <c r="AT23" s="874"/>
      <c r="AU23" s="880"/>
      <c r="AV23" s="880"/>
      <c r="AW23" s="880"/>
      <c r="AX23" s="880"/>
      <c r="AY23" s="881"/>
      <c r="AZ23" s="889" t="s">
        <v>388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367</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399</v>
      </c>
      <c r="C28" s="812"/>
      <c r="D28" s="812"/>
      <c r="E28" s="812"/>
      <c r="F28" s="812"/>
      <c r="G28" s="812"/>
      <c r="H28" s="812"/>
      <c r="I28" s="812"/>
      <c r="J28" s="812"/>
      <c r="K28" s="812"/>
      <c r="L28" s="812"/>
      <c r="M28" s="812"/>
      <c r="N28" s="812"/>
      <c r="O28" s="812"/>
      <c r="P28" s="813"/>
      <c r="Q28" s="902">
        <v>1708</v>
      </c>
      <c r="R28" s="903"/>
      <c r="S28" s="903"/>
      <c r="T28" s="903"/>
      <c r="U28" s="903"/>
      <c r="V28" s="903">
        <v>1619</v>
      </c>
      <c r="W28" s="903"/>
      <c r="X28" s="903"/>
      <c r="Y28" s="903"/>
      <c r="Z28" s="903"/>
      <c r="AA28" s="903">
        <v>88</v>
      </c>
      <c r="AB28" s="903"/>
      <c r="AC28" s="903"/>
      <c r="AD28" s="903"/>
      <c r="AE28" s="904"/>
      <c r="AF28" s="905">
        <v>88</v>
      </c>
      <c r="AG28" s="903"/>
      <c r="AH28" s="903"/>
      <c r="AI28" s="903"/>
      <c r="AJ28" s="906"/>
      <c r="AK28" s="907">
        <v>90</v>
      </c>
      <c r="AL28" s="898"/>
      <c r="AM28" s="898"/>
      <c r="AN28" s="898"/>
      <c r="AO28" s="898"/>
      <c r="AP28" s="898"/>
      <c r="AQ28" s="898"/>
      <c r="AR28" s="898"/>
      <c r="AS28" s="898"/>
      <c r="AT28" s="898"/>
      <c r="AU28" s="898"/>
      <c r="AV28" s="898"/>
      <c r="AW28" s="898"/>
      <c r="AX28" s="898"/>
      <c r="AY28" s="898"/>
      <c r="AZ28" s="899" t="s">
        <v>587</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400</v>
      </c>
      <c r="C29" s="836"/>
      <c r="D29" s="836"/>
      <c r="E29" s="836"/>
      <c r="F29" s="836"/>
      <c r="G29" s="836"/>
      <c r="H29" s="836"/>
      <c r="I29" s="836"/>
      <c r="J29" s="836"/>
      <c r="K29" s="836"/>
      <c r="L29" s="836"/>
      <c r="M29" s="836"/>
      <c r="N29" s="836"/>
      <c r="O29" s="836"/>
      <c r="P29" s="837"/>
      <c r="Q29" s="838">
        <v>1081</v>
      </c>
      <c r="R29" s="839"/>
      <c r="S29" s="839"/>
      <c r="T29" s="839"/>
      <c r="U29" s="839"/>
      <c r="V29" s="839">
        <v>933</v>
      </c>
      <c r="W29" s="839"/>
      <c r="X29" s="839"/>
      <c r="Y29" s="839"/>
      <c r="Z29" s="839"/>
      <c r="AA29" s="839">
        <v>148</v>
      </c>
      <c r="AB29" s="839"/>
      <c r="AC29" s="839"/>
      <c r="AD29" s="839"/>
      <c r="AE29" s="840"/>
      <c r="AF29" s="841">
        <v>148</v>
      </c>
      <c r="AG29" s="842"/>
      <c r="AH29" s="842"/>
      <c r="AI29" s="842"/>
      <c r="AJ29" s="843"/>
      <c r="AK29" s="910">
        <v>169</v>
      </c>
      <c r="AL29" s="911"/>
      <c r="AM29" s="911"/>
      <c r="AN29" s="911"/>
      <c r="AO29" s="911"/>
      <c r="AP29" s="911"/>
      <c r="AQ29" s="911"/>
      <c r="AR29" s="911"/>
      <c r="AS29" s="911"/>
      <c r="AT29" s="911"/>
      <c r="AU29" s="911"/>
      <c r="AV29" s="911"/>
      <c r="AW29" s="911"/>
      <c r="AX29" s="911"/>
      <c r="AY29" s="911"/>
      <c r="AZ29" s="912" t="s">
        <v>587</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401</v>
      </c>
      <c r="C30" s="836"/>
      <c r="D30" s="836"/>
      <c r="E30" s="836"/>
      <c r="F30" s="836"/>
      <c r="G30" s="836"/>
      <c r="H30" s="836"/>
      <c r="I30" s="836"/>
      <c r="J30" s="836"/>
      <c r="K30" s="836"/>
      <c r="L30" s="836"/>
      <c r="M30" s="836"/>
      <c r="N30" s="836"/>
      <c r="O30" s="836"/>
      <c r="P30" s="837"/>
      <c r="Q30" s="838">
        <v>169</v>
      </c>
      <c r="R30" s="839"/>
      <c r="S30" s="839"/>
      <c r="T30" s="839"/>
      <c r="U30" s="839"/>
      <c r="V30" s="839">
        <v>149</v>
      </c>
      <c r="W30" s="839"/>
      <c r="X30" s="839"/>
      <c r="Y30" s="839"/>
      <c r="Z30" s="839"/>
      <c r="AA30" s="839">
        <v>19</v>
      </c>
      <c r="AB30" s="839"/>
      <c r="AC30" s="839"/>
      <c r="AD30" s="839"/>
      <c r="AE30" s="840"/>
      <c r="AF30" s="841">
        <v>19</v>
      </c>
      <c r="AG30" s="842"/>
      <c r="AH30" s="842"/>
      <c r="AI30" s="842"/>
      <c r="AJ30" s="843"/>
      <c r="AK30" s="910">
        <v>35</v>
      </c>
      <c r="AL30" s="911"/>
      <c r="AM30" s="911"/>
      <c r="AN30" s="911"/>
      <c r="AO30" s="911"/>
      <c r="AP30" s="911"/>
      <c r="AQ30" s="911"/>
      <c r="AR30" s="911"/>
      <c r="AS30" s="911"/>
      <c r="AT30" s="911"/>
      <c r="AU30" s="911"/>
      <c r="AV30" s="911"/>
      <c r="AW30" s="911"/>
      <c r="AX30" s="911"/>
      <c r="AY30" s="911"/>
      <c r="AZ30" s="912" t="s">
        <v>587</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402</v>
      </c>
      <c r="C31" s="836"/>
      <c r="D31" s="836"/>
      <c r="E31" s="836"/>
      <c r="F31" s="836"/>
      <c r="G31" s="836"/>
      <c r="H31" s="836"/>
      <c r="I31" s="836"/>
      <c r="J31" s="836"/>
      <c r="K31" s="836"/>
      <c r="L31" s="836"/>
      <c r="M31" s="836"/>
      <c r="N31" s="836"/>
      <c r="O31" s="836"/>
      <c r="P31" s="837"/>
      <c r="Q31" s="838">
        <v>389</v>
      </c>
      <c r="R31" s="839"/>
      <c r="S31" s="839"/>
      <c r="T31" s="839"/>
      <c r="U31" s="839"/>
      <c r="V31" s="839">
        <v>333</v>
      </c>
      <c r="W31" s="839"/>
      <c r="X31" s="839"/>
      <c r="Y31" s="839"/>
      <c r="Z31" s="839"/>
      <c r="AA31" s="839">
        <v>56</v>
      </c>
      <c r="AB31" s="839"/>
      <c r="AC31" s="839"/>
      <c r="AD31" s="839"/>
      <c r="AE31" s="840"/>
      <c r="AF31" s="841">
        <v>978</v>
      </c>
      <c r="AG31" s="842"/>
      <c r="AH31" s="842"/>
      <c r="AI31" s="842"/>
      <c r="AJ31" s="843"/>
      <c r="AK31" s="910">
        <v>2</v>
      </c>
      <c r="AL31" s="911"/>
      <c r="AM31" s="911"/>
      <c r="AN31" s="911"/>
      <c r="AO31" s="911"/>
      <c r="AP31" s="911">
        <v>235</v>
      </c>
      <c r="AQ31" s="911"/>
      <c r="AR31" s="911"/>
      <c r="AS31" s="911"/>
      <c r="AT31" s="911"/>
      <c r="AU31" s="911">
        <v>1</v>
      </c>
      <c r="AV31" s="911"/>
      <c r="AW31" s="911"/>
      <c r="AX31" s="911"/>
      <c r="AY31" s="911"/>
      <c r="AZ31" s="912" t="s">
        <v>587</v>
      </c>
      <c r="BA31" s="912"/>
      <c r="BB31" s="912"/>
      <c r="BC31" s="912"/>
      <c r="BD31" s="912"/>
      <c r="BE31" s="908" t="s">
        <v>403</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404</v>
      </c>
      <c r="C32" s="836"/>
      <c r="D32" s="836"/>
      <c r="E32" s="836"/>
      <c r="F32" s="836"/>
      <c r="G32" s="836"/>
      <c r="H32" s="836"/>
      <c r="I32" s="836"/>
      <c r="J32" s="836"/>
      <c r="K32" s="836"/>
      <c r="L32" s="836"/>
      <c r="M32" s="836"/>
      <c r="N32" s="836"/>
      <c r="O32" s="836"/>
      <c r="P32" s="837"/>
      <c r="Q32" s="838">
        <v>443</v>
      </c>
      <c r="R32" s="839"/>
      <c r="S32" s="839"/>
      <c r="T32" s="839"/>
      <c r="U32" s="839"/>
      <c r="V32" s="839">
        <v>419</v>
      </c>
      <c r="W32" s="839"/>
      <c r="X32" s="839"/>
      <c r="Y32" s="839"/>
      <c r="Z32" s="839"/>
      <c r="AA32" s="839">
        <v>24</v>
      </c>
      <c r="AB32" s="839"/>
      <c r="AC32" s="839"/>
      <c r="AD32" s="839"/>
      <c r="AE32" s="840"/>
      <c r="AF32" s="841">
        <v>24</v>
      </c>
      <c r="AG32" s="842"/>
      <c r="AH32" s="842"/>
      <c r="AI32" s="842"/>
      <c r="AJ32" s="843"/>
      <c r="AK32" s="910">
        <v>100</v>
      </c>
      <c r="AL32" s="911"/>
      <c r="AM32" s="911"/>
      <c r="AN32" s="911"/>
      <c r="AO32" s="911"/>
      <c r="AP32" s="911">
        <v>1639</v>
      </c>
      <c r="AQ32" s="911"/>
      <c r="AR32" s="911"/>
      <c r="AS32" s="911"/>
      <c r="AT32" s="911"/>
      <c r="AU32" s="911">
        <v>888</v>
      </c>
      <c r="AV32" s="911"/>
      <c r="AW32" s="911"/>
      <c r="AX32" s="911"/>
      <c r="AY32" s="911"/>
      <c r="AZ32" s="912" t="s">
        <v>587</v>
      </c>
      <c r="BA32" s="912"/>
      <c r="BB32" s="912"/>
      <c r="BC32" s="912"/>
      <c r="BD32" s="912"/>
      <c r="BE32" s="908" t="s">
        <v>405</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406</v>
      </c>
      <c r="C33" s="836"/>
      <c r="D33" s="836"/>
      <c r="E33" s="836"/>
      <c r="F33" s="836"/>
      <c r="G33" s="836"/>
      <c r="H33" s="836"/>
      <c r="I33" s="836"/>
      <c r="J33" s="836"/>
      <c r="K33" s="836"/>
      <c r="L33" s="836"/>
      <c r="M33" s="836"/>
      <c r="N33" s="836"/>
      <c r="O33" s="836"/>
      <c r="P33" s="837"/>
      <c r="Q33" s="838">
        <v>96</v>
      </c>
      <c r="R33" s="839"/>
      <c r="S33" s="839"/>
      <c r="T33" s="839"/>
      <c r="U33" s="839"/>
      <c r="V33" s="839">
        <v>85</v>
      </c>
      <c r="W33" s="839"/>
      <c r="X33" s="839"/>
      <c r="Y33" s="839"/>
      <c r="Z33" s="839"/>
      <c r="AA33" s="839">
        <v>11</v>
      </c>
      <c r="AB33" s="839"/>
      <c r="AC33" s="839"/>
      <c r="AD33" s="839"/>
      <c r="AE33" s="840"/>
      <c r="AF33" s="841">
        <v>11</v>
      </c>
      <c r="AG33" s="842"/>
      <c r="AH33" s="842"/>
      <c r="AI33" s="842"/>
      <c r="AJ33" s="843"/>
      <c r="AK33" s="910">
        <v>54</v>
      </c>
      <c r="AL33" s="911"/>
      <c r="AM33" s="911"/>
      <c r="AN33" s="911"/>
      <c r="AO33" s="911"/>
      <c r="AP33" s="911">
        <v>549</v>
      </c>
      <c r="AQ33" s="911"/>
      <c r="AR33" s="911"/>
      <c r="AS33" s="911"/>
      <c r="AT33" s="911"/>
      <c r="AU33" s="911">
        <v>549</v>
      </c>
      <c r="AV33" s="911"/>
      <c r="AW33" s="911"/>
      <c r="AX33" s="911"/>
      <c r="AY33" s="911"/>
      <c r="AZ33" s="912" t="s">
        <v>587</v>
      </c>
      <c r="BA33" s="912"/>
      <c r="BB33" s="912"/>
      <c r="BC33" s="912"/>
      <c r="BD33" s="912"/>
      <c r="BE33" s="908" t="s">
        <v>405</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407</v>
      </c>
      <c r="C34" s="836"/>
      <c r="D34" s="836"/>
      <c r="E34" s="836"/>
      <c r="F34" s="836"/>
      <c r="G34" s="836"/>
      <c r="H34" s="836"/>
      <c r="I34" s="836"/>
      <c r="J34" s="836"/>
      <c r="K34" s="836"/>
      <c r="L34" s="836"/>
      <c r="M34" s="836"/>
      <c r="N34" s="836"/>
      <c r="O34" s="836"/>
      <c r="P34" s="837"/>
      <c r="Q34" s="838">
        <v>32</v>
      </c>
      <c r="R34" s="839"/>
      <c r="S34" s="839"/>
      <c r="T34" s="839"/>
      <c r="U34" s="839"/>
      <c r="V34" s="839">
        <v>25</v>
      </c>
      <c r="W34" s="839"/>
      <c r="X34" s="839"/>
      <c r="Y34" s="839"/>
      <c r="Z34" s="839"/>
      <c r="AA34" s="839">
        <v>7</v>
      </c>
      <c r="AB34" s="839"/>
      <c r="AC34" s="839"/>
      <c r="AD34" s="839"/>
      <c r="AE34" s="840"/>
      <c r="AF34" s="841">
        <v>7</v>
      </c>
      <c r="AG34" s="842"/>
      <c r="AH34" s="842"/>
      <c r="AI34" s="842"/>
      <c r="AJ34" s="843"/>
      <c r="AK34" s="910">
        <v>11</v>
      </c>
      <c r="AL34" s="911"/>
      <c r="AM34" s="911"/>
      <c r="AN34" s="911"/>
      <c r="AO34" s="911"/>
      <c r="AP34" s="911">
        <v>54</v>
      </c>
      <c r="AQ34" s="911"/>
      <c r="AR34" s="911"/>
      <c r="AS34" s="911"/>
      <c r="AT34" s="911"/>
      <c r="AU34" s="911">
        <v>54</v>
      </c>
      <c r="AV34" s="911"/>
      <c r="AW34" s="911"/>
      <c r="AX34" s="911"/>
      <c r="AY34" s="911"/>
      <c r="AZ34" s="912" t="s">
        <v>587</v>
      </c>
      <c r="BA34" s="912"/>
      <c r="BB34" s="912"/>
      <c r="BC34" s="912"/>
      <c r="BD34" s="912"/>
      <c r="BE34" s="908" t="s">
        <v>405</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386</v>
      </c>
      <c r="B63" s="870" t="s">
        <v>409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1275</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410</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412</v>
      </c>
      <c r="B66" s="821"/>
      <c r="C66" s="821"/>
      <c r="D66" s="821"/>
      <c r="E66" s="821"/>
      <c r="F66" s="821"/>
      <c r="G66" s="821"/>
      <c r="H66" s="821"/>
      <c r="I66" s="821"/>
      <c r="J66" s="821"/>
      <c r="K66" s="821"/>
      <c r="L66" s="821"/>
      <c r="M66" s="821"/>
      <c r="N66" s="821"/>
      <c r="O66" s="821"/>
      <c r="P66" s="822"/>
      <c r="Q66" s="797" t="s">
        <v>413</v>
      </c>
      <c r="R66" s="798"/>
      <c r="S66" s="798"/>
      <c r="T66" s="798"/>
      <c r="U66" s="799"/>
      <c r="V66" s="797" t="s">
        <v>414</v>
      </c>
      <c r="W66" s="798"/>
      <c r="X66" s="798"/>
      <c r="Y66" s="798"/>
      <c r="Z66" s="799"/>
      <c r="AA66" s="797" t="s">
        <v>415</v>
      </c>
      <c r="AB66" s="798"/>
      <c r="AC66" s="798"/>
      <c r="AD66" s="798"/>
      <c r="AE66" s="799"/>
      <c r="AF66" s="932" t="s">
        <v>416</v>
      </c>
      <c r="AG66" s="893"/>
      <c r="AH66" s="893"/>
      <c r="AI66" s="893"/>
      <c r="AJ66" s="933"/>
      <c r="AK66" s="797" t="s">
        <v>417</v>
      </c>
      <c r="AL66" s="821"/>
      <c r="AM66" s="821"/>
      <c r="AN66" s="821"/>
      <c r="AO66" s="822"/>
      <c r="AP66" s="797" t="s">
        <v>418</v>
      </c>
      <c r="AQ66" s="798"/>
      <c r="AR66" s="798"/>
      <c r="AS66" s="798"/>
      <c r="AT66" s="799"/>
      <c r="AU66" s="797" t="s">
        <v>419</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581</v>
      </c>
      <c r="C68" s="950"/>
      <c r="D68" s="950"/>
      <c r="E68" s="950"/>
      <c r="F68" s="950"/>
      <c r="G68" s="950"/>
      <c r="H68" s="950"/>
      <c r="I68" s="950"/>
      <c r="J68" s="950"/>
      <c r="K68" s="950"/>
      <c r="L68" s="950"/>
      <c r="M68" s="950"/>
      <c r="N68" s="950"/>
      <c r="O68" s="950"/>
      <c r="P68" s="951"/>
      <c r="Q68" s="952">
        <v>1303</v>
      </c>
      <c r="R68" s="946"/>
      <c r="S68" s="946"/>
      <c r="T68" s="946"/>
      <c r="U68" s="946"/>
      <c r="V68" s="946">
        <v>1229</v>
      </c>
      <c r="W68" s="946"/>
      <c r="X68" s="946"/>
      <c r="Y68" s="946"/>
      <c r="Z68" s="946"/>
      <c r="AA68" s="946">
        <v>74</v>
      </c>
      <c r="AB68" s="946"/>
      <c r="AC68" s="946"/>
      <c r="AD68" s="946"/>
      <c r="AE68" s="946"/>
      <c r="AF68" s="946">
        <v>74</v>
      </c>
      <c r="AG68" s="946"/>
      <c r="AH68" s="946"/>
      <c r="AI68" s="946"/>
      <c r="AJ68" s="946"/>
      <c r="AK68" s="946">
        <v>50</v>
      </c>
      <c r="AL68" s="946"/>
      <c r="AM68" s="946"/>
      <c r="AN68" s="946"/>
      <c r="AO68" s="946"/>
      <c r="AP68" s="946">
        <v>0</v>
      </c>
      <c r="AQ68" s="946"/>
      <c r="AR68" s="946"/>
      <c r="AS68" s="946"/>
      <c r="AT68" s="946"/>
      <c r="AU68" s="946"/>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582</v>
      </c>
      <c r="C69" s="954"/>
      <c r="D69" s="954"/>
      <c r="E69" s="954"/>
      <c r="F69" s="954"/>
      <c r="G69" s="954"/>
      <c r="H69" s="954"/>
      <c r="I69" s="954"/>
      <c r="J69" s="954"/>
      <c r="K69" s="954"/>
      <c r="L69" s="954"/>
      <c r="M69" s="954"/>
      <c r="N69" s="954"/>
      <c r="O69" s="954"/>
      <c r="P69" s="955"/>
      <c r="Q69" s="956">
        <v>23533</v>
      </c>
      <c r="R69" s="911"/>
      <c r="S69" s="911"/>
      <c r="T69" s="911"/>
      <c r="U69" s="911"/>
      <c r="V69" s="911">
        <v>22843</v>
      </c>
      <c r="W69" s="911"/>
      <c r="X69" s="911"/>
      <c r="Y69" s="911"/>
      <c r="Z69" s="911"/>
      <c r="AA69" s="911">
        <v>689</v>
      </c>
      <c r="AB69" s="911"/>
      <c r="AC69" s="911"/>
      <c r="AD69" s="911"/>
      <c r="AE69" s="911"/>
      <c r="AF69" s="911">
        <v>689</v>
      </c>
      <c r="AG69" s="911"/>
      <c r="AH69" s="911"/>
      <c r="AI69" s="911"/>
      <c r="AJ69" s="911"/>
      <c r="AK69" s="911">
        <v>22</v>
      </c>
      <c r="AL69" s="911"/>
      <c r="AM69" s="911"/>
      <c r="AN69" s="911"/>
      <c r="AO69" s="911"/>
      <c r="AP69" s="911">
        <v>0</v>
      </c>
      <c r="AQ69" s="911"/>
      <c r="AR69" s="911"/>
      <c r="AS69" s="911"/>
      <c r="AT69" s="911"/>
      <c r="AU69" s="911"/>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583</v>
      </c>
      <c r="C70" s="954"/>
      <c r="D70" s="954"/>
      <c r="E70" s="954"/>
      <c r="F70" s="954"/>
      <c r="G70" s="954"/>
      <c r="H70" s="954"/>
      <c r="I70" s="954"/>
      <c r="J70" s="954"/>
      <c r="K70" s="954"/>
      <c r="L70" s="954"/>
      <c r="M70" s="954"/>
      <c r="N70" s="954"/>
      <c r="O70" s="954"/>
      <c r="P70" s="955"/>
      <c r="Q70" s="956">
        <v>3498</v>
      </c>
      <c r="R70" s="911"/>
      <c r="S70" s="911"/>
      <c r="T70" s="911"/>
      <c r="U70" s="911"/>
      <c r="V70" s="911">
        <v>3298</v>
      </c>
      <c r="W70" s="911"/>
      <c r="X70" s="911"/>
      <c r="Y70" s="911"/>
      <c r="Z70" s="911"/>
      <c r="AA70" s="911">
        <v>200</v>
      </c>
      <c r="AB70" s="911"/>
      <c r="AC70" s="911"/>
      <c r="AD70" s="911"/>
      <c r="AE70" s="911"/>
      <c r="AF70" s="911">
        <v>200</v>
      </c>
      <c r="AG70" s="911"/>
      <c r="AH70" s="911"/>
      <c r="AI70" s="911"/>
      <c r="AJ70" s="911"/>
      <c r="AK70" s="911">
        <v>0</v>
      </c>
      <c r="AL70" s="911"/>
      <c r="AM70" s="911"/>
      <c r="AN70" s="911"/>
      <c r="AO70" s="911"/>
      <c r="AP70" s="911">
        <v>1379</v>
      </c>
      <c r="AQ70" s="911"/>
      <c r="AR70" s="911"/>
      <c r="AS70" s="911"/>
      <c r="AT70" s="911"/>
      <c r="AU70" s="911">
        <v>126</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584</v>
      </c>
      <c r="C71" s="954"/>
      <c r="D71" s="954"/>
      <c r="E71" s="954"/>
      <c r="F71" s="954"/>
      <c r="G71" s="954"/>
      <c r="H71" s="954"/>
      <c r="I71" s="954"/>
      <c r="J71" s="954"/>
      <c r="K71" s="954"/>
      <c r="L71" s="954"/>
      <c r="M71" s="954"/>
      <c r="N71" s="954"/>
      <c r="O71" s="954"/>
      <c r="P71" s="955"/>
      <c r="Q71" s="956">
        <v>405</v>
      </c>
      <c r="R71" s="911"/>
      <c r="S71" s="911"/>
      <c r="T71" s="911"/>
      <c r="U71" s="911"/>
      <c r="V71" s="911">
        <v>397</v>
      </c>
      <c r="W71" s="911"/>
      <c r="X71" s="911"/>
      <c r="Y71" s="911"/>
      <c r="Z71" s="911"/>
      <c r="AA71" s="911">
        <v>8</v>
      </c>
      <c r="AB71" s="911"/>
      <c r="AC71" s="911"/>
      <c r="AD71" s="911"/>
      <c r="AE71" s="911"/>
      <c r="AF71" s="911">
        <v>8</v>
      </c>
      <c r="AG71" s="911"/>
      <c r="AH71" s="911"/>
      <c r="AI71" s="911"/>
      <c r="AJ71" s="911"/>
      <c r="AK71" s="911">
        <v>46</v>
      </c>
      <c r="AL71" s="911"/>
      <c r="AM71" s="911"/>
      <c r="AN71" s="911"/>
      <c r="AO71" s="911"/>
      <c r="AP71" s="911">
        <v>0</v>
      </c>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585</v>
      </c>
      <c r="C72" s="954"/>
      <c r="D72" s="954"/>
      <c r="E72" s="954"/>
      <c r="F72" s="954"/>
      <c r="G72" s="954"/>
      <c r="H72" s="954"/>
      <c r="I72" s="954"/>
      <c r="J72" s="954"/>
      <c r="K72" s="954"/>
      <c r="L72" s="954"/>
      <c r="M72" s="954"/>
      <c r="N72" s="954"/>
      <c r="O72" s="954"/>
      <c r="P72" s="955"/>
      <c r="Q72" s="956">
        <v>144</v>
      </c>
      <c r="R72" s="911"/>
      <c r="S72" s="911"/>
      <c r="T72" s="911"/>
      <c r="U72" s="911"/>
      <c r="V72" s="911">
        <v>122</v>
      </c>
      <c r="W72" s="911"/>
      <c r="X72" s="911"/>
      <c r="Y72" s="911"/>
      <c r="Z72" s="911"/>
      <c r="AA72" s="911">
        <v>22</v>
      </c>
      <c r="AB72" s="911"/>
      <c r="AC72" s="911"/>
      <c r="AD72" s="911"/>
      <c r="AE72" s="911"/>
      <c r="AF72" s="911">
        <v>22</v>
      </c>
      <c r="AG72" s="911"/>
      <c r="AH72" s="911"/>
      <c r="AI72" s="911"/>
      <c r="AJ72" s="911"/>
      <c r="AK72" s="911">
        <v>0</v>
      </c>
      <c r="AL72" s="911"/>
      <c r="AM72" s="911"/>
      <c r="AN72" s="911"/>
      <c r="AO72" s="911"/>
      <c r="AP72" s="911">
        <v>0</v>
      </c>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586</v>
      </c>
      <c r="C73" s="954"/>
      <c r="D73" s="954"/>
      <c r="E73" s="954"/>
      <c r="F73" s="954"/>
      <c r="G73" s="954"/>
      <c r="H73" s="954"/>
      <c r="I73" s="954"/>
      <c r="J73" s="954"/>
      <c r="K73" s="954"/>
      <c r="L73" s="954"/>
      <c r="M73" s="954"/>
      <c r="N73" s="954"/>
      <c r="O73" s="954"/>
      <c r="P73" s="955"/>
      <c r="Q73" s="956">
        <v>542</v>
      </c>
      <c r="R73" s="911"/>
      <c r="S73" s="911"/>
      <c r="T73" s="911"/>
      <c r="U73" s="911"/>
      <c r="V73" s="911">
        <v>526</v>
      </c>
      <c r="W73" s="911"/>
      <c r="X73" s="911"/>
      <c r="Y73" s="911"/>
      <c r="Z73" s="911"/>
      <c r="AA73" s="911">
        <v>16</v>
      </c>
      <c r="AB73" s="911"/>
      <c r="AC73" s="911"/>
      <c r="AD73" s="911"/>
      <c r="AE73" s="911"/>
      <c r="AF73" s="911">
        <v>16</v>
      </c>
      <c r="AG73" s="911"/>
      <c r="AH73" s="911"/>
      <c r="AI73" s="911"/>
      <c r="AJ73" s="911"/>
      <c r="AK73" s="911">
        <v>89</v>
      </c>
      <c r="AL73" s="911"/>
      <c r="AM73" s="911"/>
      <c r="AN73" s="911"/>
      <c r="AO73" s="911"/>
      <c r="AP73" s="911">
        <v>0</v>
      </c>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386</v>
      </c>
      <c r="B88" s="870" t="s">
        <v>420</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421</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422</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423</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426</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427</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428</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429</v>
      </c>
      <c r="AB109" s="975"/>
      <c r="AC109" s="975"/>
      <c r="AD109" s="975"/>
      <c r="AE109" s="976"/>
      <c r="AF109" s="974" t="s">
        <v>305</v>
      </c>
      <c r="AG109" s="975"/>
      <c r="AH109" s="975"/>
      <c r="AI109" s="975"/>
      <c r="AJ109" s="976"/>
      <c r="AK109" s="974" t="s">
        <v>304</v>
      </c>
      <c r="AL109" s="975"/>
      <c r="AM109" s="975"/>
      <c r="AN109" s="975"/>
      <c r="AO109" s="976"/>
      <c r="AP109" s="974" t="s">
        <v>430</v>
      </c>
      <c r="AQ109" s="975"/>
      <c r="AR109" s="975"/>
      <c r="AS109" s="975"/>
      <c r="AT109" s="977"/>
      <c r="AU109" s="994" t="s">
        <v>428</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429</v>
      </c>
      <c r="BR109" s="975"/>
      <c r="BS109" s="975"/>
      <c r="BT109" s="975"/>
      <c r="BU109" s="976"/>
      <c r="BV109" s="974" t="s">
        <v>305</v>
      </c>
      <c r="BW109" s="975"/>
      <c r="BX109" s="975"/>
      <c r="BY109" s="975"/>
      <c r="BZ109" s="976"/>
      <c r="CA109" s="974" t="s">
        <v>304</v>
      </c>
      <c r="CB109" s="975"/>
      <c r="CC109" s="975"/>
      <c r="CD109" s="975"/>
      <c r="CE109" s="976"/>
      <c r="CF109" s="995" t="s">
        <v>430</v>
      </c>
      <c r="CG109" s="995"/>
      <c r="CH109" s="995"/>
      <c r="CI109" s="995"/>
      <c r="CJ109" s="995"/>
      <c r="CK109" s="974" t="s">
        <v>431</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429</v>
      </c>
      <c r="DH109" s="975"/>
      <c r="DI109" s="975"/>
      <c r="DJ109" s="975"/>
      <c r="DK109" s="976"/>
      <c r="DL109" s="974" t="s">
        <v>305</v>
      </c>
      <c r="DM109" s="975"/>
      <c r="DN109" s="975"/>
      <c r="DO109" s="975"/>
      <c r="DP109" s="976"/>
      <c r="DQ109" s="974" t="s">
        <v>304</v>
      </c>
      <c r="DR109" s="975"/>
      <c r="DS109" s="975"/>
      <c r="DT109" s="975"/>
      <c r="DU109" s="976"/>
      <c r="DV109" s="974" t="s">
        <v>430</v>
      </c>
      <c r="DW109" s="975"/>
      <c r="DX109" s="975"/>
      <c r="DY109" s="975"/>
      <c r="DZ109" s="977"/>
    </row>
    <row r="110" spans="1:131" s="246" customFormat="1" ht="26.25" customHeight="1">
      <c r="A110" s="978" t="s">
        <v>432</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651406</v>
      </c>
      <c r="AB110" s="982"/>
      <c r="AC110" s="982"/>
      <c r="AD110" s="982"/>
      <c r="AE110" s="983"/>
      <c r="AF110" s="984">
        <v>673870</v>
      </c>
      <c r="AG110" s="982"/>
      <c r="AH110" s="982"/>
      <c r="AI110" s="982"/>
      <c r="AJ110" s="983"/>
      <c r="AK110" s="984">
        <v>670835</v>
      </c>
      <c r="AL110" s="982"/>
      <c r="AM110" s="982"/>
      <c r="AN110" s="982"/>
      <c r="AO110" s="983"/>
      <c r="AP110" s="985">
        <v>17.8</v>
      </c>
      <c r="AQ110" s="986"/>
      <c r="AR110" s="986"/>
      <c r="AS110" s="986"/>
      <c r="AT110" s="987"/>
      <c r="AU110" s="988" t="s">
        <v>73</v>
      </c>
      <c r="AV110" s="989"/>
      <c r="AW110" s="989"/>
      <c r="AX110" s="989"/>
      <c r="AY110" s="989"/>
      <c r="AZ110" s="1030" t="s">
        <v>433</v>
      </c>
      <c r="BA110" s="979"/>
      <c r="BB110" s="979"/>
      <c r="BC110" s="979"/>
      <c r="BD110" s="979"/>
      <c r="BE110" s="979"/>
      <c r="BF110" s="979"/>
      <c r="BG110" s="979"/>
      <c r="BH110" s="979"/>
      <c r="BI110" s="979"/>
      <c r="BJ110" s="979"/>
      <c r="BK110" s="979"/>
      <c r="BL110" s="979"/>
      <c r="BM110" s="979"/>
      <c r="BN110" s="979"/>
      <c r="BO110" s="979"/>
      <c r="BP110" s="980"/>
      <c r="BQ110" s="1016">
        <v>5789771</v>
      </c>
      <c r="BR110" s="1017"/>
      <c r="BS110" s="1017"/>
      <c r="BT110" s="1017"/>
      <c r="BU110" s="1017"/>
      <c r="BV110" s="1017">
        <v>5510188</v>
      </c>
      <c r="BW110" s="1017"/>
      <c r="BX110" s="1017"/>
      <c r="BY110" s="1017"/>
      <c r="BZ110" s="1017"/>
      <c r="CA110" s="1017">
        <v>5520084</v>
      </c>
      <c r="CB110" s="1017"/>
      <c r="CC110" s="1017"/>
      <c r="CD110" s="1017"/>
      <c r="CE110" s="1017"/>
      <c r="CF110" s="1031">
        <v>146.19999999999999</v>
      </c>
      <c r="CG110" s="1032"/>
      <c r="CH110" s="1032"/>
      <c r="CI110" s="1032"/>
      <c r="CJ110" s="1032"/>
      <c r="CK110" s="1033" t="s">
        <v>434</v>
      </c>
      <c r="CL110" s="1034"/>
      <c r="CM110" s="1013" t="s">
        <v>435</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v>115365</v>
      </c>
      <c r="DH110" s="1017"/>
      <c r="DI110" s="1017"/>
      <c r="DJ110" s="1017"/>
      <c r="DK110" s="1017"/>
      <c r="DL110" s="1017">
        <v>79989</v>
      </c>
      <c r="DM110" s="1017"/>
      <c r="DN110" s="1017"/>
      <c r="DO110" s="1017"/>
      <c r="DP110" s="1017"/>
      <c r="DQ110" s="1017">
        <v>44569</v>
      </c>
      <c r="DR110" s="1017"/>
      <c r="DS110" s="1017"/>
      <c r="DT110" s="1017"/>
      <c r="DU110" s="1017"/>
      <c r="DV110" s="1018">
        <v>1.2</v>
      </c>
      <c r="DW110" s="1018"/>
      <c r="DX110" s="1018"/>
      <c r="DY110" s="1018"/>
      <c r="DZ110" s="1019"/>
    </row>
    <row r="111" spans="1:131" s="246" customFormat="1" ht="26.25" customHeight="1">
      <c r="A111" s="1020" t="s">
        <v>436</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410</v>
      </c>
      <c r="AB111" s="1024"/>
      <c r="AC111" s="1024"/>
      <c r="AD111" s="1024"/>
      <c r="AE111" s="1025"/>
      <c r="AF111" s="1026" t="s">
        <v>437</v>
      </c>
      <c r="AG111" s="1024"/>
      <c r="AH111" s="1024"/>
      <c r="AI111" s="1024"/>
      <c r="AJ111" s="1025"/>
      <c r="AK111" s="1026" t="s">
        <v>410</v>
      </c>
      <c r="AL111" s="1024"/>
      <c r="AM111" s="1024"/>
      <c r="AN111" s="1024"/>
      <c r="AO111" s="1025"/>
      <c r="AP111" s="1027" t="s">
        <v>437</v>
      </c>
      <c r="AQ111" s="1028"/>
      <c r="AR111" s="1028"/>
      <c r="AS111" s="1028"/>
      <c r="AT111" s="1029"/>
      <c r="AU111" s="990"/>
      <c r="AV111" s="991"/>
      <c r="AW111" s="991"/>
      <c r="AX111" s="991"/>
      <c r="AY111" s="991"/>
      <c r="AZ111" s="1039" t="s">
        <v>438</v>
      </c>
      <c r="BA111" s="1040"/>
      <c r="BB111" s="1040"/>
      <c r="BC111" s="1040"/>
      <c r="BD111" s="1040"/>
      <c r="BE111" s="1040"/>
      <c r="BF111" s="1040"/>
      <c r="BG111" s="1040"/>
      <c r="BH111" s="1040"/>
      <c r="BI111" s="1040"/>
      <c r="BJ111" s="1040"/>
      <c r="BK111" s="1040"/>
      <c r="BL111" s="1040"/>
      <c r="BM111" s="1040"/>
      <c r="BN111" s="1040"/>
      <c r="BO111" s="1040"/>
      <c r="BP111" s="1041"/>
      <c r="BQ111" s="1009">
        <v>158835</v>
      </c>
      <c r="BR111" s="1010"/>
      <c r="BS111" s="1010"/>
      <c r="BT111" s="1010"/>
      <c r="BU111" s="1010"/>
      <c r="BV111" s="1010">
        <v>108969</v>
      </c>
      <c r="BW111" s="1010"/>
      <c r="BX111" s="1010"/>
      <c r="BY111" s="1010"/>
      <c r="BZ111" s="1010"/>
      <c r="CA111" s="1010">
        <v>59059</v>
      </c>
      <c r="CB111" s="1010"/>
      <c r="CC111" s="1010"/>
      <c r="CD111" s="1010"/>
      <c r="CE111" s="1010"/>
      <c r="CF111" s="1004">
        <v>1.6</v>
      </c>
      <c r="CG111" s="1005"/>
      <c r="CH111" s="1005"/>
      <c r="CI111" s="1005"/>
      <c r="CJ111" s="1005"/>
      <c r="CK111" s="1035"/>
      <c r="CL111" s="1036"/>
      <c r="CM111" s="1006" t="s">
        <v>439</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437</v>
      </c>
      <c r="DH111" s="1010"/>
      <c r="DI111" s="1010"/>
      <c r="DJ111" s="1010"/>
      <c r="DK111" s="1010"/>
      <c r="DL111" s="1010" t="s">
        <v>410</v>
      </c>
      <c r="DM111" s="1010"/>
      <c r="DN111" s="1010"/>
      <c r="DO111" s="1010"/>
      <c r="DP111" s="1010"/>
      <c r="DQ111" s="1010" t="s">
        <v>410</v>
      </c>
      <c r="DR111" s="1010"/>
      <c r="DS111" s="1010"/>
      <c r="DT111" s="1010"/>
      <c r="DU111" s="1010"/>
      <c r="DV111" s="1011" t="s">
        <v>410</v>
      </c>
      <c r="DW111" s="1011"/>
      <c r="DX111" s="1011"/>
      <c r="DY111" s="1011"/>
      <c r="DZ111" s="1012"/>
    </row>
    <row r="112" spans="1:131" s="246" customFormat="1" ht="26.25" customHeight="1">
      <c r="A112" s="1042" t="s">
        <v>440</v>
      </c>
      <c r="B112" s="1043"/>
      <c r="C112" s="1040" t="s">
        <v>441</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410</v>
      </c>
      <c r="AB112" s="1049"/>
      <c r="AC112" s="1049"/>
      <c r="AD112" s="1049"/>
      <c r="AE112" s="1050"/>
      <c r="AF112" s="1051" t="s">
        <v>442</v>
      </c>
      <c r="AG112" s="1049"/>
      <c r="AH112" s="1049"/>
      <c r="AI112" s="1049"/>
      <c r="AJ112" s="1050"/>
      <c r="AK112" s="1051" t="s">
        <v>442</v>
      </c>
      <c r="AL112" s="1049"/>
      <c r="AM112" s="1049"/>
      <c r="AN112" s="1049"/>
      <c r="AO112" s="1050"/>
      <c r="AP112" s="1052" t="s">
        <v>410</v>
      </c>
      <c r="AQ112" s="1053"/>
      <c r="AR112" s="1053"/>
      <c r="AS112" s="1053"/>
      <c r="AT112" s="1054"/>
      <c r="AU112" s="990"/>
      <c r="AV112" s="991"/>
      <c r="AW112" s="991"/>
      <c r="AX112" s="991"/>
      <c r="AY112" s="991"/>
      <c r="AZ112" s="1039" t="s">
        <v>443</v>
      </c>
      <c r="BA112" s="1040"/>
      <c r="BB112" s="1040"/>
      <c r="BC112" s="1040"/>
      <c r="BD112" s="1040"/>
      <c r="BE112" s="1040"/>
      <c r="BF112" s="1040"/>
      <c r="BG112" s="1040"/>
      <c r="BH112" s="1040"/>
      <c r="BI112" s="1040"/>
      <c r="BJ112" s="1040"/>
      <c r="BK112" s="1040"/>
      <c r="BL112" s="1040"/>
      <c r="BM112" s="1040"/>
      <c r="BN112" s="1040"/>
      <c r="BO112" s="1040"/>
      <c r="BP112" s="1041"/>
      <c r="BQ112" s="1009">
        <v>1534691</v>
      </c>
      <c r="BR112" s="1010"/>
      <c r="BS112" s="1010"/>
      <c r="BT112" s="1010"/>
      <c r="BU112" s="1010"/>
      <c r="BV112" s="1010">
        <v>1554729</v>
      </c>
      <c r="BW112" s="1010"/>
      <c r="BX112" s="1010"/>
      <c r="BY112" s="1010"/>
      <c r="BZ112" s="1010"/>
      <c r="CA112" s="1010">
        <v>1492449</v>
      </c>
      <c r="CB112" s="1010"/>
      <c r="CC112" s="1010"/>
      <c r="CD112" s="1010"/>
      <c r="CE112" s="1010"/>
      <c r="CF112" s="1004">
        <v>39.5</v>
      </c>
      <c r="CG112" s="1005"/>
      <c r="CH112" s="1005"/>
      <c r="CI112" s="1005"/>
      <c r="CJ112" s="1005"/>
      <c r="CK112" s="1035"/>
      <c r="CL112" s="1036"/>
      <c r="CM112" s="1006" t="s">
        <v>444</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437</v>
      </c>
      <c r="DH112" s="1010"/>
      <c r="DI112" s="1010"/>
      <c r="DJ112" s="1010"/>
      <c r="DK112" s="1010"/>
      <c r="DL112" s="1010" t="s">
        <v>437</v>
      </c>
      <c r="DM112" s="1010"/>
      <c r="DN112" s="1010"/>
      <c r="DO112" s="1010"/>
      <c r="DP112" s="1010"/>
      <c r="DQ112" s="1010" t="s">
        <v>127</v>
      </c>
      <c r="DR112" s="1010"/>
      <c r="DS112" s="1010"/>
      <c r="DT112" s="1010"/>
      <c r="DU112" s="1010"/>
      <c r="DV112" s="1011" t="s">
        <v>442</v>
      </c>
      <c r="DW112" s="1011"/>
      <c r="DX112" s="1011"/>
      <c r="DY112" s="1011"/>
      <c r="DZ112" s="1012"/>
    </row>
    <row r="113" spans="1:130" s="246" customFormat="1" ht="26.25" customHeight="1">
      <c r="A113" s="1044"/>
      <c r="B113" s="1045"/>
      <c r="C113" s="1040" t="s">
        <v>445</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137484</v>
      </c>
      <c r="AB113" s="1024"/>
      <c r="AC113" s="1024"/>
      <c r="AD113" s="1024"/>
      <c r="AE113" s="1025"/>
      <c r="AF113" s="1026">
        <v>138480</v>
      </c>
      <c r="AG113" s="1024"/>
      <c r="AH113" s="1024"/>
      <c r="AI113" s="1024"/>
      <c r="AJ113" s="1025"/>
      <c r="AK113" s="1026">
        <v>141111</v>
      </c>
      <c r="AL113" s="1024"/>
      <c r="AM113" s="1024"/>
      <c r="AN113" s="1024"/>
      <c r="AO113" s="1025"/>
      <c r="AP113" s="1027">
        <v>3.7</v>
      </c>
      <c r="AQ113" s="1028"/>
      <c r="AR113" s="1028"/>
      <c r="AS113" s="1028"/>
      <c r="AT113" s="1029"/>
      <c r="AU113" s="990"/>
      <c r="AV113" s="991"/>
      <c r="AW113" s="991"/>
      <c r="AX113" s="991"/>
      <c r="AY113" s="991"/>
      <c r="AZ113" s="1039" t="s">
        <v>446</v>
      </c>
      <c r="BA113" s="1040"/>
      <c r="BB113" s="1040"/>
      <c r="BC113" s="1040"/>
      <c r="BD113" s="1040"/>
      <c r="BE113" s="1040"/>
      <c r="BF113" s="1040"/>
      <c r="BG113" s="1040"/>
      <c r="BH113" s="1040"/>
      <c r="BI113" s="1040"/>
      <c r="BJ113" s="1040"/>
      <c r="BK113" s="1040"/>
      <c r="BL113" s="1040"/>
      <c r="BM113" s="1040"/>
      <c r="BN113" s="1040"/>
      <c r="BO113" s="1040"/>
      <c r="BP113" s="1041"/>
      <c r="BQ113" s="1009">
        <v>139573</v>
      </c>
      <c r="BR113" s="1010"/>
      <c r="BS113" s="1010"/>
      <c r="BT113" s="1010"/>
      <c r="BU113" s="1010"/>
      <c r="BV113" s="1010">
        <v>141083</v>
      </c>
      <c r="BW113" s="1010"/>
      <c r="BX113" s="1010"/>
      <c r="BY113" s="1010"/>
      <c r="BZ113" s="1010"/>
      <c r="CA113" s="1010">
        <v>126405</v>
      </c>
      <c r="CB113" s="1010"/>
      <c r="CC113" s="1010"/>
      <c r="CD113" s="1010"/>
      <c r="CE113" s="1010"/>
      <c r="CF113" s="1004">
        <v>3.3</v>
      </c>
      <c r="CG113" s="1005"/>
      <c r="CH113" s="1005"/>
      <c r="CI113" s="1005"/>
      <c r="CJ113" s="1005"/>
      <c r="CK113" s="1035"/>
      <c r="CL113" s="1036"/>
      <c r="CM113" s="1006" t="s">
        <v>447</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442</v>
      </c>
      <c r="DH113" s="1049"/>
      <c r="DI113" s="1049"/>
      <c r="DJ113" s="1049"/>
      <c r="DK113" s="1050"/>
      <c r="DL113" s="1051" t="s">
        <v>442</v>
      </c>
      <c r="DM113" s="1049"/>
      <c r="DN113" s="1049"/>
      <c r="DO113" s="1049"/>
      <c r="DP113" s="1050"/>
      <c r="DQ113" s="1051" t="s">
        <v>442</v>
      </c>
      <c r="DR113" s="1049"/>
      <c r="DS113" s="1049"/>
      <c r="DT113" s="1049"/>
      <c r="DU113" s="1050"/>
      <c r="DV113" s="1052" t="s">
        <v>410</v>
      </c>
      <c r="DW113" s="1053"/>
      <c r="DX113" s="1053"/>
      <c r="DY113" s="1053"/>
      <c r="DZ113" s="1054"/>
    </row>
    <row r="114" spans="1:130" s="246" customFormat="1" ht="26.25" customHeight="1">
      <c r="A114" s="1044"/>
      <c r="B114" s="1045"/>
      <c r="C114" s="1040" t="s">
        <v>448</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20752</v>
      </c>
      <c r="AB114" s="1049"/>
      <c r="AC114" s="1049"/>
      <c r="AD114" s="1049"/>
      <c r="AE114" s="1050"/>
      <c r="AF114" s="1051">
        <v>20876</v>
      </c>
      <c r="AG114" s="1049"/>
      <c r="AH114" s="1049"/>
      <c r="AI114" s="1049"/>
      <c r="AJ114" s="1050"/>
      <c r="AK114" s="1051">
        <v>21288</v>
      </c>
      <c r="AL114" s="1049"/>
      <c r="AM114" s="1049"/>
      <c r="AN114" s="1049"/>
      <c r="AO114" s="1050"/>
      <c r="AP114" s="1052">
        <v>0.6</v>
      </c>
      <c r="AQ114" s="1053"/>
      <c r="AR114" s="1053"/>
      <c r="AS114" s="1053"/>
      <c r="AT114" s="1054"/>
      <c r="AU114" s="990"/>
      <c r="AV114" s="991"/>
      <c r="AW114" s="991"/>
      <c r="AX114" s="991"/>
      <c r="AY114" s="991"/>
      <c r="AZ114" s="1039" t="s">
        <v>449</v>
      </c>
      <c r="BA114" s="1040"/>
      <c r="BB114" s="1040"/>
      <c r="BC114" s="1040"/>
      <c r="BD114" s="1040"/>
      <c r="BE114" s="1040"/>
      <c r="BF114" s="1040"/>
      <c r="BG114" s="1040"/>
      <c r="BH114" s="1040"/>
      <c r="BI114" s="1040"/>
      <c r="BJ114" s="1040"/>
      <c r="BK114" s="1040"/>
      <c r="BL114" s="1040"/>
      <c r="BM114" s="1040"/>
      <c r="BN114" s="1040"/>
      <c r="BO114" s="1040"/>
      <c r="BP114" s="1041"/>
      <c r="BQ114" s="1009">
        <v>776517</v>
      </c>
      <c r="BR114" s="1010"/>
      <c r="BS114" s="1010"/>
      <c r="BT114" s="1010"/>
      <c r="BU114" s="1010"/>
      <c r="BV114" s="1010">
        <v>860058</v>
      </c>
      <c r="BW114" s="1010"/>
      <c r="BX114" s="1010"/>
      <c r="BY114" s="1010"/>
      <c r="BZ114" s="1010"/>
      <c r="CA114" s="1010">
        <v>822511</v>
      </c>
      <c r="CB114" s="1010"/>
      <c r="CC114" s="1010"/>
      <c r="CD114" s="1010"/>
      <c r="CE114" s="1010"/>
      <c r="CF114" s="1004">
        <v>21.8</v>
      </c>
      <c r="CG114" s="1005"/>
      <c r="CH114" s="1005"/>
      <c r="CI114" s="1005"/>
      <c r="CJ114" s="1005"/>
      <c r="CK114" s="1035"/>
      <c r="CL114" s="1036"/>
      <c r="CM114" s="1006" t="s">
        <v>450</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442</v>
      </c>
      <c r="DH114" s="1049"/>
      <c r="DI114" s="1049"/>
      <c r="DJ114" s="1049"/>
      <c r="DK114" s="1050"/>
      <c r="DL114" s="1051" t="s">
        <v>437</v>
      </c>
      <c r="DM114" s="1049"/>
      <c r="DN114" s="1049"/>
      <c r="DO114" s="1049"/>
      <c r="DP114" s="1050"/>
      <c r="DQ114" s="1051" t="s">
        <v>410</v>
      </c>
      <c r="DR114" s="1049"/>
      <c r="DS114" s="1049"/>
      <c r="DT114" s="1049"/>
      <c r="DU114" s="1050"/>
      <c r="DV114" s="1052" t="s">
        <v>410</v>
      </c>
      <c r="DW114" s="1053"/>
      <c r="DX114" s="1053"/>
      <c r="DY114" s="1053"/>
      <c r="DZ114" s="1054"/>
    </row>
    <row r="115" spans="1:130" s="246" customFormat="1" ht="26.25" customHeight="1">
      <c r="A115" s="1044"/>
      <c r="B115" s="1045"/>
      <c r="C115" s="1040" t="s">
        <v>451</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63054</v>
      </c>
      <c r="AB115" s="1024"/>
      <c r="AC115" s="1024"/>
      <c r="AD115" s="1024"/>
      <c r="AE115" s="1025"/>
      <c r="AF115" s="1026">
        <v>63096</v>
      </c>
      <c r="AG115" s="1024"/>
      <c r="AH115" s="1024"/>
      <c r="AI115" s="1024"/>
      <c r="AJ115" s="1025"/>
      <c r="AK115" s="1026">
        <v>49910</v>
      </c>
      <c r="AL115" s="1024"/>
      <c r="AM115" s="1024"/>
      <c r="AN115" s="1024"/>
      <c r="AO115" s="1025"/>
      <c r="AP115" s="1027">
        <v>1.3</v>
      </c>
      <c r="AQ115" s="1028"/>
      <c r="AR115" s="1028"/>
      <c r="AS115" s="1028"/>
      <c r="AT115" s="1029"/>
      <c r="AU115" s="990"/>
      <c r="AV115" s="991"/>
      <c r="AW115" s="991"/>
      <c r="AX115" s="991"/>
      <c r="AY115" s="991"/>
      <c r="AZ115" s="1039" t="s">
        <v>452</v>
      </c>
      <c r="BA115" s="1040"/>
      <c r="BB115" s="1040"/>
      <c r="BC115" s="1040"/>
      <c r="BD115" s="1040"/>
      <c r="BE115" s="1040"/>
      <c r="BF115" s="1040"/>
      <c r="BG115" s="1040"/>
      <c r="BH115" s="1040"/>
      <c r="BI115" s="1040"/>
      <c r="BJ115" s="1040"/>
      <c r="BK115" s="1040"/>
      <c r="BL115" s="1040"/>
      <c r="BM115" s="1040"/>
      <c r="BN115" s="1040"/>
      <c r="BO115" s="1040"/>
      <c r="BP115" s="1041"/>
      <c r="BQ115" s="1009" t="s">
        <v>442</v>
      </c>
      <c r="BR115" s="1010"/>
      <c r="BS115" s="1010"/>
      <c r="BT115" s="1010"/>
      <c r="BU115" s="1010"/>
      <c r="BV115" s="1010" t="s">
        <v>437</v>
      </c>
      <c r="BW115" s="1010"/>
      <c r="BX115" s="1010"/>
      <c r="BY115" s="1010"/>
      <c r="BZ115" s="1010"/>
      <c r="CA115" s="1010" t="s">
        <v>127</v>
      </c>
      <c r="CB115" s="1010"/>
      <c r="CC115" s="1010"/>
      <c r="CD115" s="1010"/>
      <c r="CE115" s="1010"/>
      <c r="CF115" s="1004" t="s">
        <v>127</v>
      </c>
      <c r="CG115" s="1005"/>
      <c r="CH115" s="1005"/>
      <c r="CI115" s="1005"/>
      <c r="CJ115" s="1005"/>
      <c r="CK115" s="1035"/>
      <c r="CL115" s="1036"/>
      <c r="CM115" s="1039" t="s">
        <v>453</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442</v>
      </c>
      <c r="DH115" s="1049"/>
      <c r="DI115" s="1049"/>
      <c r="DJ115" s="1049"/>
      <c r="DK115" s="1050"/>
      <c r="DL115" s="1051" t="s">
        <v>410</v>
      </c>
      <c r="DM115" s="1049"/>
      <c r="DN115" s="1049"/>
      <c r="DO115" s="1049"/>
      <c r="DP115" s="1050"/>
      <c r="DQ115" s="1051" t="s">
        <v>437</v>
      </c>
      <c r="DR115" s="1049"/>
      <c r="DS115" s="1049"/>
      <c r="DT115" s="1049"/>
      <c r="DU115" s="1050"/>
      <c r="DV115" s="1052" t="s">
        <v>442</v>
      </c>
      <c r="DW115" s="1053"/>
      <c r="DX115" s="1053"/>
      <c r="DY115" s="1053"/>
      <c r="DZ115" s="1054"/>
    </row>
    <row r="116" spans="1:130" s="246" customFormat="1" ht="26.25" customHeight="1">
      <c r="A116" s="1046"/>
      <c r="B116" s="1047"/>
      <c r="C116" s="1055" t="s">
        <v>454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410</v>
      </c>
      <c r="AB116" s="1049"/>
      <c r="AC116" s="1049"/>
      <c r="AD116" s="1049"/>
      <c r="AE116" s="1050"/>
      <c r="AF116" s="1051" t="s">
        <v>410</v>
      </c>
      <c r="AG116" s="1049"/>
      <c r="AH116" s="1049"/>
      <c r="AI116" s="1049"/>
      <c r="AJ116" s="1050"/>
      <c r="AK116" s="1051" t="s">
        <v>410</v>
      </c>
      <c r="AL116" s="1049"/>
      <c r="AM116" s="1049"/>
      <c r="AN116" s="1049"/>
      <c r="AO116" s="1050"/>
      <c r="AP116" s="1052" t="s">
        <v>442</v>
      </c>
      <c r="AQ116" s="1053"/>
      <c r="AR116" s="1053"/>
      <c r="AS116" s="1053"/>
      <c r="AT116" s="1054"/>
      <c r="AU116" s="990"/>
      <c r="AV116" s="991"/>
      <c r="AW116" s="991"/>
      <c r="AX116" s="991"/>
      <c r="AY116" s="991"/>
      <c r="AZ116" s="1057" t="s">
        <v>455</v>
      </c>
      <c r="BA116" s="1058"/>
      <c r="BB116" s="1058"/>
      <c r="BC116" s="1058"/>
      <c r="BD116" s="1058"/>
      <c r="BE116" s="1058"/>
      <c r="BF116" s="1058"/>
      <c r="BG116" s="1058"/>
      <c r="BH116" s="1058"/>
      <c r="BI116" s="1058"/>
      <c r="BJ116" s="1058"/>
      <c r="BK116" s="1058"/>
      <c r="BL116" s="1058"/>
      <c r="BM116" s="1058"/>
      <c r="BN116" s="1058"/>
      <c r="BO116" s="1058"/>
      <c r="BP116" s="1059"/>
      <c r="BQ116" s="1009" t="s">
        <v>437</v>
      </c>
      <c r="BR116" s="1010"/>
      <c r="BS116" s="1010"/>
      <c r="BT116" s="1010"/>
      <c r="BU116" s="1010"/>
      <c r="BV116" s="1010" t="s">
        <v>442</v>
      </c>
      <c r="BW116" s="1010"/>
      <c r="BX116" s="1010"/>
      <c r="BY116" s="1010"/>
      <c r="BZ116" s="1010"/>
      <c r="CA116" s="1010" t="s">
        <v>410</v>
      </c>
      <c r="CB116" s="1010"/>
      <c r="CC116" s="1010"/>
      <c r="CD116" s="1010"/>
      <c r="CE116" s="1010"/>
      <c r="CF116" s="1004" t="s">
        <v>437</v>
      </c>
      <c r="CG116" s="1005"/>
      <c r="CH116" s="1005"/>
      <c r="CI116" s="1005"/>
      <c r="CJ116" s="1005"/>
      <c r="CK116" s="1035"/>
      <c r="CL116" s="1036"/>
      <c r="CM116" s="1006" t="s">
        <v>456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437</v>
      </c>
      <c r="DH116" s="1049"/>
      <c r="DI116" s="1049"/>
      <c r="DJ116" s="1049"/>
      <c r="DK116" s="1050"/>
      <c r="DL116" s="1051" t="s">
        <v>437</v>
      </c>
      <c r="DM116" s="1049"/>
      <c r="DN116" s="1049"/>
      <c r="DO116" s="1049"/>
      <c r="DP116" s="1050"/>
      <c r="DQ116" s="1051" t="s">
        <v>437</v>
      </c>
      <c r="DR116" s="1049"/>
      <c r="DS116" s="1049"/>
      <c r="DT116" s="1049"/>
      <c r="DU116" s="1050"/>
      <c r="DV116" s="1052" t="s">
        <v>442</v>
      </c>
      <c r="DW116" s="1053"/>
      <c r="DX116" s="1053"/>
      <c r="DY116" s="1053"/>
      <c r="DZ116" s="1054"/>
    </row>
    <row r="117" spans="1:130" s="246" customFormat="1" ht="26.25" customHeight="1">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457</v>
      </c>
      <c r="Z117" s="976"/>
      <c r="AA117" s="1066">
        <v>872696</v>
      </c>
      <c r="AB117" s="1067"/>
      <c r="AC117" s="1067"/>
      <c r="AD117" s="1067"/>
      <c r="AE117" s="1068"/>
      <c r="AF117" s="1069">
        <v>896322</v>
      </c>
      <c r="AG117" s="1067"/>
      <c r="AH117" s="1067"/>
      <c r="AI117" s="1067"/>
      <c r="AJ117" s="1068"/>
      <c r="AK117" s="1069">
        <v>883144</v>
      </c>
      <c r="AL117" s="1067"/>
      <c r="AM117" s="1067"/>
      <c r="AN117" s="1067"/>
      <c r="AO117" s="1068"/>
      <c r="AP117" s="1070"/>
      <c r="AQ117" s="1071"/>
      <c r="AR117" s="1071"/>
      <c r="AS117" s="1071"/>
      <c r="AT117" s="1072"/>
      <c r="AU117" s="990"/>
      <c r="AV117" s="991"/>
      <c r="AW117" s="991"/>
      <c r="AX117" s="991"/>
      <c r="AY117" s="991"/>
      <c r="AZ117" s="1057" t="s">
        <v>458</v>
      </c>
      <c r="BA117" s="1058"/>
      <c r="BB117" s="1058"/>
      <c r="BC117" s="1058"/>
      <c r="BD117" s="1058"/>
      <c r="BE117" s="1058"/>
      <c r="BF117" s="1058"/>
      <c r="BG117" s="1058"/>
      <c r="BH117" s="1058"/>
      <c r="BI117" s="1058"/>
      <c r="BJ117" s="1058"/>
      <c r="BK117" s="1058"/>
      <c r="BL117" s="1058"/>
      <c r="BM117" s="1058"/>
      <c r="BN117" s="1058"/>
      <c r="BO117" s="1058"/>
      <c r="BP117" s="1059"/>
      <c r="BQ117" s="1009" t="s">
        <v>437</v>
      </c>
      <c r="BR117" s="1010"/>
      <c r="BS117" s="1010"/>
      <c r="BT117" s="1010"/>
      <c r="BU117" s="1010"/>
      <c r="BV117" s="1010" t="s">
        <v>127</v>
      </c>
      <c r="BW117" s="1010"/>
      <c r="BX117" s="1010"/>
      <c r="BY117" s="1010"/>
      <c r="BZ117" s="1010"/>
      <c r="CA117" s="1010" t="s">
        <v>127</v>
      </c>
      <c r="CB117" s="1010"/>
      <c r="CC117" s="1010"/>
      <c r="CD117" s="1010"/>
      <c r="CE117" s="1010"/>
      <c r="CF117" s="1004" t="s">
        <v>437</v>
      </c>
      <c r="CG117" s="1005"/>
      <c r="CH117" s="1005"/>
      <c r="CI117" s="1005"/>
      <c r="CJ117" s="1005"/>
      <c r="CK117" s="1035"/>
      <c r="CL117" s="1036"/>
      <c r="CM117" s="1006" t="s">
        <v>459</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127</v>
      </c>
      <c r="DH117" s="1049"/>
      <c r="DI117" s="1049"/>
      <c r="DJ117" s="1049"/>
      <c r="DK117" s="1050"/>
      <c r="DL117" s="1051" t="s">
        <v>437</v>
      </c>
      <c r="DM117" s="1049"/>
      <c r="DN117" s="1049"/>
      <c r="DO117" s="1049"/>
      <c r="DP117" s="1050"/>
      <c r="DQ117" s="1051" t="s">
        <v>437</v>
      </c>
      <c r="DR117" s="1049"/>
      <c r="DS117" s="1049"/>
      <c r="DT117" s="1049"/>
      <c r="DU117" s="1050"/>
      <c r="DV117" s="1052" t="s">
        <v>437</v>
      </c>
      <c r="DW117" s="1053"/>
      <c r="DX117" s="1053"/>
      <c r="DY117" s="1053"/>
      <c r="DZ117" s="1054"/>
    </row>
    <row r="118" spans="1:130" s="246" customFormat="1" ht="26.25" customHeight="1">
      <c r="A118" s="994" t="s">
        <v>431</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429</v>
      </c>
      <c r="AB118" s="975"/>
      <c r="AC118" s="975"/>
      <c r="AD118" s="975"/>
      <c r="AE118" s="976"/>
      <c r="AF118" s="974" t="s">
        <v>305</v>
      </c>
      <c r="AG118" s="975"/>
      <c r="AH118" s="975"/>
      <c r="AI118" s="975"/>
      <c r="AJ118" s="976"/>
      <c r="AK118" s="974" t="s">
        <v>304</v>
      </c>
      <c r="AL118" s="975"/>
      <c r="AM118" s="975"/>
      <c r="AN118" s="975"/>
      <c r="AO118" s="976"/>
      <c r="AP118" s="1061" t="s">
        <v>430</v>
      </c>
      <c r="AQ118" s="1062"/>
      <c r="AR118" s="1062"/>
      <c r="AS118" s="1062"/>
      <c r="AT118" s="1063"/>
      <c r="AU118" s="990"/>
      <c r="AV118" s="991"/>
      <c r="AW118" s="991"/>
      <c r="AX118" s="991"/>
      <c r="AY118" s="991"/>
      <c r="AZ118" s="1064" t="s">
        <v>460</v>
      </c>
      <c r="BA118" s="1055"/>
      <c r="BB118" s="1055"/>
      <c r="BC118" s="1055"/>
      <c r="BD118" s="1055"/>
      <c r="BE118" s="1055"/>
      <c r="BF118" s="1055"/>
      <c r="BG118" s="1055"/>
      <c r="BH118" s="1055"/>
      <c r="BI118" s="1055"/>
      <c r="BJ118" s="1055"/>
      <c r="BK118" s="1055"/>
      <c r="BL118" s="1055"/>
      <c r="BM118" s="1055"/>
      <c r="BN118" s="1055"/>
      <c r="BO118" s="1055"/>
      <c r="BP118" s="1056"/>
      <c r="BQ118" s="1087" t="s">
        <v>437</v>
      </c>
      <c r="BR118" s="1088"/>
      <c r="BS118" s="1088"/>
      <c r="BT118" s="1088"/>
      <c r="BU118" s="1088"/>
      <c r="BV118" s="1088" t="s">
        <v>437</v>
      </c>
      <c r="BW118" s="1088"/>
      <c r="BX118" s="1088"/>
      <c r="BY118" s="1088"/>
      <c r="BZ118" s="1088"/>
      <c r="CA118" s="1088" t="s">
        <v>437</v>
      </c>
      <c r="CB118" s="1088"/>
      <c r="CC118" s="1088"/>
      <c r="CD118" s="1088"/>
      <c r="CE118" s="1088"/>
      <c r="CF118" s="1004" t="s">
        <v>437</v>
      </c>
      <c r="CG118" s="1005"/>
      <c r="CH118" s="1005"/>
      <c r="CI118" s="1005"/>
      <c r="CJ118" s="1005"/>
      <c r="CK118" s="1035"/>
      <c r="CL118" s="1036"/>
      <c r="CM118" s="1006" t="s">
        <v>461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437</v>
      </c>
      <c r="DH118" s="1049"/>
      <c r="DI118" s="1049"/>
      <c r="DJ118" s="1049"/>
      <c r="DK118" s="1050"/>
      <c r="DL118" s="1051" t="s">
        <v>437</v>
      </c>
      <c r="DM118" s="1049"/>
      <c r="DN118" s="1049"/>
      <c r="DO118" s="1049"/>
      <c r="DP118" s="1050"/>
      <c r="DQ118" s="1051" t="s">
        <v>437</v>
      </c>
      <c r="DR118" s="1049"/>
      <c r="DS118" s="1049"/>
      <c r="DT118" s="1049"/>
      <c r="DU118" s="1050"/>
      <c r="DV118" s="1052" t="s">
        <v>437</v>
      </c>
      <c r="DW118" s="1053"/>
      <c r="DX118" s="1053"/>
      <c r="DY118" s="1053"/>
      <c r="DZ118" s="1054"/>
    </row>
    <row r="119" spans="1:130" s="246" customFormat="1" ht="26.25" customHeight="1">
      <c r="A119" s="1148" t="s">
        <v>434</v>
      </c>
      <c r="B119" s="1034"/>
      <c r="C119" s="1013" t="s">
        <v>435</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v>48564</v>
      </c>
      <c r="AB119" s="982"/>
      <c r="AC119" s="982"/>
      <c r="AD119" s="982"/>
      <c r="AE119" s="983"/>
      <c r="AF119" s="984">
        <v>48606</v>
      </c>
      <c r="AG119" s="982"/>
      <c r="AH119" s="982"/>
      <c r="AI119" s="982"/>
      <c r="AJ119" s="983"/>
      <c r="AK119" s="984">
        <v>35420</v>
      </c>
      <c r="AL119" s="982"/>
      <c r="AM119" s="982"/>
      <c r="AN119" s="982"/>
      <c r="AO119" s="983"/>
      <c r="AP119" s="985">
        <v>0.9</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462</v>
      </c>
      <c r="BP119" s="1096"/>
      <c r="BQ119" s="1087">
        <v>8399387</v>
      </c>
      <c r="BR119" s="1088"/>
      <c r="BS119" s="1088"/>
      <c r="BT119" s="1088"/>
      <c r="BU119" s="1088"/>
      <c r="BV119" s="1088">
        <v>8175027</v>
      </c>
      <c r="BW119" s="1088"/>
      <c r="BX119" s="1088"/>
      <c r="BY119" s="1088"/>
      <c r="BZ119" s="1088"/>
      <c r="CA119" s="1088">
        <v>8020508</v>
      </c>
      <c r="CB119" s="1088"/>
      <c r="CC119" s="1088"/>
      <c r="CD119" s="1088"/>
      <c r="CE119" s="1088"/>
      <c r="CF119" s="1089"/>
      <c r="CG119" s="1090"/>
      <c r="CH119" s="1090"/>
      <c r="CI119" s="1090"/>
      <c r="CJ119" s="1091"/>
      <c r="CK119" s="1037"/>
      <c r="CL119" s="1038"/>
      <c r="CM119" s="1092" t="s">
        <v>463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43470</v>
      </c>
      <c r="DH119" s="1074"/>
      <c r="DI119" s="1074"/>
      <c r="DJ119" s="1074"/>
      <c r="DK119" s="1075"/>
      <c r="DL119" s="1073">
        <v>28980</v>
      </c>
      <c r="DM119" s="1074"/>
      <c r="DN119" s="1074"/>
      <c r="DO119" s="1074"/>
      <c r="DP119" s="1075"/>
      <c r="DQ119" s="1073">
        <v>14490</v>
      </c>
      <c r="DR119" s="1074"/>
      <c r="DS119" s="1074"/>
      <c r="DT119" s="1074"/>
      <c r="DU119" s="1075"/>
      <c r="DV119" s="1076">
        <v>0.4</v>
      </c>
      <c r="DW119" s="1077"/>
      <c r="DX119" s="1077"/>
      <c r="DY119" s="1077"/>
      <c r="DZ119" s="1078"/>
    </row>
    <row r="120" spans="1:130" s="246" customFormat="1" ht="26.25" customHeight="1">
      <c r="A120" s="1149"/>
      <c r="B120" s="1036"/>
      <c r="C120" s="1006" t="s">
        <v>439</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127</v>
      </c>
      <c r="AB120" s="1049"/>
      <c r="AC120" s="1049"/>
      <c r="AD120" s="1049"/>
      <c r="AE120" s="1050"/>
      <c r="AF120" s="1051" t="s">
        <v>437</v>
      </c>
      <c r="AG120" s="1049"/>
      <c r="AH120" s="1049"/>
      <c r="AI120" s="1049"/>
      <c r="AJ120" s="1050"/>
      <c r="AK120" s="1051" t="s">
        <v>127</v>
      </c>
      <c r="AL120" s="1049"/>
      <c r="AM120" s="1049"/>
      <c r="AN120" s="1049"/>
      <c r="AO120" s="1050"/>
      <c r="AP120" s="1052" t="s">
        <v>127</v>
      </c>
      <c r="AQ120" s="1053"/>
      <c r="AR120" s="1053"/>
      <c r="AS120" s="1053"/>
      <c r="AT120" s="1054"/>
      <c r="AU120" s="1079" t="s">
        <v>464</v>
      </c>
      <c r="AV120" s="1080"/>
      <c r="AW120" s="1080"/>
      <c r="AX120" s="1080"/>
      <c r="AY120" s="1081"/>
      <c r="AZ120" s="1030" t="s">
        <v>465</v>
      </c>
      <c r="BA120" s="979"/>
      <c r="BB120" s="979"/>
      <c r="BC120" s="979"/>
      <c r="BD120" s="979"/>
      <c r="BE120" s="979"/>
      <c r="BF120" s="979"/>
      <c r="BG120" s="979"/>
      <c r="BH120" s="979"/>
      <c r="BI120" s="979"/>
      <c r="BJ120" s="979"/>
      <c r="BK120" s="979"/>
      <c r="BL120" s="979"/>
      <c r="BM120" s="979"/>
      <c r="BN120" s="979"/>
      <c r="BO120" s="979"/>
      <c r="BP120" s="980"/>
      <c r="BQ120" s="1016">
        <v>733093</v>
      </c>
      <c r="BR120" s="1017"/>
      <c r="BS120" s="1017"/>
      <c r="BT120" s="1017"/>
      <c r="BU120" s="1017"/>
      <c r="BV120" s="1017">
        <v>699303</v>
      </c>
      <c r="BW120" s="1017"/>
      <c r="BX120" s="1017"/>
      <c r="BY120" s="1017"/>
      <c r="BZ120" s="1017"/>
      <c r="CA120" s="1017">
        <v>701883</v>
      </c>
      <c r="CB120" s="1017"/>
      <c r="CC120" s="1017"/>
      <c r="CD120" s="1017"/>
      <c r="CE120" s="1017"/>
      <c r="CF120" s="1031">
        <v>18.600000000000001</v>
      </c>
      <c r="CG120" s="1032"/>
      <c r="CH120" s="1032"/>
      <c r="CI120" s="1032"/>
      <c r="CJ120" s="1032"/>
      <c r="CK120" s="1097" t="s">
        <v>466</v>
      </c>
      <c r="CL120" s="1098"/>
      <c r="CM120" s="1098"/>
      <c r="CN120" s="1098"/>
      <c r="CO120" s="1099"/>
      <c r="CP120" s="1105" t="s">
        <v>404</v>
      </c>
      <c r="CQ120" s="1106"/>
      <c r="CR120" s="1106"/>
      <c r="CS120" s="1106"/>
      <c r="CT120" s="1106"/>
      <c r="CU120" s="1106"/>
      <c r="CV120" s="1106"/>
      <c r="CW120" s="1106"/>
      <c r="CX120" s="1106"/>
      <c r="CY120" s="1106"/>
      <c r="CZ120" s="1106"/>
      <c r="DA120" s="1106"/>
      <c r="DB120" s="1106"/>
      <c r="DC120" s="1106"/>
      <c r="DD120" s="1106"/>
      <c r="DE120" s="1106"/>
      <c r="DF120" s="1107"/>
      <c r="DG120" s="1016">
        <v>1000996</v>
      </c>
      <c r="DH120" s="1017"/>
      <c r="DI120" s="1017"/>
      <c r="DJ120" s="1017"/>
      <c r="DK120" s="1017"/>
      <c r="DL120" s="1017">
        <v>975350</v>
      </c>
      <c r="DM120" s="1017"/>
      <c r="DN120" s="1017"/>
      <c r="DO120" s="1017"/>
      <c r="DP120" s="1017"/>
      <c r="DQ120" s="1017">
        <v>888422</v>
      </c>
      <c r="DR120" s="1017"/>
      <c r="DS120" s="1017"/>
      <c r="DT120" s="1017"/>
      <c r="DU120" s="1017"/>
      <c r="DV120" s="1018">
        <v>23.5</v>
      </c>
      <c r="DW120" s="1018"/>
      <c r="DX120" s="1018"/>
      <c r="DY120" s="1018"/>
      <c r="DZ120" s="1019"/>
    </row>
    <row r="121" spans="1:130" s="246" customFormat="1" ht="26.25" customHeight="1">
      <c r="A121" s="1149"/>
      <c r="B121" s="1036"/>
      <c r="C121" s="1057" t="s">
        <v>467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127</v>
      </c>
      <c r="AB121" s="1049"/>
      <c r="AC121" s="1049"/>
      <c r="AD121" s="1049"/>
      <c r="AE121" s="1050"/>
      <c r="AF121" s="1051" t="s">
        <v>127</v>
      </c>
      <c r="AG121" s="1049"/>
      <c r="AH121" s="1049"/>
      <c r="AI121" s="1049"/>
      <c r="AJ121" s="1050"/>
      <c r="AK121" s="1051" t="s">
        <v>127</v>
      </c>
      <c r="AL121" s="1049"/>
      <c r="AM121" s="1049"/>
      <c r="AN121" s="1049"/>
      <c r="AO121" s="1050"/>
      <c r="AP121" s="1052" t="s">
        <v>127</v>
      </c>
      <c r="AQ121" s="1053"/>
      <c r="AR121" s="1053"/>
      <c r="AS121" s="1053"/>
      <c r="AT121" s="1054"/>
      <c r="AU121" s="1082"/>
      <c r="AV121" s="1083"/>
      <c r="AW121" s="1083"/>
      <c r="AX121" s="1083"/>
      <c r="AY121" s="1084"/>
      <c r="AZ121" s="1039" t="s">
        <v>468</v>
      </c>
      <c r="BA121" s="1040"/>
      <c r="BB121" s="1040"/>
      <c r="BC121" s="1040"/>
      <c r="BD121" s="1040"/>
      <c r="BE121" s="1040"/>
      <c r="BF121" s="1040"/>
      <c r="BG121" s="1040"/>
      <c r="BH121" s="1040"/>
      <c r="BI121" s="1040"/>
      <c r="BJ121" s="1040"/>
      <c r="BK121" s="1040"/>
      <c r="BL121" s="1040"/>
      <c r="BM121" s="1040"/>
      <c r="BN121" s="1040"/>
      <c r="BO121" s="1040"/>
      <c r="BP121" s="1041"/>
      <c r="BQ121" s="1009" t="s">
        <v>127</v>
      </c>
      <c r="BR121" s="1010"/>
      <c r="BS121" s="1010"/>
      <c r="BT121" s="1010"/>
      <c r="BU121" s="1010"/>
      <c r="BV121" s="1010" t="s">
        <v>127</v>
      </c>
      <c r="BW121" s="1010"/>
      <c r="BX121" s="1010"/>
      <c r="BY121" s="1010"/>
      <c r="BZ121" s="1010"/>
      <c r="CA121" s="1010" t="s">
        <v>127</v>
      </c>
      <c r="CB121" s="1010"/>
      <c r="CC121" s="1010"/>
      <c r="CD121" s="1010"/>
      <c r="CE121" s="1010"/>
      <c r="CF121" s="1004" t="s">
        <v>127</v>
      </c>
      <c r="CG121" s="1005"/>
      <c r="CH121" s="1005"/>
      <c r="CI121" s="1005"/>
      <c r="CJ121" s="1005"/>
      <c r="CK121" s="1100"/>
      <c r="CL121" s="1101"/>
      <c r="CM121" s="1101"/>
      <c r="CN121" s="1101"/>
      <c r="CO121" s="1102"/>
      <c r="CP121" s="1110" t="s">
        <v>406</v>
      </c>
      <c r="CQ121" s="1111"/>
      <c r="CR121" s="1111"/>
      <c r="CS121" s="1111"/>
      <c r="CT121" s="1111"/>
      <c r="CU121" s="1111"/>
      <c r="CV121" s="1111"/>
      <c r="CW121" s="1111"/>
      <c r="CX121" s="1111"/>
      <c r="CY121" s="1111"/>
      <c r="CZ121" s="1111"/>
      <c r="DA121" s="1111"/>
      <c r="DB121" s="1111"/>
      <c r="DC121" s="1111"/>
      <c r="DD121" s="1111"/>
      <c r="DE121" s="1111"/>
      <c r="DF121" s="1112"/>
      <c r="DG121" s="1009">
        <v>533695</v>
      </c>
      <c r="DH121" s="1010"/>
      <c r="DI121" s="1010"/>
      <c r="DJ121" s="1010"/>
      <c r="DK121" s="1010"/>
      <c r="DL121" s="1010">
        <v>578558</v>
      </c>
      <c r="DM121" s="1010"/>
      <c r="DN121" s="1010"/>
      <c r="DO121" s="1010"/>
      <c r="DP121" s="1010"/>
      <c r="DQ121" s="1010">
        <v>549145</v>
      </c>
      <c r="DR121" s="1010"/>
      <c r="DS121" s="1010"/>
      <c r="DT121" s="1010"/>
      <c r="DU121" s="1010"/>
      <c r="DV121" s="1011">
        <v>14.5</v>
      </c>
      <c r="DW121" s="1011"/>
      <c r="DX121" s="1011"/>
      <c r="DY121" s="1011"/>
      <c r="DZ121" s="1012"/>
    </row>
    <row r="122" spans="1:130" s="246" customFormat="1" ht="26.25" customHeight="1">
      <c r="A122" s="1149"/>
      <c r="B122" s="1036"/>
      <c r="C122" s="1006" t="s">
        <v>450</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127</v>
      </c>
      <c r="AB122" s="1049"/>
      <c r="AC122" s="1049"/>
      <c r="AD122" s="1049"/>
      <c r="AE122" s="1050"/>
      <c r="AF122" s="1051" t="s">
        <v>127</v>
      </c>
      <c r="AG122" s="1049"/>
      <c r="AH122" s="1049"/>
      <c r="AI122" s="1049"/>
      <c r="AJ122" s="1050"/>
      <c r="AK122" s="1051" t="s">
        <v>127</v>
      </c>
      <c r="AL122" s="1049"/>
      <c r="AM122" s="1049"/>
      <c r="AN122" s="1049"/>
      <c r="AO122" s="1050"/>
      <c r="AP122" s="1052" t="s">
        <v>437</v>
      </c>
      <c r="AQ122" s="1053"/>
      <c r="AR122" s="1053"/>
      <c r="AS122" s="1053"/>
      <c r="AT122" s="1054"/>
      <c r="AU122" s="1082"/>
      <c r="AV122" s="1083"/>
      <c r="AW122" s="1083"/>
      <c r="AX122" s="1083"/>
      <c r="AY122" s="1084"/>
      <c r="AZ122" s="1064" t="s">
        <v>469</v>
      </c>
      <c r="BA122" s="1055"/>
      <c r="BB122" s="1055"/>
      <c r="BC122" s="1055"/>
      <c r="BD122" s="1055"/>
      <c r="BE122" s="1055"/>
      <c r="BF122" s="1055"/>
      <c r="BG122" s="1055"/>
      <c r="BH122" s="1055"/>
      <c r="BI122" s="1055"/>
      <c r="BJ122" s="1055"/>
      <c r="BK122" s="1055"/>
      <c r="BL122" s="1055"/>
      <c r="BM122" s="1055"/>
      <c r="BN122" s="1055"/>
      <c r="BO122" s="1055"/>
      <c r="BP122" s="1056"/>
      <c r="BQ122" s="1087">
        <v>5195446</v>
      </c>
      <c r="BR122" s="1088"/>
      <c r="BS122" s="1088"/>
      <c r="BT122" s="1088"/>
      <c r="BU122" s="1088"/>
      <c r="BV122" s="1088">
        <v>5165437</v>
      </c>
      <c r="BW122" s="1088"/>
      <c r="BX122" s="1088"/>
      <c r="BY122" s="1088"/>
      <c r="BZ122" s="1088"/>
      <c r="CA122" s="1088">
        <v>5274392</v>
      </c>
      <c r="CB122" s="1088"/>
      <c r="CC122" s="1088"/>
      <c r="CD122" s="1088"/>
      <c r="CE122" s="1088"/>
      <c r="CF122" s="1108">
        <v>139.69999999999999</v>
      </c>
      <c r="CG122" s="1109"/>
      <c r="CH122" s="1109"/>
      <c r="CI122" s="1109"/>
      <c r="CJ122" s="1109"/>
      <c r="CK122" s="1100"/>
      <c r="CL122" s="1101"/>
      <c r="CM122" s="1101"/>
      <c r="CN122" s="1101"/>
      <c r="CO122" s="1102"/>
      <c r="CP122" s="1110" t="s">
        <v>407</v>
      </c>
      <c r="CQ122" s="1111"/>
      <c r="CR122" s="1111"/>
      <c r="CS122" s="1111"/>
      <c r="CT122" s="1111"/>
      <c r="CU122" s="1111"/>
      <c r="CV122" s="1111"/>
      <c r="CW122" s="1111"/>
      <c r="CX122" s="1111"/>
      <c r="CY122" s="1111"/>
      <c r="CZ122" s="1111"/>
      <c r="DA122" s="1111"/>
      <c r="DB122" s="1111"/>
      <c r="DC122" s="1111"/>
      <c r="DD122" s="1111"/>
      <c r="DE122" s="1111"/>
      <c r="DF122" s="1112"/>
      <c r="DG122" s="1009" t="s">
        <v>437</v>
      </c>
      <c r="DH122" s="1010"/>
      <c r="DI122" s="1010"/>
      <c r="DJ122" s="1010"/>
      <c r="DK122" s="1010"/>
      <c r="DL122" s="1010" t="s">
        <v>437</v>
      </c>
      <c r="DM122" s="1010"/>
      <c r="DN122" s="1010"/>
      <c r="DO122" s="1010"/>
      <c r="DP122" s="1010"/>
      <c r="DQ122" s="1010">
        <v>53708</v>
      </c>
      <c r="DR122" s="1010"/>
      <c r="DS122" s="1010"/>
      <c r="DT122" s="1010"/>
      <c r="DU122" s="1010"/>
      <c r="DV122" s="1011">
        <v>1.4</v>
      </c>
      <c r="DW122" s="1011"/>
      <c r="DX122" s="1011"/>
      <c r="DY122" s="1011"/>
      <c r="DZ122" s="1012"/>
    </row>
    <row r="123" spans="1:130" s="246" customFormat="1" ht="26.25" customHeight="1">
      <c r="A123" s="1149"/>
      <c r="B123" s="1036"/>
      <c r="C123" s="1006" t="s">
        <v>456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437</v>
      </c>
      <c r="AB123" s="1049"/>
      <c r="AC123" s="1049"/>
      <c r="AD123" s="1049"/>
      <c r="AE123" s="1050"/>
      <c r="AF123" s="1051" t="s">
        <v>437</v>
      </c>
      <c r="AG123" s="1049"/>
      <c r="AH123" s="1049"/>
      <c r="AI123" s="1049"/>
      <c r="AJ123" s="1050"/>
      <c r="AK123" s="1051" t="s">
        <v>437</v>
      </c>
      <c r="AL123" s="1049"/>
      <c r="AM123" s="1049"/>
      <c r="AN123" s="1049"/>
      <c r="AO123" s="1050"/>
      <c r="AP123" s="1052" t="s">
        <v>437</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470</v>
      </c>
      <c r="BP123" s="1096"/>
      <c r="BQ123" s="1155">
        <v>5928539</v>
      </c>
      <c r="BR123" s="1156"/>
      <c r="BS123" s="1156"/>
      <c r="BT123" s="1156"/>
      <c r="BU123" s="1156"/>
      <c r="BV123" s="1156">
        <v>5864740</v>
      </c>
      <c r="BW123" s="1156"/>
      <c r="BX123" s="1156"/>
      <c r="BY123" s="1156"/>
      <c r="BZ123" s="1156"/>
      <c r="CA123" s="1156">
        <v>5976275</v>
      </c>
      <c r="CB123" s="1156"/>
      <c r="CC123" s="1156"/>
      <c r="CD123" s="1156"/>
      <c r="CE123" s="1156"/>
      <c r="CF123" s="1089"/>
      <c r="CG123" s="1090"/>
      <c r="CH123" s="1090"/>
      <c r="CI123" s="1090"/>
      <c r="CJ123" s="1091"/>
      <c r="CK123" s="1100"/>
      <c r="CL123" s="1101"/>
      <c r="CM123" s="1101"/>
      <c r="CN123" s="1101"/>
      <c r="CO123" s="1102"/>
      <c r="CP123" s="1110" t="s">
        <v>471</v>
      </c>
      <c r="CQ123" s="1111"/>
      <c r="CR123" s="1111"/>
      <c r="CS123" s="1111"/>
      <c r="CT123" s="1111"/>
      <c r="CU123" s="1111"/>
      <c r="CV123" s="1111"/>
      <c r="CW123" s="1111"/>
      <c r="CX123" s="1111"/>
      <c r="CY123" s="1111"/>
      <c r="CZ123" s="1111"/>
      <c r="DA123" s="1111"/>
      <c r="DB123" s="1111"/>
      <c r="DC123" s="1111"/>
      <c r="DD123" s="1111"/>
      <c r="DE123" s="1111"/>
      <c r="DF123" s="1112"/>
      <c r="DG123" s="1048" t="s">
        <v>472</v>
      </c>
      <c r="DH123" s="1049"/>
      <c r="DI123" s="1049"/>
      <c r="DJ123" s="1049"/>
      <c r="DK123" s="1050"/>
      <c r="DL123" s="1051">
        <v>821</v>
      </c>
      <c r="DM123" s="1049"/>
      <c r="DN123" s="1049"/>
      <c r="DO123" s="1049"/>
      <c r="DP123" s="1050"/>
      <c r="DQ123" s="1051">
        <v>1174</v>
      </c>
      <c r="DR123" s="1049"/>
      <c r="DS123" s="1049"/>
      <c r="DT123" s="1049"/>
      <c r="DU123" s="1050"/>
      <c r="DV123" s="1052">
        <v>0</v>
      </c>
      <c r="DW123" s="1053"/>
      <c r="DX123" s="1053"/>
      <c r="DY123" s="1053"/>
      <c r="DZ123" s="1054"/>
    </row>
    <row r="124" spans="1:130" s="246" customFormat="1" ht="26.25" customHeight="1" thickBot="1">
      <c r="A124" s="1149"/>
      <c r="B124" s="1036"/>
      <c r="C124" s="1006" t="s">
        <v>459</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472</v>
      </c>
      <c r="AB124" s="1049"/>
      <c r="AC124" s="1049"/>
      <c r="AD124" s="1049"/>
      <c r="AE124" s="1050"/>
      <c r="AF124" s="1051" t="s">
        <v>472</v>
      </c>
      <c r="AG124" s="1049"/>
      <c r="AH124" s="1049"/>
      <c r="AI124" s="1049"/>
      <c r="AJ124" s="1050"/>
      <c r="AK124" s="1051" t="s">
        <v>472</v>
      </c>
      <c r="AL124" s="1049"/>
      <c r="AM124" s="1049"/>
      <c r="AN124" s="1049"/>
      <c r="AO124" s="1050"/>
      <c r="AP124" s="1052" t="s">
        <v>472</v>
      </c>
      <c r="AQ124" s="1053"/>
      <c r="AR124" s="1053"/>
      <c r="AS124" s="1053"/>
      <c r="AT124" s="1054"/>
      <c r="AU124" s="1151" t="s">
        <v>473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66.3</v>
      </c>
      <c r="BR124" s="1118"/>
      <c r="BS124" s="1118"/>
      <c r="BT124" s="1118"/>
      <c r="BU124" s="1118"/>
      <c r="BV124" s="1118">
        <v>61.7</v>
      </c>
      <c r="BW124" s="1118"/>
      <c r="BX124" s="1118"/>
      <c r="BY124" s="1118"/>
      <c r="BZ124" s="1118"/>
      <c r="CA124" s="1118">
        <v>54.1</v>
      </c>
      <c r="CB124" s="1118"/>
      <c r="CC124" s="1118"/>
      <c r="CD124" s="1118"/>
      <c r="CE124" s="1118"/>
      <c r="CF124" s="1119"/>
      <c r="CG124" s="1120"/>
      <c r="CH124" s="1120"/>
      <c r="CI124" s="1120"/>
      <c r="CJ124" s="1121"/>
      <c r="CK124" s="1103"/>
      <c r="CL124" s="1103"/>
      <c r="CM124" s="1103"/>
      <c r="CN124" s="1103"/>
      <c r="CO124" s="1104"/>
      <c r="CP124" s="1110" t="s">
        <v>474</v>
      </c>
      <c r="CQ124" s="1111"/>
      <c r="CR124" s="1111"/>
      <c r="CS124" s="1111"/>
      <c r="CT124" s="1111"/>
      <c r="CU124" s="1111"/>
      <c r="CV124" s="1111"/>
      <c r="CW124" s="1111"/>
      <c r="CX124" s="1111"/>
      <c r="CY124" s="1111"/>
      <c r="CZ124" s="1111"/>
      <c r="DA124" s="1111"/>
      <c r="DB124" s="1111"/>
      <c r="DC124" s="1111"/>
      <c r="DD124" s="1111"/>
      <c r="DE124" s="1111"/>
      <c r="DF124" s="1112"/>
      <c r="DG124" s="1095" t="s">
        <v>475</v>
      </c>
      <c r="DH124" s="1074"/>
      <c r="DI124" s="1074"/>
      <c r="DJ124" s="1074"/>
      <c r="DK124" s="1075"/>
      <c r="DL124" s="1073" t="s">
        <v>475</v>
      </c>
      <c r="DM124" s="1074"/>
      <c r="DN124" s="1074"/>
      <c r="DO124" s="1074"/>
      <c r="DP124" s="1075"/>
      <c r="DQ124" s="1073" t="s">
        <v>475</v>
      </c>
      <c r="DR124" s="1074"/>
      <c r="DS124" s="1074"/>
      <c r="DT124" s="1074"/>
      <c r="DU124" s="1075"/>
      <c r="DV124" s="1076" t="s">
        <v>475</v>
      </c>
      <c r="DW124" s="1077"/>
      <c r="DX124" s="1077"/>
      <c r="DY124" s="1077"/>
      <c r="DZ124" s="1078"/>
    </row>
    <row r="125" spans="1:130" s="246" customFormat="1" ht="26.25" customHeight="1">
      <c r="A125" s="1149"/>
      <c r="B125" s="1036"/>
      <c r="C125" s="1006" t="s">
        <v>461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475</v>
      </c>
      <c r="AB125" s="1049"/>
      <c r="AC125" s="1049"/>
      <c r="AD125" s="1049"/>
      <c r="AE125" s="1050"/>
      <c r="AF125" s="1051" t="s">
        <v>475</v>
      </c>
      <c r="AG125" s="1049"/>
      <c r="AH125" s="1049"/>
      <c r="AI125" s="1049"/>
      <c r="AJ125" s="1050"/>
      <c r="AK125" s="1051" t="s">
        <v>475</v>
      </c>
      <c r="AL125" s="1049"/>
      <c r="AM125" s="1049"/>
      <c r="AN125" s="1049"/>
      <c r="AO125" s="1050"/>
      <c r="AP125" s="1052" t="s">
        <v>475</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476</v>
      </c>
      <c r="CL125" s="1098"/>
      <c r="CM125" s="1098"/>
      <c r="CN125" s="1098"/>
      <c r="CO125" s="1099"/>
      <c r="CP125" s="1030" t="s">
        <v>477</v>
      </c>
      <c r="CQ125" s="979"/>
      <c r="CR125" s="979"/>
      <c r="CS125" s="979"/>
      <c r="CT125" s="979"/>
      <c r="CU125" s="979"/>
      <c r="CV125" s="979"/>
      <c r="CW125" s="979"/>
      <c r="CX125" s="979"/>
      <c r="CY125" s="979"/>
      <c r="CZ125" s="979"/>
      <c r="DA125" s="979"/>
      <c r="DB125" s="979"/>
      <c r="DC125" s="979"/>
      <c r="DD125" s="979"/>
      <c r="DE125" s="979"/>
      <c r="DF125" s="980"/>
      <c r="DG125" s="1016" t="s">
        <v>475</v>
      </c>
      <c r="DH125" s="1017"/>
      <c r="DI125" s="1017"/>
      <c r="DJ125" s="1017"/>
      <c r="DK125" s="1017"/>
      <c r="DL125" s="1017" t="s">
        <v>475</v>
      </c>
      <c r="DM125" s="1017"/>
      <c r="DN125" s="1017"/>
      <c r="DO125" s="1017"/>
      <c r="DP125" s="1017"/>
      <c r="DQ125" s="1017" t="s">
        <v>475</v>
      </c>
      <c r="DR125" s="1017"/>
      <c r="DS125" s="1017"/>
      <c r="DT125" s="1017"/>
      <c r="DU125" s="1017"/>
      <c r="DV125" s="1018" t="s">
        <v>475</v>
      </c>
      <c r="DW125" s="1018"/>
      <c r="DX125" s="1018"/>
      <c r="DY125" s="1018"/>
      <c r="DZ125" s="1019"/>
    </row>
    <row r="126" spans="1:130" s="246" customFormat="1" ht="26.25" customHeight="1" thickBot="1">
      <c r="A126" s="1149"/>
      <c r="B126" s="1036"/>
      <c r="C126" s="1006" t="s">
        <v>463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14490</v>
      </c>
      <c r="AB126" s="1049"/>
      <c r="AC126" s="1049"/>
      <c r="AD126" s="1049"/>
      <c r="AE126" s="1050"/>
      <c r="AF126" s="1051">
        <v>14490</v>
      </c>
      <c r="AG126" s="1049"/>
      <c r="AH126" s="1049"/>
      <c r="AI126" s="1049"/>
      <c r="AJ126" s="1050"/>
      <c r="AK126" s="1051">
        <v>14490</v>
      </c>
      <c r="AL126" s="1049"/>
      <c r="AM126" s="1049"/>
      <c r="AN126" s="1049"/>
      <c r="AO126" s="1050"/>
      <c r="AP126" s="1052">
        <v>0.4</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478</v>
      </c>
      <c r="CQ126" s="1040"/>
      <c r="CR126" s="1040"/>
      <c r="CS126" s="1040"/>
      <c r="CT126" s="1040"/>
      <c r="CU126" s="1040"/>
      <c r="CV126" s="1040"/>
      <c r="CW126" s="1040"/>
      <c r="CX126" s="1040"/>
      <c r="CY126" s="1040"/>
      <c r="CZ126" s="1040"/>
      <c r="DA126" s="1040"/>
      <c r="DB126" s="1040"/>
      <c r="DC126" s="1040"/>
      <c r="DD126" s="1040"/>
      <c r="DE126" s="1040"/>
      <c r="DF126" s="1041"/>
      <c r="DG126" s="1009" t="s">
        <v>475</v>
      </c>
      <c r="DH126" s="1010"/>
      <c r="DI126" s="1010"/>
      <c r="DJ126" s="1010"/>
      <c r="DK126" s="1010"/>
      <c r="DL126" s="1010" t="s">
        <v>475</v>
      </c>
      <c r="DM126" s="1010"/>
      <c r="DN126" s="1010"/>
      <c r="DO126" s="1010"/>
      <c r="DP126" s="1010"/>
      <c r="DQ126" s="1010" t="s">
        <v>475</v>
      </c>
      <c r="DR126" s="1010"/>
      <c r="DS126" s="1010"/>
      <c r="DT126" s="1010"/>
      <c r="DU126" s="1010"/>
      <c r="DV126" s="1011" t="s">
        <v>475</v>
      </c>
      <c r="DW126" s="1011"/>
      <c r="DX126" s="1011"/>
      <c r="DY126" s="1011"/>
      <c r="DZ126" s="1012"/>
    </row>
    <row r="127" spans="1:130" s="246" customFormat="1" ht="26.25" customHeight="1">
      <c r="A127" s="1150"/>
      <c r="B127" s="1038"/>
      <c r="C127" s="1092" t="s">
        <v>479</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475</v>
      </c>
      <c r="AB127" s="1049"/>
      <c r="AC127" s="1049"/>
      <c r="AD127" s="1049"/>
      <c r="AE127" s="1050"/>
      <c r="AF127" s="1051" t="s">
        <v>475</v>
      </c>
      <c r="AG127" s="1049"/>
      <c r="AH127" s="1049"/>
      <c r="AI127" s="1049"/>
      <c r="AJ127" s="1050"/>
      <c r="AK127" s="1051" t="s">
        <v>475</v>
      </c>
      <c r="AL127" s="1049"/>
      <c r="AM127" s="1049"/>
      <c r="AN127" s="1049"/>
      <c r="AO127" s="1050"/>
      <c r="AP127" s="1052" t="s">
        <v>475</v>
      </c>
      <c r="AQ127" s="1053"/>
      <c r="AR127" s="1053"/>
      <c r="AS127" s="1053"/>
      <c r="AT127" s="1054"/>
      <c r="AU127" s="282"/>
      <c r="AV127" s="282"/>
      <c r="AW127" s="282"/>
      <c r="AX127" s="1122" t="s">
        <v>480</v>
      </c>
      <c r="AY127" s="1123"/>
      <c r="AZ127" s="1123"/>
      <c r="BA127" s="1123"/>
      <c r="BB127" s="1123"/>
      <c r="BC127" s="1123"/>
      <c r="BD127" s="1123"/>
      <c r="BE127" s="1124"/>
      <c r="BF127" s="1125" t="s">
        <v>481</v>
      </c>
      <c r="BG127" s="1123"/>
      <c r="BH127" s="1123"/>
      <c r="BI127" s="1123"/>
      <c r="BJ127" s="1123"/>
      <c r="BK127" s="1123"/>
      <c r="BL127" s="1124"/>
      <c r="BM127" s="1125" t="s">
        <v>482</v>
      </c>
      <c r="BN127" s="1123"/>
      <c r="BO127" s="1123"/>
      <c r="BP127" s="1123"/>
      <c r="BQ127" s="1123"/>
      <c r="BR127" s="1123"/>
      <c r="BS127" s="1124"/>
      <c r="BT127" s="1125" t="s">
        <v>483</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484</v>
      </c>
      <c r="CQ127" s="1040"/>
      <c r="CR127" s="1040"/>
      <c r="CS127" s="1040"/>
      <c r="CT127" s="1040"/>
      <c r="CU127" s="1040"/>
      <c r="CV127" s="1040"/>
      <c r="CW127" s="1040"/>
      <c r="CX127" s="1040"/>
      <c r="CY127" s="1040"/>
      <c r="CZ127" s="1040"/>
      <c r="DA127" s="1040"/>
      <c r="DB127" s="1040"/>
      <c r="DC127" s="1040"/>
      <c r="DD127" s="1040"/>
      <c r="DE127" s="1040"/>
      <c r="DF127" s="1041"/>
      <c r="DG127" s="1009" t="s">
        <v>475</v>
      </c>
      <c r="DH127" s="1010"/>
      <c r="DI127" s="1010"/>
      <c r="DJ127" s="1010"/>
      <c r="DK127" s="1010"/>
      <c r="DL127" s="1010" t="s">
        <v>475</v>
      </c>
      <c r="DM127" s="1010"/>
      <c r="DN127" s="1010"/>
      <c r="DO127" s="1010"/>
      <c r="DP127" s="1010"/>
      <c r="DQ127" s="1010" t="s">
        <v>475</v>
      </c>
      <c r="DR127" s="1010"/>
      <c r="DS127" s="1010"/>
      <c r="DT127" s="1010"/>
      <c r="DU127" s="1010"/>
      <c r="DV127" s="1011" t="s">
        <v>475</v>
      </c>
      <c r="DW127" s="1011"/>
      <c r="DX127" s="1011"/>
      <c r="DY127" s="1011"/>
      <c r="DZ127" s="1012"/>
    </row>
    <row r="128" spans="1:130" s="246" customFormat="1" ht="26.25" customHeight="1" thickBot="1">
      <c r="A128" s="1133" t="s">
        <v>485</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486</v>
      </c>
      <c r="X128" s="1135"/>
      <c r="Y128" s="1135"/>
      <c r="Z128" s="1136"/>
      <c r="AA128" s="1137" t="s">
        <v>475</v>
      </c>
      <c r="AB128" s="1138"/>
      <c r="AC128" s="1138"/>
      <c r="AD128" s="1138"/>
      <c r="AE128" s="1139"/>
      <c r="AF128" s="1140" t="s">
        <v>475</v>
      </c>
      <c r="AG128" s="1138"/>
      <c r="AH128" s="1138"/>
      <c r="AI128" s="1138"/>
      <c r="AJ128" s="1139"/>
      <c r="AK128" s="1140" t="s">
        <v>475</v>
      </c>
      <c r="AL128" s="1138"/>
      <c r="AM128" s="1138"/>
      <c r="AN128" s="1138"/>
      <c r="AO128" s="1139"/>
      <c r="AP128" s="1141"/>
      <c r="AQ128" s="1142"/>
      <c r="AR128" s="1142"/>
      <c r="AS128" s="1142"/>
      <c r="AT128" s="1143"/>
      <c r="AU128" s="282"/>
      <c r="AV128" s="282"/>
      <c r="AW128" s="282"/>
      <c r="AX128" s="978" t="s">
        <v>487</v>
      </c>
      <c r="AY128" s="979"/>
      <c r="AZ128" s="979"/>
      <c r="BA128" s="979"/>
      <c r="BB128" s="979"/>
      <c r="BC128" s="979"/>
      <c r="BD128" s="979"/>
      <c r="BE128" s="980"/>
      <c r="BF128" s="1144" t="s">
        <v>488</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489</v>
      </c>
      <c r="CQ128" s="1127"/>
      <c r="CR128" s="1127"/>
      <c r="CS128" s="1127"/>
      <c r="CT128" s="1127"/>
      <c r="CU128" s="1127"/>
      <c r="CV128" s="1127"/>
      <c r="CW128" s="1127"/>
      <c r="CX128" s="1127"/>
      <c r="CY128" s="1127"/>
      <c r="CZ128" s="1127"/>
      <c r="DA128" s="1127"/>
      <c r="DB128" s="1127"/>
      <c r="DC128" s="1127"/>
      <c r="DD128" s="1127"/>
      <c r="DE128" s="1127"/>
      <c r="DF128" s="1128"/>
      <c r="DG128" s="1129" t="s">
        <v>490</v>
      </c>
      <c r="DH128" s="1130"/>
      <c r="DI128" s="1130"/>
      <c r="DJ128" s="1130"/>
      <c r="DK128" s="1130"/>
      <c r="DL128" s="1130" t="s">
        <v>488</v>
      </c>
      <c r="DM128" s="1130"/>
      <c r="DN128" s="1130"/>
      <c r="DO128" s="1130"/>
      <c r="DP128" s="1130"/>
      <c r="DQ128" s="1130" t="s">
        <v>488</v>
      </c>
      <c r="DR128" s="1130"/>
      <c r="DS128" s="1130"/>
      <c r="DT128" s="1130"/>
      <c r="DU128" s="1130"/>
      <c r="DV128" s="1131" t="s">
        <v>488</v>
      </c>
      <c r="DW128" s="1131"/>
      <c r="DX128" s="1131"/>
      <c r="DY128" s="1131"/>
      <c r="DZ128" s="1132"/>
    </row>
    <row r="129" spans="1:131" s="246" customFormat="1" ht="26.25" customHeight="1">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491</v>
      </c>
      <c r="X129" s="1164"/>
      <c r="Y129" s="1164"/>
      <c r="Z129" s="1165"/>
      <c r="AA129" s="1048">
        <v>4141028</v>
      </c>
      <c r="AB129" s="1049"/>
      <c r="AC129" s="1049"/>
      <c r="AD129" s="1049"/>
      <c r="AE129" s="1050"/>
      <c r="AF129" s="1051">
        <v>4166900</v>
      </c>
      <c r="AG129" s="1049"/>
      <c r="AH129" s="1049"/>
      <c r="AI129" s="1049"/>
      <c r="AJ129" s="1050"/>
      <c r="AK129" s="1051">
        <v>4207190</v>
      </c>
      <c r="AL129" s="1049"/>
      <c r="AM129" s="1049"/>
      <c r="AN129" s="1049"/>
      <c r="AO129" s="1050"/>
      <c r="AP129" s="1166"/>
      <c r="AQ129" s="1167"/>
      <c r="AR129" s="1167"/>
      <c r="AS129" s="1167"/>
      <c r="AT129" s="1168"/>
      <c r="AU129" s="284"/>
      <c r="AV129" s="284"/>
      <c r="AW129" s="284"/>
      <c r="AX129" s="1157" t="s">
        <v>492</v>
      </c>
      <c r="AY129" s="1040"/>
      <c r="AZ129" s="1040"/>
      <c r="BA129" s="1040"/>
      <c r="BB129" s="1040"/>
      <c r="BC129" s="1040"/>
      <c r="BD129" s="1040"/>
      <c r="BE129" s="1041"/>
      <c r="BF129" s="1158" t="s">
        <v>493</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494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495</v>
      </c>
      <c r="X130" s="1164"/>
      <c r="Y130" s="1164"/>
      <c r="Z130" s="1165"/>
      <c r="AA130" s="1048">
        <v>416611</v>
      </c>
      <c r="AB130" s="1049"/>
      <c r="AC130" s="1049"/>
      <c r="AD130" s="1049"/>
      <c r="AE130" s="1050"/>
      <c r="AF130" s="1051">
        <v>425203</v>
      </c>
      <c r="AG130" s="1049"/>
      <c r="AH130" s="1049"/>
      <c r="AI130" s="1049"/>
      <c r="AJ130" s="1050"/>
      <c r="AK130" s="1051">
        <v>431384</v>
      </c>
      <c r="AL130" s="1049"/>
      <c r="AM130" s="1049"/>
      <c r="AN130" s="1049"/>
      <c r="AO130" s="1050"/>
      <c r="AP130" s="1166"/>
      <c r="AQ130" s="1167"/>
      <c r="AR130" s="1167"/>
      <c r="AS130" s="1167"/>
      <c r="AT130" s="1168"/>
      <c r="AU130" s="284"/>
      <c r="AV130" s="284"/>
      <c r="AW130" s="284"/>
      <c r="AX130" s="1157" t="s">
        <v>496</v>
      </c>
      <c r="AY130" s="1040"/>
      <c r="AZ130" s="1040"/>
      <c r="BA130" s="1040"/>
      <c r="BB130" s="1040"/>
      <c r="BC130" s="1040"/>
      <c r="BD130" s="1040"/>
      <c r="BE130" s="1041"/>
      <c r="BF130" s="1194">
        <v>12.2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497</v>
      </c>
      <c r="X131" s="1202"/>
      <c r="Y131" s="1202"/>
      <c r="Z131" s="1203"/>
      <c r="AA131" s="1095">
        <v>3724417</v>
      </c>
      <c r="AB131" s="1074"/>
      <c r="AC131" s="1074"/>
      <c r="AD131" s="1074"/>
      <c r="AE131" s="1075"/>
      <c r="AF131" s="1073">
        <v>3741697</v>
      </c>
      <c r="AG131" s="1074"/>
      <c r="AH131" s="1074"/>
      <c r="AI131" s="1074"/>
      <c r="AJ131" s="1075"/>
      <c r="AK131" s="1073">
        <v>3775806</v>
      </c>
      <c r="AL131" s="1074"/>
      <c r="AM131" s="1074"/>
      <c r="AN131" s="1074"/>
      <c r="AO131" s="1075"/>
      <c r="AP131" s="1204"/>
      <c r="AQ131" s="1205"/>
      <c r="AR131" s="1205"/>
      <c r="AS131" s="1205"/>
      <c r="AT131" s="1206"/>
      <c r="AU131" s="284"/>
      <c r="AV131" s="284"/>
      <c r="AW131" s="284"/>
      <c r="AX131" s="1176" t="s">
        <v>498</v>
      </c>
      <c r="AY131" s="1127"/>
      <c r="AZ131" s="1127"/>
      <c r="BA131" s="1127"/>
      <c r="BB131" s="1127"/>
      <c r="BC131" s="1127"/>
      <c r="BD131" s="1127"/>
      <c r="BE131" s="1128"/>
      <c r="BF131" s="1177">
        <v>54.1</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499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500</v>
      </c>
      <c r="W132" s="1187"/>
      <c r="X132" s="1187"/>
      <c r="Y132" s="1187"/>
      <c r="Z132" s="1188"/>
      <c r="AA132" s="1189">
        <v>12.245809210000001</v>
      </c>
      <c r="AB132" s="1190"/>
      <c r="AC132" s="1190"/>
      <c r="AD132" s="1190"/>
      <c r="AE132" s="1191"/>
      <c r="AF132" s="1192">
        <v>12.5910516</v>
      </c>
      <c r="AG132" s="1190"/>
      <c r="AH132" s="1190"/>
      <c r="AI132" s="1190"/>
      <c r="AJ132" s="1191"/>
      <c r="AK132" s="1192">
        <v>11.96459776</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501</v>
      </c>
      <c r="W133" s="1170"/>
      <c r="X133" s="1170"/>
      <c r="Y133" s="1170"/>
      <c r="Z133" s="1171"/>
      <c r="AA133" s="1172">
        <v>11.6</v>
      </c>
      <c r="AB133" s="1173"/>
      <c r="AC133" s="1173"/>
      <c r="AD133" s="1173"/>
      <c r="AE133" s="1174"/>
      <c r="AF133" s="1172">
        <v>12.1</v>
      </c>
      <c r="AG133" s="1173"/>
      <c r="AH133" s="1173"/>
      <c r="AI133" s="1173"/>
      <c r="AJ133" s="1174"/>
      <c r="AK133" s="1172">
        <v>12.2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IZlmlOV9QQiQxW5hcvcD8SxMvvtyW54Oh2/kC3/Ot9JdvLcAHiCBXlnnKoARd2V0XBKP16Rm8N2tObB6/mYNmA==" saltValue="t8NmE1iqRULCEmE1+tBlO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502</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V71Q5zQnigpwSHBkDZOWbZkKjxD6d3bZcUqbY/28soHTPui4ansaWynKFM89NRGSRSIwBIMJ8DLASLSqAeIyIA==" saltValue="gHEXyytHpibUfQSRtjKI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ExNt4BQWtS+dcMBE6I4AgxLvUu0ZQp+CEwuDD+5jA5Ve6Rn6iZ4eKBlPpaAuDRYMXVt6ZWaNRAxupPgvr9+mBg==" saltValue="Z4xOclHuycBVM8ObJKqFf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505</v>
      </c>
      <c r="AP7" s="303"/>
      <c r="AQ7" s="304" t="s">
        <v>506</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507</v>
      </c>
      <c r="AQ8" s="310" t="s">
        <v>508</v>
      </c>
      <c r="AR8" s="311" t="s">
        <v>509</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510</v>
      </c>
      <c r="AL9" s="1213"/>
      <c r="AM9" s="1213"/>
      <c r="AN9" s="1214"/>
      <c r="AO9" s="312">
        <v>939005</v>
      </c>
      <c r="AP9" s="312">
        <v>49323</v>
      </c>
      <c r="AQ9" s="313">
        <v>80518</v>
      </c>
      <c r="AR9" s="314">
        <v>-38.700000000000003</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511</v>
      </c>
      <c r="AL10" s="1213"/>
      <c r="AM10" s="1213"/>
      <c r="AN10" s="1214"/>
      <c r="AO10" s="315">
        <v>97876</v>
      </c>
      <c r="AP10" s="315">
        <v>5141</v>
      </c>
      <c r="AQ10" s="316">
        <v>8488</v>
      </c>
      <c r="AR10" s="317">
        <v>-39.4</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512</v>
      </c>
      <c r="AL11" s="1213"/>
      <c r="AM11" s="1213"/>
      <c r="AN11" s="1214"/>
      <c r="AO11" s="315">
        <v>248729</v>
      </c>
      <c r="AP11" s="315">
        <v>13065</v>
      </c>
      <c r="AQ11" s="316">
        <v>12447</v>
      </c>
      <c r="AR11" s="317">
        <v>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513</v>
      </c>
      <c r="AL12" s="1213"/>
      <c r="AM12" s="1213"/>
      <c r="AN12" s="1214"/>
      <c r="AO12" s="315" t="s">
        <v>514</v>
      </c>
      <c r="AP12" s="315" t="s">
        <v>514</v>
      </c>
      <c r="AQ12" s="316">
        <v>615</v>
      </c>
      <c r="AR12" s="317" t="s">
        <v>514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515</v>
      </c>
      <c r="AL13" s="1213"/>
      <c r="AM13" s="1213"/>
      <c r="AN13" s="1214"/>
      <c r="AO13" s="315" t="s">
        <v>514</v>
      </c>
      <c r="AP13" s="315" t="s">
        <v>514</v>
      </c>
      <c r="AQ13" s="316">
        <v>4</v>
      </c>
      <c r="AR13" s="317" t="s">
        <v>514</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516</v>
      </c>
      <c r="AL14" s="1213"/>
      <c r="AM14" s="1213"/>
      <c r="AN14" s="1214"/>
      <c r="AO14" s="315">
        <v>62259</v>
      </c>
      <c r="AP14" s="315">
        <v>3270</v>
      </c>
      <c r="AQ14" s="316">
        <v>4032</v>
      </c>
      <c r="AR14" s="317">
        <v>-18.899999999999999</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517</v>
      </c>
      <c r="AL15" s="1213"/>
      <c r="AM15" s="1213"/>
      <c r="AN15" s="1214"/>
      <c r="AO15" s="315">
        <v>11924</v>
      </c>
      <c r="AP15" s="315">
        <v>626</v>
      </c>
      <c r="AQ15" s="316">
        <v>1876</v>
      </c>
      <c r="AR15" s="317">
        <v>-66.599999999999994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518</v>
      </c>
      <c r="AL16" s="1216"/>
      <c r="AM16" s="1216"/>
      <c r="AN16" s="1217"/>
      <c r="AO16" s="315">
        <v>-87784</v>
      </c>
      <c r="AP16" s="315">
        <v>-4611</v>
      </c>
      <c r="AQ16" s="316">
        <v>-7595</v>
      </c>
      <c r="AR16" s="317">
        <v>-39.299999999999997</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1272009</v>
      </c>
      <c r="AP17" s="315">
        <v>66814</v>
      </c>
      <c r="AQ17" s="316">
        <v>100385</v>
      </c>
      <c r="AR17" s="317">
        <v>-33.4</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523</v>
      </c>
      <c r="AL21" s="1208"/>
      <c r="AM21" s="1208"/>
      <c r="AN21" s="1209"/>
      <c r="AO21" s="327">
        <v>5.78</v>
      </c>
      <c r="AP21" s="328">
        <v>9.2200000000000006</v>
      </c>
      <c r="AQ21" s="329">
        <v>-3.44</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524</v>
      </c>
      <c r="AL22" s="1208"/>
      <c r="AM22" s="1208"/>
      <c r="AN22" s="1209"/>
      <c r="AO22" s="332">
        <v>102</v>
      </c>
      <c r="AP22" s="333">
        <v>97.2</v>
      </c>
      <c r="AQ22" s="334">
        <v>4.8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505</v>
      </c>
      <c r="AP30" s="303"/>
      <c r="AQ30" s="304" t="s">
        <v>506</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507</v>
      </c>
      <c r="AQ31" s="310" t="s">
        <v>508</v>
      </c>
      <c r="AR31" s="311" t="s">
        <v>509</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528</v>
      </c>
      <c r="AL32" s="1224"/>
      <c r="AM32" s="1224"/>
      <c r="AN32" s="1225"/>
      <c r="AO32" s="342">
        <v>670835</v>
      </c>
      <c r="AP32" s="342">
        <v>35237</v>
      </c>
      <c r="AQ32" s="343">
        <v>48843</v>
      </c>
      <c r="AR32" s="344">
        <v>-27.9</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529</v>
      </c>
      <c r="AL33" s="1224"/>
      <c r="AM33" s="1224"/>
      <c r="AN33" s="1225"/>
      <c r="AO33" s="342" t="s">
        <v>514</v>
      </c>
      <c r="AP33" s="342" t="s">
        <v>514</v>
      </c>
      <c r="AQ33" s="343" t="s">
        <v>514</v>
      </c>
      <c r="AR33" s="344" t="s">
        <v>514</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530</v>
      </c>
      <c r="AL34" s="1224"/>
      <c r="AM34" s="1224"/>
      <c r="AN34" s="1225"/>
      <c r="AO34" s="342" t="s">
        <v>514</v>
      </c>
      <c r="AP34" s="342" t="s">
        <v>514</v>
      </c>
      <c r="AQ34" s="343">
        <v>10</v>
      </c>
      <c r="AR34" s="344" t="s">
        <v>514</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531</v>
      </c>
      <c r="AL35" s="1224"/>
      <c r="AM35" s="1224"/>
      <c r="AN35" s="1225"/>
      <c r="AO35" s="342">
        <v>141111</v>
      </c>
      <c r="AP35" s="342">
        <v>7412</v>
      </c>
      <c r="AQ35" s="343">
        <v>14940</v>
      </c>
      <c r="AR35" s="344">
        <v>-50.4</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532</v>
      </c>
      <c r="AL36" s="1224"/>
      <c r="AM36" s="1224"/>
      <c r="AN36" s="1225"/>
      <c r="AO36" s="342">
        <v>21288</v>
      </c>
      <c r="AP36" s="342">
        <v>1118</v>
      </c>
      <c r="AQ36" s="343">
        <v>3323</v>
      </c>
      <c r="AR36" s="344">
        <v>-66.400000000000006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533</v>
      </c>
      <c r="AL37" s="1224"/>
      <c r="AM37" s="1224"/>
      <c r="AN37" s="1225"/>
      <c r="AO37" s="342">
        <v>49910</v>
      </c>
      <c r="AP37" s="342">
        <v>2622</v>
      </c>
      <c r="AQ37" s="343">
        <v>752</v>
      </c>
      <c r="AR37" s="344">
        <v>248.7</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534</v>
      </c>
      <c r="AL38" s="1227"/>
      <c r="AM38" s="1227"/>
      <c r="AN38" s="1228"/>
      <c r="AO38" s="345" t="s">
        <v>514</v>
      </c>
      <c r="AP38" s="345" t="s">
        <v>514</v>
      </c>
      <c r="AQ38" s="346">
        <v>6</v>
      </c>
      <c r="AR38" s="334" t="s">
        <v>514</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535</v>
      </c>
      <c r="AL39" s="1227"/>
      <c r="AM39" s="1227"/>
      <c r="AN39" s="1228"/>
      <c r="AO39" s="342" t="s">
        <v>514</v>
      </c>
      <c r="AP39" s="342" t="s">
        <v>514</v>
      </c>
      <c r="AQ39" s="343">
        <v>-3695</v>
      </c>
      <c r="AR39" s="344" t="s">
        <v>514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536</v>
      </c>
      <c r="AL40" s="1224"/>
      <c r="AM40" s="1224"/>
      <c r="AN40" s="1225"/>
      <c r="AO40" s="342">
        <v>-431384</v>
      </c>
      <c r="AP40" s="342">
        <v>-22659</v>
      </c>
      <c r="AQ40" s="343">
        <v>-44561</v>
      </c>
      <c r="AR40" s="344">
        <v>-49.2</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451760</v>
      </c>
      <c r="AP41" s="342">
        <v>23729</v>
      </c>
      <c r="AQ41" s="343">
        <v>19619</v>
      </c>
      <c r="AR41" s="344">
        <v>20.9</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505</v>
      </c>
      <c r="AN49" s="1220" t="s">
        <v>540</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541</v>
      </c>
      <c r="AO50" s="359" t="s">
        <v>542</v>
      </c>
      <c r="AP50" s="360" t="s">
        <v>543</v>
      </c>
      <c r="AQ50" s="361" t="s">
        <v>544</v>
      </c>
      <c r="AR50" s="362" t="s">
        <v>545</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384645</v>
      </c>
      <c r="AN51" s="364">
        <v>21673</v>
      </c>
      <c r="AO51" s="365">
        <v>-23.5</v>
      </c>
      <c r="AP51" s="366">
        <v>85205</v>
      </c>
      <c r="AQ51" s="367">
        <v>14.5</v>
      </c>
      <c r="AR51" s="368">
        <v>-38</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221943</v>
      </c>
      <c r="AN52" s="372">
        <v>12505</v>
      </c>
      <c r="AO52" s="373">
        <v>-1.4</v>
      </c>
      <c r="AP52" s="374">
        <v>38847</v>
      </c>
      <c r="AQ52" s="375">
        <v>13.7</v>
      </c>
      <c r="AR52" s="376">
        <v>-15.1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349514</v>
      </c>
      <c r="AN53" s="364">
        <v>19419</v>
      </c>
      <c r="AO53" s="365">
        <v>-10.4</v>
      </c>
      <c r="AP53" s="366">
        <v>69469</v>
      </c>
      <c r="AQ53" s="367">
        <v>-18.5</v>
      </c>
      <c r="AR53" s="368">
        <v>8.1</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192497</v>
      </c>
      <c r="AN54" s="372">
        <v>10695</v>
      </c>
      <c r="AO54" s="373">
        <v>-14.5</v>
      </c>
      <c r="AP54" s="374">
        <v>38215</v>
      </c>
      <c r="AQ54" s="375">
        <v>-1.6</v>
      </c>
      <c r="AR54" s="376">
        <v>-12.9</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395568</v>
      </c>
      <c r="AN55" s="364">
        <v>21632</v>
      </c>
      <c r="AO55" s="365">
        <v>11.4</v>
      </c>
      <c r="AP55" s="366">
        <v>67293</v>
      </c>
      <c r="AQ55" s="367">
        <v>-3.1</v>
      </c>
      <c r="AR55" s="368">
        <v>14.5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267071</v>
      </c>
      <c r="AN56" s="372">
        <v>14605</v>
      </c>
      <c r="AO56" s="373">
        <v>36.6</v>
      </c>
      <c r="AP56" s="374">
        <v>35076</v>
      </c>
      <c r="AQ56" s="375">
        <v>-8.1999999999999993</v>
      </c>
      <c r="AR56" s="376">
        <v>44.8</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316667</v>
      </c>
      <c r="AN57" s="364">
        <v>16960</v>
      </c>
      <c r="AO57" s="365">
        <v>-21.6</v>
      </c>
      <c r="AP57" s="366">
        <v>67343</v>
      </c>
      <c r="AQ57" s="367">
        <v>0.1</v>
      </c>
      <c r="AR57" s="368">
        <v>-21.7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180614</v>
      </c>
      <c r="AN58" s="372">
        <v>9674</v>
      </c>
      <c r="AO58" s="373">
        <v>-33.799999999999997</v>
      </c>
      <c r="AP58" s="374">
        <v>32865</v>
      </c>
      <c r="AQ58" s="375">
        <v>-6.3</v>
      </c>
      <c r="AR58" s="376">
        <v>-27.5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631200</v>
      </c>
      <c r="AN59" s="364">
        <v>33155</v>
      </c>
      <c r="AO59" s="365">
        <v>95.5</v>
      </c>
      <c r="AP59" s="366">
        <v>73475</v>
      </c>
      <c r="AQ59" s="367">
        <v>9.1</v>
      </c>
      <c r="AR59" s="368">
        <v>86.4</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443621</v>
      </c>
      <c r="AN60" s="372">
        <v>23302</v>
      </c>
      <c r="AO60" s="373">
        <v>140.9</v>
      </c>
      <c r="AP60" s="374">
        <v>43072</v>
      </c>
      <c r="AQ60" s="375">
        <v>31.1</v>
      </c>
      <c r="AR60" s="376">
        <v>109.8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415519</v>
      </c>
      <c r="AN61" s="379">
        <v>22568</v>
      </c>
      <c r="AO61" s="380">
        <v>10.3</v>
      </c>
      <c r="AP61" s="381">
        <v>72557</v>
      </c>
      <c r="AQ61" s="382">
        <v>0.4</v>
      </c>
      <c r="AR61" s="368">
        <v>9.9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261149</v>
      </c>
      <c r="AN62" s="372">
        <v>14156</v>
      </c>
      <c r="AO62" s="373">
        <v>25.6</v>
      </c>
      <c r="AP62" s="374">
        <v>37615</v>
      </c>
      <c r="AQ62" s="375">
        <v>5.7</v>
      </c>
      <c r="AR62" s="376">
        <v>19.899999999999999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IR0puyc5DyUp/HYRFecPKlOBScAd+AVsDyQiyRbcprdNQGooiuf1WD7Ait/bhyyRksKmnUg6hpMGEkUU8JgQBA==" saltValue="VphkwyS0JLz5ZtmRwujEl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554</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4O1sfkziJqy1/sR5E5MYDLMILcLPxMzAJ+NFSB/brXHkQg/N+TjLN9YfEh9LXxTcwDjwim/icBDNer6Ox+Abg==" saltValue="zI2ijyBrMfjPpTnIa6y6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GAfaVzMSUjwMiu9b7Sf+Ahnzt5bMxT9sd/xBpWq73jh3m17DMsC8nlDR7vhdvZOVtx6WXnGkwB3/idHP2LrzQ==" saltValue="zLLUe7vJOZQzXhiIurSO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32" t="s">
        <v>3</v>
      </c>
      <c r="D47" s="1232"/>
      <c r="E47" s="1233"/>
      <c r="F47" s="11">
        <v>13.96</v>
      </c>
      <c r="G47" s="12">
        <v>10.98</v>
      </c>
      <c r="H47" s="12">
        <v>7.75</v>
      </c>
      <c r="I47" s="12">
        <v>5.86</v>
      </c>
      <c r="J47" s="13">
        <v>5.33</v>
      </c>
    </row>
    <row r="48" spans="2:10" ht="57.75" customHeight="1">
      <c r="B48" s="14"/>
      <c r="C48" s="1234" t="s">
        <v>4</v>
      </c>
      <c r="D48" s="1234"/>
      <c r="E48" s="1235"/>
      <c r="F48" s="15">
        <v>9.26</v>
      </c>
      <c r="G48" s="16">
        <v>10.3</v>
      </c>
      <c r="H48" s="16">
        <v>6.39</v>
      </c>
      <c r="I48" s="16">
        <v>6.44</v>
      </c>
      <c r="J48" s="17">
        <v>6.65</v>
      </c>
    </row>
    <row r="49" spans="2:10" ht="57.75" customHeight="1" thickBot="1">
      <c r="B49" s="18"/>
      <c r="C49" s="1236" t="s">
        <v>5</v>
      </c>
      <c r="D49" s="1236"/>
      <c r="E49" s="1237"/>
      <c r="F49" s="19" t="s">
        <v>561</v>
      </c>
      <c r="G49" s="20" t="s">
        <v>562</v>
      </c>
      <c r="H49" s="20" t="s">
        <v>563</v>
      </c>
      <c r="I49" s="20" t="s">
        <v>564</v>
      </c>
      <c r="J49" s="21" t="s">
        <v>565</v>
      </c>
    </row>
    <row r="50" spans="2:10" ht="13.5" customHeight="1"/>
    <row r="51" spans="2:10" ht="13.5" hidden="1" customHeight="1"/>
    <row r="52" spans="2:10" ht="13.5" hidden="1" customHeight="1"/>
    <row r="53" spans="2:10" ht="13.5" hidden="1" customHeight="1"/>
  </sheetData>
  <sheetProtection algorithmName="SHA-512" hashValue="VFu2WgY/XewXCuB8brsFvoGhOLOrvHosefN33AsiUsimUk0mSstSmGHD8PfhzVy6eE4I7fstCpA4iSrn6oXpYQ==" saltValue="YljPBEVMKXM3n+8ukce6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2020-09-28T01:12:19Z</cp:lastPrinted>
  <dcterms:created xsi:type="dcterms:W3CDTF">2020-02-10T03:07:10Z</dcterms:created>
  <dcterms:modified xsi:type="dcterms:W3CDTF">2020-09-28T01:12:33Z</dcterms:modified>
  <cp:category/>
</cp:coreProperties>
</file>